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nka\Zakázky\TENZA_rekonstrukce haly\ZD\"/>
    </mc:Choice>
  </mc:AlternateContent>
  <bookViews>
    <workbookView xWindow="0" yWindow="0" windowWidth="21600" windowHeight="9735" activeTab="19"/>
  </bookViews>
  <sheets>
    <sheet name="Uchazeč" sheetId="5" r:id="rId1"/>
    <sheet name="Stavba" sheetId="1" r:id="rId2"/>
    <sheet name="VzorObjekt" sheetId="9" state="hidden" r:id="rId3"/>
    <sheet name="VzorPolozky" sheetId="10" state="hidden" r:id="rId4"/>
    <sheet name="Rekapitulace Objekt 000" sheetId="11" r:id="rId5"/>
    <sheet name="000 15132000 Pol" sheetId="12" r:id="rId6"/>
    <sheet name="Rekapitulace Objekt 001" sheetId="13" r:id="rId7"/>
    <sheet name="001 15132001 Pol" sheetId="14" r:id="rId8"/>
    <sheet name="Rekapitulace Objekt 002" sheetId="15" r:id="rId9"/>
    <sheet name="002 15132002 Pol" sheetId="16" r:id="rId10"/>
    <sheet name="Rekapitulace Objekt 003" sheetId="17" r:id="rId11"/>
    <sheet name="003 15132003 Pol" sheetId="18" r:id="rId12"/>
    <sheet name="Rekapitulace Objekt 004" sheetId="19" r:id="rId13"/>
    <sheet name="004 15132004 Pol" sheetId="20" r:id="rId14"/>
    <sheet name="Rekapitulace Objekt 006" sheetId="21" r:id="rId15"/>
    <sheet name="006 15132006 Pol" sheetId="22" r:id="rId16"/>
    <sheet name="Rekapitulace Objekt 007" sheetId="23" r:id="rId17"/>
    <sheet name="007 15132007 Pol" sheetId="24" r:id="rId18"/>
    <sheet name="Rekapitulace Objekt 008" sheetId="25" r:id="rId19"/>
    <sheet name="008 15132008 Pol" sheetId="26" r:id="rId20"/>
  </sheets>
  <externalReferences>
    <externalReference r:id="rId21"/>
  </externalReferences>
  <definedNames>
    <definedName name="CelkemObjekty" localSheetId="1">Stavba!$I$31</definedName>
    <definedName name="CenaStavby">Stavba!$D$8</definedName>
    <definedName name="cisloobjektu">'[1]Krycí list'!$A$5</definedName>
    <definedName name="CisloRozpoctu">'[1]Krycí list'!$C$2</definedName>
    <definedName name="CisloStavby" localSheetId="1">Stavba!$D$5</definedName>
    <definedName name="cislostavby">'[1]Krycí list'!$A$7</definedName>
    <definedName name="dadresa" localSheetId="1">Stavba!#REF!</definedName>
    <definedName name="DIČ" localSheetId="1">Stavba!#REF!</definedName>
    <definedName name="dmisto" localSheetId="1">Stavba!#REF!</definedName>
    <definedName name="dpsc" localSheetId="1">Stavba!#REF!</definedName>
    <definedName name="IČO" localSheetId="1">Stavba!#REF!</definedName>
    <definedName name="MenaStavby">Stavba!$E$8</definedName>
    <definedName name="MistoStavby">Stavba!$F$5</definedName>
    <definedName name="NazevObjektu" localSheetId="1">Stavba!#REF!</definedName>
    <definedName name="nazevobjektu">'[1]Krycí list'!$C$5</definedName>
    <definedName name="NazevRozpoctu">'[1]Krycí list'!$D$2</definedName>
    <definedName name="NazevStavby" localSheetId="1">Stavba!$D$6</definedName>
    <definedName name="nazevstavby">'[1]Krycí list'!$C$7</definedName>
    <definedName name="Objednatel" localSheetId="1">Stavba!$D$11</definedName>
    <definedName name="Objekt" localSheetId="1">Stavba!#REF!</definedName>
    <definedName name="_xlnm.Print_Area" localSheetId="5">'000 15132000 Pol'!$A$1:$I$14</definedName>
    <definedName name="_xlnm.Print_Area" localSheetId="7">'001 15132001 Pol'!$A$1:$I$205</definedName>
    <definedName name="_xlnm.Print_Area" localSheetId="9">'002 15132002 Pol'!$A$1:$I$714</definedName>
    <definedName name="_xlnm.Print_Area" localSheetId="11">'003 15132003 Pol'!$A$1:$I$297</definedName>
    <definedName name="_xlnm.Print_Area" localSheetId="13">'004 15132004 Pol'!$A$1:$I$12</definedName>
    <definedName name="_xlnm.Print_Area" localSheetId="15">'006 15132006 Pol'!$A$1:$I$333</definedName>
    <definedName name="_xlnm.Print_Area" localSheetId="17">'007 15132007 Pol'!$A$1:$I$237</definedName>
    <definedName name="_xlnm.Print_Area" localSheetId="19">'008 15132008 Pol'!$A$1:$I$14</definedName>
    <definedName name="_xlnm.Print_Area" localSheetId="4">'Rekapitulace Objekt 000'!$A$1:$H$24</definedName>
    <definedName name="_xlnm.Print_Area" localSheetId="6">'Rekapitulace Objekt 001'!$A$1:$H$34</definedName>
    <definedName name="_xlnm.Print_Area" localSheetId="8">'Rekapitulace Objekt 002'!$A$1:$H$49</definedName>
    <definedName name="_xlnm.Print_Area" localSheetId="10">'Rekapitulace Objekt 003'!$A$1:$H$38</definedName>
    <definedName name="_xlnm.Print_Area" localSheetId="12">'Rekapitulace Objekt 004'!$A$1:$H$25</definedName>
    <definedName name="_xlnm.Print_Area" localSheetId="14">'Rekapitulace Objekt 006'!$A$1:$H$33</definedName>
    <definedName name="_xlnm.Print_Area" localSheetId="16">'Rekapitulace Objekt 007'!$A$1:$H$34</definedName>
    <definedName name="_xlnm.Print_Area" localSheetId="18">'Rekapitulace Objekt 008'!$A$1:$H$26</definedName>
    <definedName name="_xlnm.Print_Area" localSheetId="1">Stavba!$A$1:$J$81</definedName>
    <definedName name="odic" localSheetId="1">Stavba!#REF!</definedName>
    <definedName name="oico" localSheetId="1">Stavba!#REF!</definedName>
    <definedName name="omisto" localSheetId="1">Stavba!$D$13</definedName>
    <definedName name="onazev" localSheetId="1">Stavba!$D$12</definedName>
    <definedName name="opsc" localSheetId="1">Stavba!$C$13</definedName>
    <definedName name="padresa">Stavba!$D$16</definedName>
    <definedName name="pmisto">Stavba!$D$17</definedName>
    <definedName name="PocetMJ">#REF!</definedName>
    <definedName name="PoptavkaID" localSheetId="1">Stavba!$A$1</definedName>
    <definedName name="ppsc">Stavba!$C$17</definedName>
    <definedName name="Projektant">Stavba!$D$15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Stavba!#REF!</definedName>
    <definedName name="StavbaCelkem" localSheetId="1">Stavba!#REF!</definedName>
    <definedName name="Z_0AEBBD8E_C796_45A2_B4B1_3E6FBD55C385_.wvu.Cols" localSheetId="1" hidden="1">Stavba!$A:$A</definedName>
    <definedName name="Z_0AEBBD8E_C796_45A2_B4B1_3E6FBD55C385_.wvu.PrintArea" localSheetId="1" hidden="1">Stavba!$B$1:$N$21</definedName>
    <definedName name="Zhotovitel" localSheetId="1">Stavba!#REF!</definedName>
  </definedNames>
  <calcPr calcId="152511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D26" i="25" l="1"/>
  <c r="BC21" i="25"/>
  <c r="AN16" i="26"/>
  <c r="O18" i="25" s="1"/>
  <c r="G9" i="26"/>
  <c r="F8" i="26" s="1"/>
  <c r="F10" i="26"/>
  <c r="H24" i="25" s="1"/>
  <c r="G11" i="26"/>
  <c r="G13" i="26"/>
  <c r="F12" i="26" s="1"/>
  <c r="D19" i="25"/>
  <c r="B7" i="25"/>
  <c r="B6" i="25"/>
  <c r="C1" i="25"/>
  <c r="B1" i="25"/>
  <c r="D34" i="23"/>
  <c r="H28" i="23"/>
  <c r="BC21" i="23"/>
  <c r="AN239" i="24"/>
  <c r="O18" i="23" s="1"/>
  <c r="AZ155" i="24"/>
  <c r="AZ114" i="24"/>
  <c r="AZ57" i="24"/>
  <c r="AZ44" i="24"/>
  <c r="G12" i="24"/>
  <c r="G16" i="24"/>
  <c r="AO239" i="24" s="1"/>
  <c r="P18" i="23" s="1"/>
  <c r="G21" i="24"/>
  <c r="G26" i="24"/>
  <c r="G29" i="24"/>
  <c r="G33" i="24"/>
  <c r="G37" i="24"/>
  <c r="G40" i="24"/>
  <c r="G45" i="24"/>
  <c r="G51" i="24"/>
  <c r="G55" i="24"/>
  <c r="G58" i="24"/>
  <c r="G65" i="24"/>
  <c r="G69" i="24"/>
  <c r="G71" i="24"/>
  <c r="G77" i="24"/>
  <c r="G87" i="24"/>
  <c r="G90" i="24"/>
  <c r="G92" i="24"/>
  <c r="G95" i="24"/>
  <c r="G98" i="24"/>
  <c r="G104" i="24"/>
  <c r="G107" i="24"/>
  <c r="G111" i="24"/>
  <c r="G115" i="24"/>
  <c r="G118" i="24"/>
  <c r="G122" i="24"/>
  <c r="G124" i="24"/>
  <c r="G127" i="24"/>
  <c r="G131" i="24"/>
  <c r="G136" i="24"/>
  <c r="G142" i="24"/>
  <c r="G144" i="24"/>
  <c r="G146" i="24"/>
  <c r="G148" i="24"/>
  <c r="G149" i="24"/>
  <c r="G151" i="24"/>
  <c r="G156" i="24"/>
  <c r="F153" i="24" s="1"/>
  <c r="G160" i="24"/>
  <c r="G163" i="24"/>
  <c r="G165" i="24"/>
  <c r="G167" i="24"/>
  <c r="G170" i="24"/>
  <c r="G172" i="24"/>
  <c r="G174" i="24"/>
  <c r="G179" i="24"/>
  <c r="F175" i="24" s="1"/>
  <c r="H30" i="23" s="1"/>
  <c r="G181" i="24"/>
  <c r="F180" i="24" s="1"/>
  <c r="H31" i="23" s="1"/>
  <c r="G183" i="24"/>
  <c r="G185" i="24"/>
  <c r="G189" i="24"/>
  <c r="G192" i="24"/>
  <c r="G194" i="24"/>
  <c r="G204" i="24"/>
  <c r="G211" i="24"/>
  <c r="G220" i="24"/>
  <c r="G226" i="24"/>
  <c r="G231" i="24"/>
  <c r="G234" i="24"/>
  <c r="G236" i="24"/>
  <c r="F235" i="24" s="1"/>
  <c r="H33" i="23" s="1"/>
  <c r="D19" i="23"/>
  <c r="B7" i="23"/>
  <c r="B6" i="23"/>
  <c r="C1" i="23"/>
  <c r="B1" i="23"/>
  <c r="D33" i="21"/>
  <c r="BC21" i="21"/>
  <c r="AN335" i="22"/>
  <c r="O18" i="21" s="1"/>
  <c r="AZ25" i="22"/>
  <c r="AZ14" i="22"/>
  <c r="G10" i="22"/>
  <c r="AO335" i="22" s="1"/>
  <c r="P18" i="21" s="1"/>
  <c r="G16" i="22"/>
  <c r="G21" i="22"/>
  <c r="G26" i="22"/>
  <c r="G30" i="22"/>
  <c r="G33" i="22"/>
  <c r="G36" i="22"/>
  <c r="G39" i="22"/>
  <c r="G43" i="22"/>
  <c r="G47" i="22"/>
  <c r="G50" i="22"/>
  <c r="G72" i="22"/>
  <c r="G90" i="22"/>
  <c r="G92" i="22"/>
  <c r="G103" i="22"/>
  <c r="G114" i="22"/>
  <c r="G117" i="22"/>
  <c r="G118" i="22"/>
  <c r="G120" i="22"/>
  <c r="G122" i="22"/>
  <c r="G124" i="22"/>
  <c r="G126" i="22"/>
  <c r="G131" i="22"/>
  <c r="G133" i="22"/>
  <c r="G135" i="22"/>
  <c r="G139" i="22"/>
  <c r="G145" i="22"/>
  <c r="G148" i="22"/>
  <c r="G150" i="22"/>
  <c r="G152" i="22"/>
  <c r="G154" i="22"/>
  <c r="G156" i="22"/>
  <c r="F155" i="22" s="1"/>
  <c r="H25" i="21" s="1"/>
  <c r="G161" i="22"/>
  <c r="F157" i="22" s="1"/>
  <c r="H26" i="21" s="1"/>
  <c r="G164" i="22"/>
  <c r="G169" i="22"/>
  <c r="G174" i="22"/>
  <c r="G181" i="22"/>
  <c r="G195" i="22"/>
  <c r="G207" i="22"/>
  <c r="G209" i="22"/>
  <c r="G212" i="22"/>
  <c r="G214" i="22"/>
  <c r="G216" i="22"/>
  <c r="G220" i="22"/>
  <c r="G223" i="22"/>
  <c r="G233" i="22"/>
  <c r="G235" i="22"/>
  <c r="G245" i="22"/>
  <c r="G255" i="22"/>
  <c r="G262" i="22"/>
  <c r="G266" i="22"/>
  <c r="G273" i="22"/>
  <c r="G277" i="22"/>
  <c r="G280" i="22"/>
  <c r="G285" i="22"/>
  <c r="G288" i="22"/>
  <c r="G290" i="22"/>
  <c r="G294" i="22"/>
  <c r="G296" i="22"/>
  <c r="G298" i="22"/>
  <c r="G300" i="22"/>
  <c r="G302" i="22"/>
  <c r="G304" i="22"/>
  <c r="G306" i="22"/>
  <c r="G310" i="22"/>
  <c r="G313" i="22"/>
  <c r="G320" i="22"/>
  <c r="G324" i="22"/>
  <c r="G327" i="22"/>
  <c r="F325" i="22" s="1"/>
  <c r="H32" i="21" s="1"/>
  <c r="G329" i="22"/>
  <c r="G332" i="22"/>
  <c r="D19" i="21"/>
  <c r="B7" i="21"/>
  <c r="B6" i="21"/>
  <c r="C1" i="21"/>
  <c r="B1" i="21"/>
  <c r="D25" i="19"/>
  <c r="BC21" i="19"/>
  <c r="AN14" i="20"/>
  <c r="O18" i="19" s="1"/>
  <c r="F8" i="20"/>
  <c r="J76" i="1" s="1"/>
  <c r="G9" i="20"/>
  <c r="AO14" i="20" s="1"/>
  <c r="P18" i="19" s="1"/>
  <c r="G11" i="20"/>
  <c r="F10" i="20" s="1"/>
  <c r="D19" i="19"/>
  <c r="B7" i="19"/>
  <c r="B6" i="19"/>
  <c r="C1" i="19"/>
  <c r="B1" i="19"/>
  <c r="D38" i="17"/>
  <c r="BC21" i="17"/>
  <c r="AN299" i="18"/>
  <c r="O18" i="17" s="1"/>
  <c r="AZ113" i="18"/>
  <c r="AZ94" i="18"/>
  <c r="AZ71" i="18"/>
  <c r="AZ33" i="18"/>
  <c r="G12" i="18"/>
  <c r="AO299" i="18" s="1"/>
  <c r="P18" i="17" s="1"/>
  <c r="G22" i="18"/>
  <c r="G28" i="18"/>
  <c r="G31" i="18"/>
  <c r="G35" i="18"/>
  <c r="G39" i="18"/>
  <c r="G44" i="18"/>
  <c r="G49" i="18"/>
  <c r="G51" i="18"/>
  <c r="G52" i="18"/>
  <c r="G56" i="18"/>
  <c r="G60" i="18"/>
  <c r="G72" i="18"/>
  <c r="F69" i="18" s="1"/>
  <c r="H25" i="17" s="1"/>
  <c r="G76" i="18"/>
  <c r="G78" i="18"/>
  <c r="G89" i="18"/>
  <c r="F86" i="18" s="1"/>
  <c r="H26" i="17" s="1"/>
  <c r="G91" i="18"/>
  <c r="G95" i="18"/>
  <c r="G105" i="18"/>
  <c r="F107" i="18"/>
  <c r="H27" i="17" s="1"/>
  <c r="G109" i="18"/>
  <c r="G114" i="18"/>
  <c r="G119" i="18"/>
  <c r="G121" i="18"/>
  <c r="F122" i="18"/>
  <c r="H29" i="17" s="1"/>
  <c r="G126" i="18"/>
  <c r="G130" i="18"/>
  <c r="G139" i="18"/>
  <c r="F127" i="18" s="1"/>
  <c r="H30" i="17" s="1"/>
  <c r="G143" i="18"/>
  <c r="G147" i="18"/>
  <c r="G151" i="18"/>
  <c r="G154" i="18"/>
  <c r="G158" i="18"/>
  <c r="G160" i="18"/>
  <c r="G164" i="18"/>
  <c r="G167" i="18"/>
  <c r="G170" i="18"/>
  <c r="G174" i="18"/>
  <c r="G178" i="18"/>
  <c r="G182" i="18"/>
  <c r="G184" i="18"/>
  <c r="G189" i="18"/>
  <c r="G190" i="18"/>
  <c r="G193" i="18"/>
  <c r="G196" i="18"/>
  <c r="G199" i="18"/>
  <c r="G204" i="18"/>
  <c r="G207" i="18"/>
  <c r="G210" i="18"/>
  <c r="G215" i="18"/>
  <c r="G220" i="18"/>
  <c r="G222" i="18"/>
  <c r="G226" i="18"/>
  <c r="G230" i="18"/>
  <c r="G233" i="18"/>
  <c r="G241" i="18"/>
  <c r="G244" i="18"/>
  <c r="G246" i="18"/>
  <c r="G248" i="18"/>
  <c r="G252" i="18"/>
  <c r="G255" i="18"/>
  <c r="G261" i="18"/>
  <c r="G264" i="18"/>
  <c r="G268" i="18"/>
  <c r="G270" i="18"/>
  <c r="G273" i="18"/>
  <c r="G276" i="18"/>
  <c r="G279" i="18"/>
  <c r="F274" i="18" s="1"/>
  <c r="H36" i="17" s="1"/>
  <c r="G284" i="18"/>
  <c r="F281" i="18" s="1"/>
  <c r="H37" i="17" s="1"/>
  <c r="G293" i="18"/>
  <c r="G295" i="18"/>
  <c r="D19" i="17"/>
  <c r="B7" i="17"/>
  <c r="B6" i="17"/>
  <c r="C1" i="17"/>
  <c r="B1" i="17"/>
  <c r="D49" i="15"/>
  <c r="BC21" i="15"/>
  <c r="AN716" i="16"/>
  <c r="O18" i="15" s="1"/>
  <c r="AZ375" i="16"/>
  <c r="AZ372" i="16"/>
  <c r="AZ343" i="16"/>
  <c r="AZ337" i="16"/>
  <c r="AZ334" i="16"/>
  <c r="AZ329" i="16"/>
  <c r="AZ231" i="16"/>
  <c r="AZ225" i="16"/>
  <c r="AZ209" i="16"/>
  <c r="AZ204" i="16"/>
  <c r="AZ145" i="16"/>
  <c r="AZ139" i="16"/>
  <c r="AZ110" i="16"/>
  <c r="AZ49" i="16"/>
  <c r="AZ15" i="16"/>
  <c r="G12" i="16"/>
  <c r="AO716" i="16" s="1"/>
  <c r="P18" i="15" s="1"/>
  <c r="G16" i="16"/>
  <c r="G24" i="16"/>
  <c r="G29" i="16"/>
  <c r="G33" i="16"/>
  <c r="G37" i="16"/>
  <c r="G41" i="16"/>
  <c r="G45" i="16"/>
  <c r="G50" i="16"/>
  <c r="F47" i="16" s="1"/>
  <c r="G55" i="16"/>
  <c r="G59" i="16"/>
  <c r="G64" i="16"/>
  <c r="G69" i="16"/>
  <c r="G92" i="16"/>
  <c r="G95" i="16"/>
  <c r="G98" i="16"/>
  <c r="G101" i="16"/>
  <c r="G104" i="16"/>
  <c r="G108" i="16"/>
  <c r="G112" i="16"/>
  <c r="G117" i="16"/>
  <c r="G120" i="16"/>
  <c r="G123" i="16"/>
  <c r="G126" i="16"/>
  <c r="G127" i="16"/>
  <c r="G129" i="16"/>
  <c r="G134" i="16"/>
  <c r="G136" i="16"/>
  <c r="G140" i="16"/>
  <c r="G143" i="16"/>
  <c r="G146" i="16"/>
  <c r="G148" i="16"/>
  <c r="G152" i="16"/>
  <c r="G158" i="16"/>
  <c r="G162" i="16"/>
  <c r="G166" i="16"/>
  <c r="G169" i="16"/>
  <c r="G173" i="16"/>
  <c r="G175" i="16"/>
  <c r="G187" i="16"/>
  <c r="G190" i="16"/>
  <c r="G194" i="16"/>
  <c r="G195" i="16"/>
  <c r="G202" i="16"/>
  <c r="G205" i="16"/>
  <c r="G207" i="16"/>
  <c r="G211" i="16"/>
  <c r="G216" i="16"/>
  <c r="G220" i="16"/>
  <c r="G221" i="16"/>
  <c r="G226" i="16"/>
  <c r="G228" i="16"/>
  <c r="G232" i="16"/>
  <c r="G237" i="16"/>
  <c r="G241" i="16"/>
  <c r="G245" i="16"/>
  <c r="G253" i="16"/>
  <c r="G261" i="16"/>
  <c r="G267" i="16"/>
  <c r="F263" i="16" s="1"/>
  <c r="H29" i="15" s="1"/>
  <c r="G273" i="16"/>
  <c r="G282" i="16"/>
  <c r="G288" i="16"/>
  <c r="G295" i="16"/>
  <c r="G302" i="16"/>
  <c r="G310" i="16"/>
  <c r="G317" i="16"/>
  <c r="G319" i="16"/>
  <c r="G322" i="16"/>
  <c r="G325" i="16"/>
  <c r="G330" i="16"/>
  <c r="G335" i="16"/>
  <c r="G338" i="16"/>
  <c r="G339" i="16"/>
  <c r="G340" i="16"/>
  <c r="G345" i="16"/>
  <c r="F341" i="16" s="1"/>
  <c r="J52" i="1" s="1"/>
  <c r="G349" i="16"/>
  <c r="G350" i="16"/>
  <c r="G357" i="16"/>
  <c r="G358" i="16"/>
  <c r="G362" i="16"/>
  <c r="G365" i="16"/>
  <c r="G369" i="16"/>
  <c r="G373" i="16"/>
  <c r="G376" i="16"/>
  <c r="G380" i="16"/>
  <c r="G385" i="16"/>
  <c r="G387" i="16"/>
  <c r="G388" i="16"/>
  <c r="G393" i="16"/>
  <c r="F389" i="16" s="1"/>
  <c r="H36" i="15" s="1"/>
  <c r="G396" i="16"/>
  <c r="G400" i="16"/>
  <c r="G404" i="16"/>
  <c r="G408" i="16"/>
  <c r="G412" i="16"/>
  <c r="G414" i="16"/>
  <c r="G420" i="16"/>
  <c r="G424" i="16"/>
  <c r="G426" i="16"/>
  <c r="G428" i="16"/>
  <c r="G430" i="16"/>
  <c r="G432" i="16"/>
  <c r="G437" i="16"/>
  <c r="G439" i="16"/>
  <c r="G446" i="16"/>
  <c r="G449" i="16"/>
  <c r="F447" i="16" s="1"/>
  <c r="H38" i="15" s="1"/>
  <c r="G452" i="16"/>
  <c r="G459" i="16"/>
  <c r="G463" i="16"/>
  <c r="G465" i="16"/>
  <c r="G470" i="16"/>
  <c r="G476" i="16"/>
  <c r="G478" i="16"/>
  <c r="G483" i="16"/>
  <c r="G486" i="16"/>
  <c r="G489" i="16"/>
  <c r="G493" i="16"/>
  <c r="G495" i="16"/>
  <c r="G499" i="16"/>
  <c r="G500" i="16"/>
  <c r="G501" i="16"/>
  <c r="G504" i="16"/>
  <c r="F505" i="16"/>
  <c r="J67" i="1" s="1"/>
  <c r="G506" i="16"/>
  <c r="G508" i="16"/>
  <c r="G509" i="16"/>
  <c r="F507" i="16" s="1"/>
  <c r="H41" i="15" s="1"/>
  <c r="G510" i="16"/>
  <c r="G512" i="16"/>
  <c r="G528" i="16"/>
  <c r="G535" i="16"/>
  <c r="G548" i="16"/>
  <c r="G559" i="16"/>
  <c r="G565" i="16"/>
  <c r="F568" i="16"/>
  <c r="H42" i="15" s="1"/>
  <c r="G569" i="16"/>
  <c r="G571" i="16"/>
  <c r="G572" i="16"/>
  <c r="G573" i="16"/>
  <c r="G574" i="16"/>
  <c r="G575" i="16"/>
  <c r="G576" i="16"/>
  <c r="G577" i="16"/>
  <c r="G578" i="16"/>
  <c r="G579" i="16"/>
  <c r="G582" i="16"/>
  <c r="G585" i="16"/>
  <c r="F580" i="16" s="1"/>
  <c r="G588" i="16"/>
  <c r="G591" i="16"/>
  <c r="G594" i="16"/>
  <c r="G600" i="16"/>
  <c r="G602" i="16"/>
  <c r="G604" i="16"/>
  <c r="G608" i="16"/>
  <c r="G612" i="16"/>
  <c r="G615" i="16"/>
  <c r="G619" i="16"/>
  <c r="G622" i="16"/>
  <c r="G624" i="16"/>
  <c r="G628" i="16"/>
  <c r="G631" i="16"/>
  <c r="G636" i="16"/>
  <c r="G639" i="16"/>
  <c r="G643" i="16"/>
  <c r="G644" i="16"/>
  <c r="G647" i="16"/>
  <c r="G650" i="16"/>
  <c r="G657" i="16"/>
  <c r="G659" i="16"/>
  <c r="G672" i="16"/>
  <c r="G678" i="16"/>
  <c r="G689" i="16"/>
  <c r="G702" i="16"/>
  <c r="G707" i="16"/>
  <c r="G711" i="16"/>
  <c r="F704" i="16" s="1"/>
  <c r="J75" i="1" s="1"/>
  <c r="G712" i="16"/>
  <c r="D19" i="15"/>
  <c r="B7" i="15"/>
  <c r="B6" i="15"/>
  <c r="C1" i="15"/>
  <c r="B1" i="15"/>
  <c r="D34" i="13"/>
  <c r="BC21" i="13"/>
  <c r="AN207" i="14"/>
  <c r="O18" i="13" s="1"/>
  <c r="AZ83" i="14"/>
  <c r="AZ77" i="14"/>
  <c r="AZ73" i="14"/>
  <c r="G12" i="14"/>
  <c r="AO207" i="14" s="1"/>
  <c r="P18" i="13" s="1"/>
  <c r="G14" i="14"/>
  <c r="F8" i="14" s="1"/>
  <c r="G20" i="14"/>
  <c r="G24" i="14"/>
  <c r="G33" i="14"/>
  <c r="G36" i="14"/>
  <c r="G39" i="14"/>
  <c r="G42" i="14"/>
  <c r="G45" i="14"/>
  <c r="G48" i="14"/>
  <c r="G52" i="14"/>
  <c r="G54" i="14"/>
  <c r="G59" i="14"/>
  <c r="F56" i="14" s="1"/>
  <c r="H24" i="13" s="1"/>
  <c r="G63" i="14"/>
  <c r="F61" i="14" s="1"/>
  <c r="G70" i="14"/>
  <c r="G74" i="14"/>
  <c r="G78" i="14"/>
  <c r="G84" i="14"/>
  <c r="G88" i="14"/>
  <c r="G91" i="14"/>
  <c r="G93" i="14"/>
  <c r="G96" i="14"/>
  <c r="G100" i="14"/>
  <c r="G104" i="14"/>
  <c r="G108" i="14"/>
  <c r="G110" i="14"/>
  <c r="G115" i="14"/>
  <c r="F111" i="14" s="1"/>
  <c r="G119" i="14"/>
  <c r="G124" i="14"/>
  <c r="G128" i="14"/>
  <c r="G132" i="14"/>
  <c r="G136" i="14"/>
  <c r="G141" i="14"/>
  <c r="G146" i="14"/>
  <c r="G150" i="14"/>
  <c r="G156" i="14"/>
  <c r="F152" i="14" s="1"/>
  <c r="G159" i="14"/>
  <c r="F157" i="14" s="1"/>
  <c r="G163" i="14"/>
  <c r="G166" i="14"/>
  <c r="F161" i="14" s="1"/>
  <c r="G171" i="14"/>
  <c r="G174" i="14"/>
  <c r="G178" i="14"/>
  <c r="G181" i="14"/>
  <c r="F176" i="14" s="1"/>
  <c r="G185" i="14"/>
  <c r="G196" i="14"/>
  <c r="G198" i="14"/>
  <c r="G199" i="14"/>
  <c r="G201" i="14"/>
  <c r="G202" i="14"/>
  <c r="G204" i="14"/>
  <c r="D19" i="13"/>
  <c r="B7" i="13"/>
  <c r="B6" i="13"/>
  <c r="C1" i="13"/>
  <c r="B1" i="13"/>
  <c r="O18" i="11"/>
  <c r="D24" i="11"/>
  <c r="BC21" i="11"/>
  <c r="AN16" i="12"/>
  <c r="G9" i="12"/>
  <c r="AO16" i="12" s="1"/>
  <c r="P18" i="11" s="1"/>
  <c r="G10" i="12"/>
  <c r="G11" i="12"/>
  <c r="G12" i="12"/>
  <c r="G13" i="12"/>
  <c r="D19" i="11"/>
  <c r="B7" i="11"/>
  <c r="B6" i="11"/>
  <c r="C1" i="11"/>
  <c r="B1" i="11"/>
  <c r="B1" i="9"/>
  <c r="C1" i="9"/>
  <c r="B7" i="9"/>
  <c r="B6" i="9"/>
  <c r="H27" i="13" l="1"/>
  <c r="J57" i="1"/>
  <c r="H23" i="25"/>
  <c r="H26" i="25" s="1"/>
  <c r="G15" i="26"/>
  <c r="H18" i="25" s="1"/>
  <c r="H19" i="25" s="1"/>
  <c r="J30" i="1" s="1"/>
  <c r="J62" i="1"/>
  <c r="J59" i="1"/>
  <c r="H29" i="13"/>
  <c r="H24" i="19"/>
  <c r="J77" i="1"/>
  <c r="J78" i="1"/>
  <c r="H25" i="25"/>
  <c r="J58" i="1"/>
  <c r="H28" i="13"/>
  <c r="J71" i="1"/>
  <c r="J44" i="1"/>
  <c r="F346" i="16"/>
  <c r="F131" i="16"/>
  <c r="H24" i="15"/>
  <c r="H32" i="15"/>
  <c r="H40" i="15"/>
  <c r="H44" i="15"/>
  <c r="H48" i="15"/>
  <c r="F111" i="18"/>
  <c r="H28" i="17" s="1"/>
  <c r="F53" i="18"/>
  <c r="H24" i="17" s="1"/>
  <c r="G13" i="20"/>
  <c r="H18" i="19" s="1"/>
  <c r="H19" i="19" s="1"/>
  <c r="J27" i="1" s="1"/>
  <c r="H23" i="19"/>
  <c r="H25" i="19" s="1"/>
  <c r="F100" i="24"/>
  <c r="H26" i="23" s="1"/>
  <c r="F42" i="24"/>
  <c r="H24" i="23" s="1"/>
  <c r="AO16" i="26"/>
  <c r="P18" i="25" s="1"/>
  <c r="J49" i="1"/>
  <c r="J69" i="1"/>
  <c r="F570" i="16"/>
  <c r="H32" i="13"/>
  <c r="F629" i="16"/>
  <c r="F370" i="16"/>
  <c r="F332" i="16"/>
  <c r="F227" i="18"/>
  <c r="H34" i="17" s="1"/>
  <c r="F295" i="22"/>
  <c r="H30" i="21" s="1"/>
  <c r="F263" i="22"/>
  <c r="H29" i="21" s="1"/>
  <c r="F137" i="22"/>
  <c r="H24" i="21" s="1"/>
  <c r="F126" i="24"/>
  <c r="H27" i="23" s="1"/>
  <c r="F84" i="24"/>
  <c r="H25" i="23" s="1"/>
  <c r="F8" i="24"/>
  <c r="F194" i="14"/>
  <c r="H23" i="13"/>
  <c r="F269" i="16"/>
  <c r="F8" i="12"/>
  <c r="F169" i="14"/>
  <c r="G206" i="14" s="1"/>
  <c r="H18" i="13" s="1"/>
  <c r="H19" i="13" s="1"/>
  <c r="J24" i="1" s="1"/>
  <c r="F67" i="14"/>
  <c r="H25" i="13"/>
  <c r="F648" i="16"/>
  <c r="F609" i="16"/>
  <c r="F484" i="16"/>
  <c r="F394" i="16"/>
  <c r="H37" i="15" s="1"/>
  <c r="F355" i="16"/>
  <c r="F52" i="16"/>
  <c r="H25" i="15" s="1"/>
  <c r="F253" i="18"/>
  <c r="H35" i="17" s="1"/>
  <c r="F194" i="18"/>
  <c r="H33" i="17" s="1"/>
  <c r="F152" i="18"/>
  <c r="H31" i="17" s="1"/>
  <c r="F8" i="18"/>
  <c r="F311" i="22"/>
  <c r="H31" i="21" s="1"/>
  <c r="F162" i="22"/>
  <c r="F190" i="24"/>
  <c r="H32" i="23" s="1"/>
  <c r="J63" i="1"/>
  <c r="H30" i="13"/>
  <c r="F229" i="16"/>
  <c r="F183" i="16"/>
  <c r="H27" i="15" s="1"/>
  <c r="F8" i="16"/>
  <c r="J43" i="1" s="1"/>
  <c r="F165" i="18"/>
  <c r="H32" i="17" s="1"/>
  <c r="F221" i="22"/>
  <c r="H28" i="21" s="1"/>
  <c r="F8" i="22"/>
  <c r="F158" i="24"/>
  <c r="H29" i="23" s="1"/>
  <c r="J79" i="1" l="1"/>
  <c r="H33" i="13"/>
  <c r="H43" i="15"/>
  <c r="J70" i="1"/>
  <c r="H23" i="21"/>
  <c r="G334" i="22"/>
  <c r="H18" i="21" s="1"/>
  <c r="H19" i="21" s="1"/>
  <c r="J28" i="1" s="1"/>
  <c r="H47" i="15"/>
  <c r="J74" i="1"/>
  <c r="J80" i="1"/>
  <c r="H23" i="11"/>
  <c r="H24" i="11" s="1"/>
  <c r="G15" i="12"/>
  <c r="H18" i="11" s="1"/>
  <c r="H19" i="11" s="1"/>
  <c r="J23" i="1" s="1"/>
  <c r="H23" i="23"/>
  <c r="H34" i="23" s="1"/>
  <c r="G238" i="24"/>
  <c r="H18" i="23" s="1"/>
  <c r="H19" i="23" s="1"/>
  <c r="J29" i="1" s="1"/>
  <c r="H35" i="15"/>
  <c r="J55" i="1"/>
  <c r="J45" i="1"/>
  <c r="J81" i="1" s="1"/>
  <c r="J64" i="1"/>
  <c r="J48" i="1"/>
  <c r="H28" i="15"/>
  <c r="J60" i="1"/>
  <c r="H27" i="21"/>
  <c r="H30" i="15"/>
  <c r="J50" i="1"/>
  <c r="H46" i="15"/>
  <c r="J73" i="1"/>
  <c r="H26" i="15"/>
  <c r="J46" i="1"/>
  <c r="J47" i="1"/>
  <c r="J68" i="1"/>
  <c r="H39" i="15"/>
  <c r="J66" i="1"/>
  <c r="J56" i="1"/>
  <c r="H26" i="13"/>
  <c r="J61" i="1"/>
  <c r="H33" i="15"/>
  <c r="J53" i="1"/>
  <c r="J72" i="1"/>
  <c r="H45" i="15"/>
  <c r="H31" i="15"/>
  <c r="J51" i="1"/>
  <c r="H23" i="17"/>
  <c r="H38" i="17" s="1"/>
  <c r="G298" i="18"/>
  <c r="H18" i="17" s="1"/>
  <c r="H19" i="17" s="1"/>
  <c r="J26" i="1" s="1"/>
  <c r="H31" i="13"/>
  <c r="H34" i="13" s="1"/>
  <c r="J65" i="1"/>
  <c r="H34" i="15"/>
  <c r="J54" i="1"/>
  <c r="H23" i="15"/>
  <c r="H49" i="15" s="1"/>
  <c r="G715" i="16"/>
  <c r="H18" i="15" s="1"/>
  <c r="H19" i="15" s="1"/>
  <c r="J25" i="1" s="1"/>
  <c r="J31" i="1" l="1"/>
  <c r="H33" i="21"/>
</calcChain>
</file>

<file path=xl/sharedStrings.xml><?xml version="1.0" encoding="utf-8"?>
<sst xmlns="http://schemas.openxmlformats.org/spreadsheetml/2006/main" count="4911" uniqueCount="1757">
  <si>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</si>
  <si>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</si>
  <si>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</si>
  <si>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</si>
  <si>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</si>
  <si>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</si>
  <si>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</si>
  <si>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</si>
  <si>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</si>
  <si>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</si>
  <si>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</si>
  <si>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</si>
  <si>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</si>
  <si>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</si>
  <si>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</si>
  <si>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</si>
  <si>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800.122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</si>
  <si>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</si>
  <si>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</si>
  <si>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</si>
  <si>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</si>
  <si>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</si>
  <si>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</si>
  <si>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</si>
  <si>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</si>
  <si>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</si>
  <si>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</si>
  <si>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</si>
  <si>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</si>
  <si>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</si>
  <si>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</si>
  <si>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</si>
  <si>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</si>
  <si>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</si>
  <si>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</si>
  <si>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</si>
  <si>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</si>
  <si>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</si>
  <si>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</si>
  <si>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</si>
  <si>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 zadané na maximálně dvě desetinná místa</t>
  </si>
  <si>
    <t>2015132</t>
  </si>
  <si>
    <t>Stavební úpravy skladovací haly TENZA cast, a.s.</t>
  </si>
  <si>
    <t>Adamov</t>
  </si>
  <si>
    <t>TENZA cast, a.s.</t>
  </si>
  <si>
    <t>Svatopetrská 35/7</t>
  </si>
  <si>
    <t>Brno-Komárov</t>
  </si>
  <si>
    <t>61700</t>
  </si>
  <si>
    <t>KUBE s.r.o.</t>
  </si>
  <si>
    <t>267</t>
  </si>
  <si>
    <t>Vranov-Vranov</t>
  </si>
  <si>
    <t>66432</t>
  </si>
  <si>
    <t>28261950</t>
  </si>
  <si>
    <t>CZ28261950</t>
  </si>
  <si>
    <t>29370931</t>
  </si>
  <si>
    <t>CZ29370931</t>
  </si>
  <si>
    <t>Stavební objekt</t>
  </si>
  <si>
    <t>000</t>
  </si>
  <si>
    <t>Vedlejší a ostatní náklady</t>
  </si>
  <si>
    <t>001</t>
  </si>
  <si>
    <t>Přípravné a bourací práce</t>
  </si>
  <si>
    <t>002</t>
  </si>
  <si>
    <t>Stavební a konstrukční část</t>
  </si>
  <si>
    <t>003</t>
  </si>
  <si>
    <t>Stavební úpravy 2NP</t>
  </si>
  <si>
    <t>004</t>
  </si>
  <si>
    <t>Elektroinstalace</t>
  </si>
  <si>
    <t>006</t>
  </si>
  <si>
    <t>Střechy a fasády</t>
  </si>
  <si>
    <t>007</t>
  </si>
  <si>
    <t>Venkovní přístřešek</t>
  </si>
  <si>
    <t>008</t>
  </si>
  <si>
    <t>VZT, ZTI</t>
  </si>
  <si>
    <t>Celkem za stavbu</t>
  </si>
  <si>
    <t>Rekapitulace dílů</t>
  </si>
  <si>
    <t>Číslo</t>
  </si>
  <si>
    <t>Název</t>
  </si>
  <si>
    <t>Celkem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</si>
  <si>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</si>
  <si>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</si>
  <si>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</si>
  <si>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</si>
  <si>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</si>
  <si>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</si>
  <si>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</si>
  <si>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</si>
  <si>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</si>
  <si>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</si>
  <si>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</si>
  <si>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Upravy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</si>
  <si>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</si>
  <si>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</si>
  <si>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</si>
  <si>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</si>
  <si>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</si>
  <si>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</si>
  <si>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8</t>
  </si>
  <si>
    <t>Trubní vedení</t>
  </si>
  <si>
    <t>93</t>
  </si>
  <si>
    <t>Dokončovací práce inženýrských staveb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</si>
  <si>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</si>
  <si>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</si>
  <si>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</si>
  <si>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</si>
  <si>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</si>
  <si>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</si>
  <si>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</si>
  <si>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</si>
  <si>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</si>
  <si>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</si>
  <si>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</si>
  <si>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</si>
  <si>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712</t>
  </si>
  <si>
    <t>Živičné krytiny</t>
  </si>
  <si>
    <t>713</t>
  </si>
  <si>
    <t>Izolace tepelné</t>
  </si>
  <si>
    <t>720</t>
  </si>
  <si>
    <t>Zdravotechnická instalace</t>
  </si>
  <si>
    <t>723</t>
  </si>
  <si>
    <t>Vnitřní plynovod</t>
  </si>
  <si>
    <t>762</t>
  </si>
  <si>
    <t>Konstrukce tesařské</t>
  </si>
  <si>
    <t>764</t>
  </si>
  <si>
    <t>Konstrukce klempířské</t>
  </si>
  <si>
    <t>766</t>
  </si>
  <si>
    <t>Konstrukce truhlářské</t>
  </si>
  <si>
    <t>766.1</t>
  </si>
  <si>
    <t>Konstrukce truhlářské -protipožární</t>
  </si>
  <si>
    <t>767</t>
  </si>
  <si>
    <t>Konstrukce zámečnické</t>
  </si>
  <si>
    <t>767.1</t>
  </si>
  <si>
    <t>Hliníkové výplně otvorů</t>
  </si>
  <si>
    <t>769</t>
  </si>
  <si>
    <t>Otvorové prvky z plastu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</si>
  <si>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</si>
  <si>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</si>
  <si>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</si>
  <si>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</si>
  <si>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</si>
  <si>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</si>
  <si>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</si>
  <si>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</si>
  <si>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</si>
  <si>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</si>
  <si>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</si>
  <si>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</si>
  <si>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M22</t>
  </si>
  <si>
    <t>Montáž sdělovací a zabezp. techniky</t>
  </si>
  <si>
    <t>M24</t>
  </si>
  <si>
    <t>Montáže vzduchotechnických zařízení</t>
  </si>
  <si>
    <t>D96</t>
  </si>
  <si>
    <t>Přesuny suti a vybouraných hmot</t>
  </si>
  <si>
    <t>VN</t>
  </si>
  <si>
    <t>Vedlejší náklady</t>
  </si>
  <si>
    <t>Cena celkem</t>
  </si>
  <si>
    <t>STA</t>
  </si>
  <si>
    <t>Rozsah:</t>
  </si>
  <si>
    <t>Rekapitulace soupisů náležejících k objektu</t>
  </si>
  <si>
    <t>Soupis</t>
  </si>
  <si>
    <t>Cena (Kč)</t>
  </si>
  <si>
    <t>15132000</t>
  </si>
  <si>
    <t>Celkem objekt</t>
  </si>
  <si>
    <t>Položkový soupis prací a dodávek</t>
  </si>
  <si>
    <t>Ceník</t>
  </si>
  <si>
    <t>Cen. soustava</t>
  </si>
  <si>
    <t>#LevelZatrideniCeniku#</t>
  </si>
  <si>
    <t>Ceník, kapitola</t>
  </si>
  <si>
    <t>Poznámka uchazeče</t>
  </si>
  <si>
    <t>Díl:</t>
  </si>
  <si>
    <t>DIL</t>
  </si>
  <si>
    <t>005111021R</t>
  </si>
  <si>
    <t>Vytyčení inženýrských sítí</t>
  </si>
  <si>
    <t>Soubor</t>
  </si>
  <si>
    <t>RTS</t>
  </si>
  <si>
    <t>POL_NEZ</t>
  </si>
  <si>
    <t>005121 R</t>
  </si>
  <si>
    <t>Zařízení staveniště</t>
  </si>
  <si>
    <t>005122010R</t>
  </si>
  <si>
    <t xml:space="preserve">Provoz objednatele </t>
  </si>
  <si>
    <t>005124010R</t>
  </si>
  <si>
    <t>Koordinační činnost</t>
  </si>
  <si>
    <t>00523  R</t>
  </si>
  <si>
    <t>Zkoušky a revize</t>
  </si>
  <si>
    <t>Celkem za objekt</t>
  </si>
  <si>
    <t/>
  </si>
  <si>
    <t>Rekapitulace soupisu</t>
  </si>
  <si>
    <t>Stavební díl</t>
  </si>
  <si>
    <t>Celkem soupis</t>
  </si>
  <si>
    <t>15132001</t>
  </si>
  <si>
    <t>Přípravné a bourací práce, demontáže</t>
  </si>
  <si>
    <t>113 10-6 Rozebrání dlažeb, panelů</t>
  </si>
  <si>
    <t>s přemístěním hmot na skládku na vzdálenost do 3 m nebo s naložením na dopravní prostředek</t>
  </si>
  <si>
    <t>SPX</t>
  </si>
  <si>
    <t>113 10-62 vozovek a ploch s jakoukoliv výplní spár</t>
  </si>
  <si>
    <t>113106231R00</t>
  </si>
  <si>
    <t>...v jakékoliv ploše, ze zámkové dlažky, kladených do lože z kameniva</t>
  </si>
  <si>
    <t>m2</t>
  </si>
  <si>
    <t>822-1</t>
  </si>
  <si>
    <t>POL</t>
  </si>
  <si>
    <t>113 10-7 Odstranění podkladů nebo krytů</t>
  </si>
  <si>
    <t>113109415R00</t>
  </si>
  <si>
    <t>...z betonu prostého, v ploše jednotlivě nad 50 m2, tloušťka vrstvy 150 mm</t>
  </si>
  <si>
    <t>venkovní plocha : 100,0</t>
  </si>
  <si>
    <t>vjezd : 12,5</t>
  </si>
  <si>
    <t>betonový práh : 3,0</t>
  </si>
  <si>
    <t>113 20 Vytrhání obrub</t>
  </si>
  <si>
    <t>s vybouráním lože, s přemístěním hmot na skládku na vzdálenost do 3 m nebo naložením na dopravní prostředek</t>
  </si>
  <si>
    <t>113202111R00</t>
  </si>
  <si>
    <t>...z krajníků nebo obrubníků stojatých</t>
  </si>
  <si>
    <t>m</t>
  </si>
  <si>
    <t>122 10 Odkopávky a  prokopávky nezapažené</t>
  </si>
  <si>
    <t>s přehozením výkopku na vzdálenost do 3 m nebo s naložením na dopravní prostředek,</t>
  </si>
  <si>
    <t>122 10-4 v hornině 4</t>
  </si>
  <si>
    <t>122301101R00</t>
  </si>
  <si>
    <t>...do 100 m3</t>
  </si>
  <si>
    <t>m3</t>
  </si>
  <si>
    <t>800-1</t>
  </si>
  <si>
    <t xml:space="preserve">odkop štěrků na -0,8 : </t>
  </si>
  <si>
    <t>P1 : 0,6*125,7+0,4*205,3</t>
  </si>
  <si>
    <t>P2 : 0,6*107,9+0,4*11,09</t>
  </si>
  <si>
    <t xml:space="preserve">odkop štěrků na -0,5 : </t>
  </si>
  <si>
    <t>P3 : 0,1*22,0</t>
  </si>
  <si>
    <t>P4 : 0,1*24,31+0,3*13,69</t>
  </si>
  <si>
    <t>139 6 Ruční výkop jam, rýh a šachet</t>
  </si>
  <si>
    <t>s přehozením na vzdálenost do 5 m nebo s naložením na ruční dopravní prostředek</t>
  </si>
  <si>
    <t>139601103R00</t>
  </si>
  <si>
    <t>...v hornině 4</t>
  </si>
  <si>
    <t>pro dozdívku-odhad : 8,0</t>
  </si>
  <si>
    <t>151 20 Zřízení pažení stěn výkopu bez rozepření, vzepření</t>
  </si>
  <si>
    <t>151201201R00</t>
  </si>
  <si>
    <t>...zátažné, hloubky do 4 m</t>
  </si>
  <si>
    <t>151 21 Odstranění pažení stěn výkopu</t>
  </si>
  <si>
    <t>s uložením pažin na vzdálenost do 3 m od okraje výkopu,</t>
  </si>
  <si>
    <t>151201211R00</t>
  </si>
  <si>
    <t>162 10 Vodorovné přemístění výkopku</t>
  </si>
  <si>
    <t>po suchu, bez ohledu na druh dopravního prostředku, bez naložení výkopku, avšak se složením bez rozhrnutí,</t>
  </si>
  <si>
    <t>162701105R00</t>
  </si>
  <si>
    <t>...z horniny 1 až 4, na vzdálenost přes 9 000  do 10 000 m</t>
  </si>
  <si>
    <t>Položka pořadí 4 : 235.45400</t>
  </si>
  <si>
    <t>162 10-9 příplatek k ceně za každých dalších i započatých 1 000 m přes 10 000 m</t>
  </si>
  <si>
    <t>162701109R00</t>
  </si>
  <si>
    <t>...z horniny 1 až 4</t>
  </si>
  <si>
    <t>Položka pořadí 8 : 1177.27000*5</t>
  </si>
  <si>
    <t>171 20 Uložení sypaniny</t>
  </si>
  <si>
    <t>171201201R00</t>
  </si>
  <si>
    <t>...na dočasnou skládku tak, že na 1 m2 plochy připadá přes 2 m3 výkopku nebo ornice</t>
  </si>
  <si>
    <t>Položka pořadí 8 : 235.45400</t>
  </si>
  <si>
    <t>174 10-11 Zásyp sypaninou se zhutněním</t>
  </si>
  <si>
    <t>z jakékoliv horniny s uložením výkopku po vrstvách,</t>
  </si>
  <si>
    <t>174101101R00</t>
  </si>
  <si>
    <t>...jam, šachet, rýh nebo kolem objektů v těchto vykopávkách</t>
  </si>
  <si>
    <t>199 Poplatky za skládku</t>
  </si>
  <si>
    <t>199000003R00</t>
  </si>
  <si>
    <t>...horniny 5 - 7</t>
  </si>
  <si>
    <t>389 38-10 Dobetonování prefabrikovaných konstrukcí</t>
  </si>
  <si>
    <t>se zřízením a odstraněním bednění</t>
  </si>
  <si>
    <t>389381001RT2</t>
  </si>
  <si>
    <t>...betonem třídy C 16/20</t>
  </si>
  <si>
    <t>801-2</t>
  </si>
  <si>
    <t>zabetonování sond odhad : 1,5</t>
  </si>
  <si>
    <t>573 3 Prolití podkladu nebo krytu z kameniva</t>
  </si>
  <si>
    <t>573331120V01</t>
  </si>
  <si>
    <t>Prolití podkladu z kam. tl. 20 cm popílk. suspenzí, betonem C12/15</t>
  </si>
  <si>
    <t>Vlastní</t>
  </si>
  <si>
    <t xml:space="preserve">zpevnění pro P1, P2 v případě neúnosného podloží : </t>
  </si>
  <si>
    <t>P1 : 125,7+205,3</t>
  </si>
  <si>
    <t>P2 : 107,9+11,09</t>
  </si>
  <si>
    <t>961 05 Bourání základů železobetonových</t>
  </si>
  <si>
    <t>nebo vybourání otvorů průřezové plochy přes 4 m2 v základech,</t>
  </si>
  <si>
    <t>961055111R00</t>
  </si>
  <si>
    <t>...železobetonových</t>
  </si>
  <si>
    <t>801-3</t>
  </si>
  <si>
    <t>odhad : 10,0</t>
  </si>
  <si>
    <t>962 03-1 Bourání příček z cihel a tvárnic</t>
  </si>
  <si>
    <t>nebo vybourání otvorů průřezové plochy přes 4 m2 v příčkách, včetně pomocného lešení o výšce podlahy do 1900 mm a pro zatížení do 1,5 kPa  (150 kg/m2),</t>
  </si>
  <si>
    <t>962031133R00</t>
  </si>
  <si>
    <t xml:space="preserve">...z jakýchkoliv cihel pálených, plných nebo dutých, na jakoukoliv maltu vápenou nebo vápenocementovou, tloušťky do 150 mm </t>
  </si>
  <si>
    <t>3,4*4,4+3,4*6,0*2+3,4*12,1+1,1*1,2*8*2</t>
  </si>
  <si>
    <t>962 03-2 Bourání zdiva nadzákladového cihelného</t>
  </si>
  <si>
    <t>nebo vybourání otvorů průřezové plochy přes 4 m2 ve zdivu nadzákladovém, včetně pomocného lešení o výšce podlahy do 1900 mm a pro zatížení do 1,5 kPa  (150 kg/m2)</t>
  </si>
  <si>
    <t>962032231R00</t>
  </si>
  <si>
    <t>...z cihel pálených nebo vápenopískových, na maltu vápenou nebo vápenocementovou</t>
  </si>
  <si>
    <t>0,5*2,0*1,0+2,4*0,9*3,3+3,0*1,0*0,6+2,15*1,2*0,4*6</t>
  </si>
  <si>
    <t>3,5</t>
  </si>
  <si>
    <t>40*0,55*(0,9+0,6)/2</t>
  </si>
  <si>
    <t>962 05-1 Bourání příček železobetonových</t>
  </si>
  <si>
    <t>nebo vybourání otvorů průřezové plochy přes 4 m2 v příčkách železobetonových, včetně pomocného lešení o výšce podlahy do 1900 mm a pro zatížení do 1,5 kPa  (150 kg/m2),</t>
  </si>
  <si>
    <t>962051115R00</t>
  </si>
  <si>
    <t>...tloušky do 100 mm</t>
  </si>
  <si>
    <t>oplocení z betonu : 10,6*2,5</t>
  </si>
  <si>
    <t>964 01 Vybourání železobetonových prefabrikovaných překladů</t>
  </si>
  <si>
    <t>uložených ve zdivu, včetně pomocného lešení o výšce podlahy do 1900 mm a pro zatížení do 1,5 kPa  (150 kg/m2),</t>
  </si>
  <si>
    <t>964011361R00</t>
  </si>
  <si>
    <t>...délky do 4 mm, hmotnosti do 350 kg/m</t>
  </si>
  <si>
    <t>překlady : 2,6*0,6*0,2*10</t>
  </si>
  <si>
    <t>965 04 Bourání podkladů pod dlažby nebo litých celistvých dlažeb a mazanin</t>
  </si>
  <si>
    <t>965042141R00</t>
  </si>
  <si>
    <t>...Bourání mazanin betonových tl. 10 cm, nad 4 m2</t>
  </si>
  <si>
    <t>2NP : 190*0,08</t>
  </si>
  <si>
    <t>965042241R00</t>
  </si>
  <si>
    <t>...betonových nebo z litého asfaltu, tloušťky přes 100 mm, plochy přes 4 m2</t>
  </si>
  <si>
    <t>mazanina hala tl 0,2 m : 0,2*(24,31+22,0+11,09+205,3)</t>
  </si>
  <si>
    <t>965 04-9 příplatek za bourání mazanin vyztužených</t>
  </si>
  <si>
    <t>965049112R00</t>
  </si>
  <si>
    <t>...svařovanou sítí, tloušťky přes 100 mm</t>
  </si>
  <si>
    <t>Položka pořadí 21 : 52.54000</t>
  </si>
  <si>
    <t>968 06-2 Vybourání dřevěných rámů</t>
  </si>
  <si>
    <t>včetně pomocného lešení o výšce podlahy do 1900 mm a pro zatížení do 1,5 kPa  (150 kg/m2),</t>
  </si>
  <si>
    <t>968062355R00</t>
  </si>
  <si>
    <t>...oken dvojitých nebo zdvojených, plochy do 2 m2</t>
  </si>
  <si>
    <t>2,1*2,58*10+2,1*3,6*2</t>
  </si>
  <si>
    <t>968 07-2 Vybourání a vyjmutí kovových rámů a rolet</t>
  </si>
  <si>
    <t>968 07-21 rámů, včetně pomocného lešení o výšce podlahy do 1900 mm a pro zatížení do 1,5 kPa  (150 kg/m2)</t>
  </si>
  <si>
    <t>968072455R00</t>
  </si>
  <si>
    <t>...dveřních zárubní, plochy do 2 m2</t>
  </si>
  <si>
    <t>0,8*2,05*4</t>
  </si>
  <si>
    <t>968072558R00</t>
  </si>
  <si>
    <t>...vrat, plochy do 5 m2</t>
  </si>
  <si>
    <t>1,7*2,0*4+3,0*3,5*2</t>
  </si>
  <si>
    <t>174603T10</t>
  </si>
  <si>
    <t>Ostatní nespecifikované bourací práce dle skutečnosti</t>
  </si>
  <si>
    <t>hod</t>
  </si>
  <si>
    <t>971 03 Vybourání otvorů ve zdivu cihelném</t>
  </si>
  <si>
    <t>základovém nebo nadzákladovém,</t>
  </si>
  <si>
    <t>971 03-2 z jakýchkoliv cihel pálených</t>
  </si>
  <si>
    <t>971033651R00</t>
  </si>
  <si>
    <t>...na jakoukoliv maltu vápenou nebo vápenocementovou, plochy do 4 m2, tloušťky do 600 mm</t>
  </si>
  <si>
    <t>0,6*2,1*1,6+0,6*1,4*2,2</t>
  </si>
  <si>
    <t>973 03-1 Vysekání v cihelném zdivu výklenků a kapes</t>
  </si>
  <si>
    <t>973 03-17 kapes pro zavázání nových zdí</t>
  </si>
  <si>
    <t>973031825R00</t>
  </si>
  <si>
    <t>...na jakoukoliv maltu vápennou nebo vápenocementovou, tloušťky do 450 mm</t>
  </si>
  <si>
    <t>1,5*6*2+2,0*2</t>
  </si>
  <si>
    <t>3,6*2+3,5*4</t>
  </si>
  <si>
    <t>973031826R00</t>
  </si>
  <si>
    <t>...na jakoukoliv maltu vápennou nebo vápenocementovou, tloušťky do 600 mm</t>
  </si>
  <si>
    <t>4,1*2*2</t>
  </si>
  <si>
    <t>978 01 Otlučení omítek vápenných nebo vápenocementových</t>
  </si>
  <si>
    <t>978 01-1 vnitřních</t>
  </si>
  <si>
    <t>978011191R00</t>
  </si>
  <si>
    <t>...stropů, v rozsahu do 100 %</t>
  </si>
  <si>
    <t>2NP : 190</t>
  </si>
  <si>
    <t>978013161R00</t>
  </si>
  <si>
    <t>...stěn, v rozsahu do 50 %</t>
  </si>
  <si>
    <t>hala : 738</t>
  </si>
  <si>
    <t>978013191R00</t>
  </si>
  <si>
    <t>...stěn, v rozsahu do 100 %</t>
  </si>
  <si>
    <t>1NP : 368</t>
  </si>
  <si>
    <t>2NP : 361</t>
  </si>
  <si>
    <t>978 01-2 vnějších s vyškrabáním spár, s očištěním zdiva</t>
  </si>
  <si>
    <t>978015291R00</t>
  </si>
  <si>
    <t>...1. až 4. stupni složitosti, v rozsahu do 100 %</t>
  </si>
  <si>
    <t>fasáda : 386</t>
  </si>
  <si>
    <t>978 05 Odsekání a odebrání obkladů</t>
  </si>
  <si>
    <t>včetně otlučení podkladní omítky až na zdivo,</t>
  </si>
  <si>
    <t>978 05-2 stěn</t>
  </si>
  <si>
    <t>978059531R00</t>
  </si>
  <si>
    <t>...Odsekání vnitřních obkladů stěn nad 2 m2</t>
  </si>
  <si>
    <t>978 07 Odsekání omítky a odstranění izolace</t>
  </si>
  <si>
    <t>978 07-1 lepenkové</t>
  </si>
  <si>
    <t>978071221R00</t>
  </si>
  <si>
    <t>...Odsekání omítky a izolace lepenk. svislé nad 1 m2</t>
  </si>
  <si>
    <t>sanace pod terénem : 111</t>
  </si>
  <si>
    <t>999 28 Přesun hmot pro opravy a údržbu objektů</t>
  </si>
  <si>
    <t>oborů 801, 803, 811 a 812</t>
  </si>
  <si>
    <t>999 28-1 pro opravy a údržbu dosavadních objektů včetně vnějších plášťů</t>
  </si>
  <si>
    <t>999281108R00</t>
  </si>
  <si>
    <t>...výšky do 12 m</t>
  </si>
  <si>
    <t>t</t>
  </si>
  <si>
    <t>801-4</t>
  </si>
  <si>
    <t>711 14 Odstranění izolace proti vodě - pásy přitavením</t>
  </si>
  <si>
    <t>711140101R00</t>
  </si>
  <si>
    <t>...Odstr.izolace proti vlhk.vodor. pásy přitav.,1vrst</t>
  </si>
  <si>
    <t>800-711</t>
  </si>
  <si>
    <t>2NP podlahy : 190</t>
  </si>
  <si>
    <t>762 33-8 Demontáž vázaných konstrukcí krovů</t>
  </si>
  <si>
    <t>762331813R00</t>
  </si>
  <si>
    <t>...z hranolů, hranolků, fošen, průřezové plochy přes 224 do 288 cm2</t>
  </si>
  <si>
    <t>800-762</t>
  </si>
  <si>
    <t>8,2*13*1,1+35,0*11*1,1+8,6*7*1,1+19,6*6*1,1+8,9*9*1,1</t>
  </si>
  <si>
    <t>762 34-8 Demontáž bednění a laťování</t>
  </si>
  <si>
    <t>762341811R00</t>
  </si>
  <si>
    <t>...bednění střech rovných, obloukových, o sklonu do 60 stupňů včetně všech nadstřešních konstrukcí z prken hrubých</t>
  </si>
  <si>
    <t>6,5*35,0*2*1,1+8,2*15,25*1,1</t>
  </si>
  <si>
    <t>(6,7*8,9+1,9*19,6+1,77*19,6+5,3*8,7)*1,1</t>
  </si>
  <si>
    <t>764 21-11 Demontáž krytiny hladké střešní</t>
  </si>
  <si>
    <t>764311831R00</t>
  </si>
  <si>
    <t>...z tabulí 2 x 1 m, plochy do 25 m, sklonu přes 30 do 45°</t>
  </si>
  <si>
    <t>800-764</t>
  </si>
  <si>
    <t>703-59</t>
  </si>
  <si>
    <t>764 21-12 Demontáž oplechování</t>
  </si>
  <si>
    <t>764321820R00</t>
  </si>
  <si>
    <t>...říms pod nadřímsovým žlabem, rš 500 mm, sklonu do 30°</t>
  </si>
  <si>
    <t>liniové klempířské prvky- odhad : 49+22+23+3+45</t>
  </si>
  <si>
    <t>767 12-8 Demontáž stěn a příček s výplní z drátěné sítě</t>
  </si>
  <si>
    <t>767122812R00</t>
  </si>
  <si>
    <t>...svařovaných</t>
  </si>
  <si>
    <t>800-767</t>
  </si>
  <si>
    <t>mříže : 2,1*2,58*10</t>
  </si>
  <si>
    <t>767 31-8 Demontáž světlíků</t>
  </si>
  <si>
    <t>767311810R00</t>
  </si>
  <si>
    <t>...všech typů včetně zasklení</t>
  </si>
  <si>
    <t>8,95*3+58,3</t>
  </si>
  <si>
    <t>767 99-8 Demontáž ostatních doplňků staveb</t>
  </si>
  <si>
    <t>767 99-81 atypických konstrukcí</t>
  </si>
  <si>
    <t>767996803R00</t>
  </si>
  <si>
    <t>...o hmotnosti přes 100 do 250 kg</t>
  </si>
  <si>
    <t>kg</t>
  </si>
  <si>
    <t xml:space="preserve">tato položka nemá demontážní hmotnost, náklady na přesun železných prvků kryje zisk za železný šrot, náklady na demontáž jsou sníženy na minimum : </t>
  </si>
  <si>
    <t xml:space="preserve">dle výpisu : </t>
  </si>
  <si>
    <t>venkovní přístřešek : 4741,2</t>
  </si>
  <si>
    <t>plošina a schodiště : 2519,6</t>
  </si>
  <si>
    <t>světlíky a předstěna : 2276,2</t>
  </si>
  <si>
    <t>střecha admin část : 4656,3</t>
  </si>
  <si>
    <t xml:space="preserve">ostatní-odhad : </t>
  </si>
  <si>
    <t>obslužné plošiny, výlez apod : 3500,0</t>
  </si>
  <si>
    <t>979 01 Svislá doprava suti a vybouraných hmot</t>
  </si>
  <si>
    <t>979011111R00</t>
  </si>
  <si>
    <t>...Svislá doprava suti a vybour. hmot za 2.NP a 1.PP</t>
  </si>
  <si>
    <t>979 08-1 Odvoz suti a vybouraných hmot na skládku</t>
  </si>
  <si>
    <t>979081111R00</t>
  </si>
  <si>
    <t>...Odvoz suti a vybour. hmot na skládku do 1 km</t>
  </si>
  <si>
    <t>979081121R00</t>
  </si>
  <si>
    <t>...Příplatek k odvozu za každý další 1 km</t>
  </si>
  <si>
    <t>979 08-2 Vnitrostaveništní doprava suti a vybouraných hmot</t>
  </si>
  <si>
    <t>979082111R00</t>
  </si>
  <si>
    <t>...Vnitrostaveništní doprava suti do 10 m</t>
  </si>
  <si>
    <t>979082121R00</t>
  </si>
  <si>
    <t>...Příplatek k vnitrost. dopravě suti za dalších 5 m</t>
  </si>
  <si>
    <t>979 08-4 Poplatek za skládku</t>
  </si>
  <si>
    <t>979990001R00</t>
  </si>
  <si>
    <t>...Poplatek za skládku stavební suti</t>
  </si>
  <si>
    <t>15132002</t>
  </si>
  <si>
    <t>cca : 18,0*0,35</t>
  </si>
  <si>
    <t>132 20 Hloubení rýh šířky přes 60 do 200 cm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</si>
  <si>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</si>
  <si>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132301211R00</t>
  </si>
  <si>
    <t xml:space="preserve">...do 100 m3, v hornině 4, hloubení strojně </t>
  </si>
  <si>
    <t>Začátek provozního součtu</t>
  </si>
  <si>
    <t xml:space="preserve">  pro drenáž : (1,0+3,2)/2*49,18*1,2</t>
  </si>
  <si>
    <t xml:space="preserve">  9,13*0,8*0,7</t>
  </si>
  <si>
    <t>Konec provozního součtu</t>
  </si>
  <si>
    <t>podíl ruční 1/2 : 129,0454/2</t>
  </si>
  <si>
    <t>pro OS : 1,0*0,8*5,0</t>
  </si>
  <si>
    <t>64,5227</t>
  </si>
  <si>
    <t>10,3-1,5</t>
  </si>
  <si>
    <t>129,05-107</t>
  </si>
  <si>
    <t>8,8*5</t>
  </si>
  <si>
    <t>22,05*5</t>
  </si>
  <si>
    <t>8,8+22,05</t>
  </si>
  <si>
    <t>cca : 1,5</t>
  </si>
  <si>
    <t>cca : (64,5227*2)-(60*0,6*0,6)</t>
  </si>
  <si>
    <t>199000002R00</t>
  </si>
  <si>
    <t>...horniny 1- 4</t>
  </si>
  <si>
    <t>30,85</t>
  </si>
  <si>
    <t>212 81 Trativody z flexibilních trubek</t>
  </si>
  <si>
    <t>Lože pro trativody, položení trubek, obsyp potrubí sypaninou z vhodných hornin, nebo materiálem připraveným podél výkopu ve vzdálenosti do 3 m od jeho kraje.  Bez výkopu rýhy.</t>
  </si>
  <si>
    <t>212810010RAC</t>
  </si>
  <si>
    <t>...lože a obsyp štěrkopískem, d 100 mm</t>
  </si>
  <si>
    <t>AP-HSV</t>
  </si>
  <si>
    <t>49,18+9,13</t>
  </si>
  <si>
    <t>310 23-8 Zazdívka otvorů o ploše přes 0,25 m2 do 1 m2 ve zdivu nadzákladovém cihlami pálenými</t>
  </si>
  <si>
    <t>z pomocného pracovního lešení o výšce podlahy do 1900 mm a pro zatížení do 1,5 kPa,</t>
  </si>
  <si>
    <t>310238211R00</t>
  </si>
  <si>
    <t>...pro jakoukoliv maltu vápenocementovou</t>
  </si>
  <si>
    <t>1,1*1,25*0,6*8+0,8*0,8*0,8</t>
  </si>
  <si>
    <t>311 23 Zdivo nosné z cihel a tvarovek pálených</t>
  </si>
  <si>
    <t>311 23-1 pod omítku</t>
  </si>
  <si>
    <t>311231116R00</t>
  </si>
  <si>
    <t>...z cihel plných, 290x140x65 mm, P 15, na maltu MC 10</t>
  </si>
  <si>
    <t>801-1</t>
  </si>
  <si>
    <t>vnitřní : 0,3*3,6+0,25*4,4+0,066*3,7+0,6*0,3*1,5*8</t>
  </si>
  <si>
    <t>vnější roh : 1,0+1,2</t>
  </si>
  <si>
    <t>317 94 Osazení ocelových válcovaných nosníků na zdivu</t>
  </si>
  <si>
    <t>profilu I, nebo IE, nebo U, nebo UE, nebo L</t>
  </si>
  <si>
    <t>317941123R00</t>
  </si>
  <si>
    <t>...bez dodávky materiálu, výšky od 140 do 220 mm</t>
  </si>
  <si>
    <t>pouze montáž, nosníky vykázány v dílu 767 : 0,1043+0,0806</t>
  </si>
  <si>
    <t>319 20 Vyrovnání nerovného povrchu</t>
  </si>
  <si>
    <t>vnitřního i vnějšího zdiva, bez odsekání vadných cihel, bez pomocného lešení,</t>
  </si>
  <si>
    <t>319 20-2 přizděním</t>
  </si>
  <si>
    <t>319202321R00</t>
  </si>
  <si>
    <t>...o tloušťce přes 30 do 80 mm</t>
  </si>
  <si>
    <t>opravy poškozeného zdiva cca 30% : (1,0+3,2)*49,18*0,3</t>
  </si>
  <si>
    <t xml:space="preserve">  provětrávaná fasáda : </t>
  </si>
  <si>
    <t xml:space="preserve">  plechy : (3,88+3,65)/2*3,94</t>
  </si>
  <si>
    <t xml:space="preserve">  (3,65+3,65)/2*4,78</t>
  </si>
  <si>
    <t xml:space="preserve">  3,66*1,07</t>
  </si>
  <si>
    <t xml:space="preserve">  (3,66+3,43)/2*1,22</t>
  </si>
  <si>
    <t xml:space="preserve">  3,43*25,5</t>
  </si>
  <si>
    <t xml:space="preserve">  (3,43+3,54)/2*3,1</t>
  </si>
  <si>
    <t xml:space="preserve">  odpočet otvorů : -(0,94*0,75+1,05*0,75+2,41*0,75+1,64*1,5*2+2,41*1,5*6)</t>
  </si>
  <si>
    <t xml:space="preserve">  děrované kazety : (2,42+2,17)/2*3,94</t>
  </si>
  <si>
    <t xml:space="preserve">  (2,17+1,8)/2*4,78</t>
  </si>
  <si>
    <t xml:space="preserve">  1,8*1,07</t>
  </si>
  <si>
    <t xml:space="preserve">  (1,8+1,7)/2*1,22</t>
  </si>
  <si>
    <t xml:space="preserve">  (1,71+0,25)/2*25,5</t>
  </si>
  <si>
    <t xml:space="preserve">  (0,25+0,2)/2*3,1</t>
  </si>
  <si>
    <t xml:space="preserve">  odpočet otvorů : -(1,8*0,5*2)</t>
  </si>
  <si>
    <t>155,3598*0,3</t>
  </si>
  <si>
    <t>pohled JZ : 54,43*0,3</t>
  </si>
  <si>
    <t>319 30 Dodatečná izolace zdiva</t>
  </si>
  <si>
    <t>319 30-1 podřezáním a vložením fólie</t>
  </si>
  <si>
    <t>319300013RT1</t>
  </si>
  <si>
    <t>...zdivo cihelné, o tloušťce přes 450 do 600 mm</t>
  </si>
  <si>
    <t>dle projektanta 25 m2 : 25,0/0,6</t>
  </si>
  <si>
    <t>327 35 Bednění zdí a valů svislých i skloněných výšky do 20 m</t>
  </si>
  <si>
    <t>327351211R00</t>
  </si>
  <si>
    <t>...zřízení</t>
  </si>
  <si>
    <t>801-5</t>
  </si>
  <si>
    <t>pata : 0,2*(4,94*2+0,6)</t>
  </si>
  <si>
    <t>stěny : 1,5*(4,83*2+0,2)</t>
  </si>
  <si>
    <t>327351221R00</t>
  </si>
  <si>
    <t>...odbednění</t>
  </si>
  <si>
    <t>Položka pořadí 15 : 16.88600</t>
  </si>
  <si>
    <t>327 36 Výztuž zdí a valů</t>
  </si>
  <si>
    <t>327361007R00</t>
  </si>
  <si>
    <t>...z oceli  10 505, průměru do 12 mm</t>
  </si>
  <si>
    <t>dle výkazu BK 03 : (65,0+80,0)/1000</t>
  </si>
  <si>
    <t>332 31-8 Vyplnění dutin sloupů</t>
  </si>
  <si>
    <t>332318121R00</t>
  </si>
  <si>
    <t>Vyplnění vnitř. dutin ocel.sloupů betonem C 16/20</t>
  </si>
  <si>
    <t>1,4*0,6*0,12</t>
  </si>
  <si>
    <t>3,3*0,5*0,5</t>
  </si>
  <si>
    <t>338 92 Osazení betonových palisád</t>
  </si>
  <si>
    <t>338920023R00</t>
  </si>
  <si>
    <t>Osazení betonové palisády, š. do 20 cm, dl. 120 cm</t>
  </si>
  <si>
    <t>823-1</t>
  </si>
  <si>
    <t>342 24 Příčky z tvárnic pálených</t>
  </si>
  <si>
    <t>jednoduché nebo příčky zděné do svislé dřevěné, cihelné, betonové nebo ocelové konstrukce na jakoukoliv maltu vápenocementovou (MVC) nebo cementovou (MC),</t>
  </si>
  <si>
    <t>342 24-1 Příčky z tvárnic pálených</t>
  </si>
  <si>
    <t>342248112R00</t>
  </si>
  <si>
    <t>...tloušťky 115 mm, z děrovaných příčkovek, P 10, na maltu MVC 5</t>
  </si>
  <si>
    <t>3,42*3,42-0,8*1,97</t>
  </si>
  <si>
    <t>3,42*(5,19+1,9)-0,8*1,97-0,7*1,97</t>
  </si>
  <si>
    <t>347 25-2 Přizdívky a obezdívky z desek pórobetonových</t>
  </si>
  <si>
    <t>s pomocným lešením o výšce podlahy do 1900 mm a pro zatížení do 1,5 kPa.</t>
  </si>
  <si>
    <t>346275115R00</t>
  </si>
  <si>
    <t>...tloušťky 150 mm</t>
  </si>
  <si>
    <t>0,9*1,2</t>
  </si>
  <si>
    <t>380 93 Dodatečné vlepování betonářské výztuže</t>
  </si>
  <si>
    <t>380932224R00</t>
  </si>
  <si>
    <t>...vlepení betonářské výztuže, D 10 mm, beton, malta, dovolené namáhání v tahu 8 kN</t>
  </si>
  <si>
    <t>OK 2 : 0,13*12</t>
  </si>
  <si>
    <t>OK 4 : 0,13*48</t>
  </si>
  <si>
    <t>380932225R00</t>
  </si>
  <si>
    <t>...vlepení betonářské výztuže, D 12 mm, beton, malta, dovolené namáhání v tahu 12 kN</t>
  </si>
  <si>
    <t>OK2 : 0,15*2</t>
  </si>
  <si>
    <t>OK3 : 0,14*20</t>
  </si>
  <si>
    <t>311 SAN</t>
  </si>
  <si>
    <t>Sanace betonového sloupu</t>
  </si>
  <si>
    <t>soubor</t>
  </si>
  <si>
    <t>327323129XC4</t>
  </si>
  <si>
    <t>Zdi a valy z betonu želez.z cementů portl. C 30/37, XC4 XF2</t>
  </si>
  <si>
    <t>dle výkazu BK 03 : 2,2</t>
  </si>
  <si>
    <t>59228411R</t>
  </si>
  <si>
    <t>palisáda beton; průřez čtverec; l = 160 mm; š = 160 mm; h = 1 200 mm; barva šedá; odlehčená</t>
  </si>
  <si>
    <t>kus</t>
  </si>
  <si>
    <t>SPCM</t>
  </si>
  <si>
    <t>předpoklad : 10</t>
  </si>
  <si>
    <t>411 35-417 Podpěrná konstrukce bednění stropů</t>
  </si>
  <si>
    <t>výšky do 4 m se zesílením dna bednění podle hodnoty zatížení betonovou směsí a výztuží</t>
  </si>
  <si>
    <t>411354177R00</t>
  </si>
  <si>
    <t>...Podpěrná konstr. stropů do 30 kPa - zřízení</t>
  </si>
  <si>
    <t>podepření stropu nad 1NP : 187,0</t>
  </si>
  <si>
    <t>411354178R00</t>
  </si>
  <si>
    <t>...Podpěrná konstr. stropů do 30 kPa - odstranění</t>
  </si>
  <si>
    <t>Položka pořadí 27 : 187.00000</t>
  </si>
  <si>
    <t>411 35-42 Bednění stropů zabudované (ztracené) z ocelových trapézových plechů</t>
  </si>
  <si>
    <t>otevřeného podhledu, bez podpěrné konstrukce, s osazením na sucho na zdech do připravených ozubů, popř. na rovných zdech, trámech, průvlacích, nebo do traverz, bez úpravy povrchu plechů, s pomocným lešením o výšce podlahy do 1900 mm a pro zatížení do 1,5 kPa,</t>
  </si>
  <si>
    <t>411354231R00</t>
  </si>
  <si>
    <t>...lesklých, vlna 30 mm, tloušťky 0,8 mm</t>
  </si>
  <si>
    <t>OK 02 : 7,42</t>
  </si>
  <si>
    <t>411 35-429 příplatky</t>
  </si>
  <si>
    <t>411354271R00</t>
  </si>
  <si>
    <t>...Příplatek za lože z malty pro uložení ocel. plechů</t>
  </si>
  <si>
    <t>413 35-1 Bednění nosníků</t>
  </si>
  <si>
    <t>stěnových, volných trámů, průvlaků, jeřábových drah, rámových příčlí, ztužidel, vodorovných táhel, tyčových konzol, bez náběhů nebo s náběhy, neproměnného nebo proměnného průřezu nebo tvaru zalomeného nebo půdorysně zakřiveného, bez podpěrné konstrukce</t>
  </si>
  <si>
    <t>413351101R00</t>
  </si>
  <si>
    <t>...Bednění nosníků š.do 600 mm, v.do 600 mm - zřízení</t>
  </si>
  <si>
    <t>nad okny-věnec : 0,935+1,045+1,13*2+0,15+1,64*2+2,41*6</t>
  </si>
  <si>
    <t>413351103R00</t>
  </si>
  <si>
    <t>...Bednění nosníků š.do 600, v.do 600 mm - odstranění</t>
  </si>
  <si>
    <t>Položka pořadí 31 : 22.13000</t>
  </si>
  <si>
    <t>416 02 Podhledy na kovové konstrukci opláštěné deskami sádrokartonovými</t>
  </si>
  <si>
    <t>416 02-2 dvouúrovňový křížový rošt z profilů CD zavěšený</t>
  </si>
  <si>
    <t>416026126R00</t>
  </si>
  <si>
    <t>...1x deska, tloušťky 15 mm, protipožární, požární odolnost REI 60</t>
  </si>
  <si>
    <t>102 : 31,07</t>
  </si>
  <si>
    <t>105 : 130,13</t>
  </si>
  <si>
    <t>106 : 21,8</t>
  </si>
  <si>
    <t>416 06 Podhledy kazetové z desek sádrokartonových</t>
  </si>
  <si>
    <t>416 06-1 podhledy z demontovatelných kazet sádrokartonových akustických 600 x 600 mm tl.12,5 mm</t>
  </si>
  <si>
    <t>416061112R00</t>
  </si>
  <si>
    <t>...hrana kolmo řezaná, bez izolace</t>
  </si>
  <si>
    <t>103 : 3,89</t>
  </si>
  <si>
    <t>104 : 1,57</t>
  </si>
  <si>
    <t>417 32 Železobeton ztužujících pásů a věnců</t>
  </si>
  <si>
    <t>417321315R00</t>
  </si>
  <si>
    <t>...z betonu C 20/25</t>
  </si>
  <si>
    <t>BK 4 : 9,9</t>
  </si>
  <si>
    <t>417 35-11 Bednění bočnic ztužujících pásů a věnců</t>
  </si>
  <si>
    <t>bednění bočnic ztužujících pásů a věnců včetně vzpěr</t>
  </si>
  <si>
    <t>417351111R00</t>
  </si>
  <si>
    <t>Bednění ztužujících věnců, obě strany - zřízení</t>
  </si>
  <si>
    <t>odpočet věnce tvořícího překlad : -22,13</t>
  </si>
  <si>
    <t>17,01+0,5+18,43+8,94+39,14</t>
  </si>
  <si>
    <t>417351113R00</t>
  </si>
  <si>
    <t>Bednění ztužujících věnců, obě strany - odstranění</t>
  </si>
  <si>
    <t>Položka pořadí 36 : 61.89000</t>
  </si>
  <si>
    <t>417 36 Výztuž ztužujících pásů a věnců</t>
  </si>
  <si>
    <t>417 36-1 z betonářské oceli</t>
  </si>
  <si>
    <t>417361821R00</t>
  </si>
  <si>
    <t>...10505</t>
  </si>
  <si>
    <t>BK 4 : (140,0+300,0)/1000</t>
  </si>
  <si>
    <t>275310030RAX</t>
  </si>
  <si>
    <t>Betonová patka z betonu C 16/20 XC1, včetně bednění, roznášecí bloky</t>
  </si>
  <si>
    <t xml:space="preserve">položka použita pro betonové roznášecí bloky pro OK vykázané ve výkazech OK : </t>
  </si>
  <si>
    <t>OK 5 : 0,55*0,3*0,1*2</t>
  </si>
  <si>
    <t>OK 4 : 0,5*0,3*0,1*2</t>
  </si>
  <si>
    <t>OK 2 : 0,2*0,2*0,1*8+0,85*0,25*0,1*2</t>
  </si>
  <si>
    <t>OK 2 pro schodiště : 1,19*0,295*0,05*7+1,19*0,31*0,05*1+1,325*0,15*0,05</t>
  </si>
  <si>
    <t>pro střechu : 0,3*0,3*0,2*12</t>
  </si>
  <si>
    <t>práh : 2,8*0,85*0,15</t>
  </si>
  <si>
    <t>451 Podklad nebo lože pod dlažbu (přídlažbu)</t>
  </si>
  <si>
    <t>v ploše vodorovné nebo ve sklonu do 1:5</t>
  </si>
  <si>
    <t>451 1 z betonu C -/7,5/C 8/10</t>
  </si>
  <si>
    <t>451317777R00</t>
  </si>
  <si>
    <t>...tloušťky do 10 cm</t>
  </si>
  <si>
    <t>564 72-2 Podklad nebo kryt z kameniva hrubého s výplň. kam.</t>
  </si>
  <si>
    <t>kamenivo hrubé drcené vel. 32 - 63 mm s výplňovým kamenivem (vibrovaný štěrk), s rozprostřením, vlhčením a zhutněním</t>
  </si>
  <si>
    <t>564762111R00</t>
  </si>
  <si>
    <t>...tloušťka po zhutnění 200 mm</t>
  </si>
  <si>
    <t>P1 : 331,37</t>
  </si>
  <si>
    <t>P2 : 118,91</t>
  </si>
  <si>
    <t>564 8 Podklad ze štěrkodrti s rozprostřením a zhutněním</t>
  </si>
  <si>
    <t>564851114R00</t>
  </si>
  <si>
    <t>...tloušťka po zhutnění 180 mm</t>
  </si>
  <si>
    <t>564861111R00</t>
  </si>
  <si>
    <t>P3 : 21,78</t>
  </si>
  <si>
    <t>P4 : 37,77</t>
  </si>
  <si>
    <t>567 12-2 Podklad z kameniva zpevněného cementem</t>
  </si>
  <si>
    <t>bez dilatačních spár, s rozprostřením a zhutněním, ošetřením povrchu podkladu vodou</t>
  </si>
  <si>
    <t>567142113R00</t>
  </si>
  <si>
    <t>...KZC 1, tloušťka po zhutnění 230 mm</t>
  </si>
  <si>
    <t>596 21-5 Kladení zámkové dlažby do drtě</t>
  </si>
  <si>
    <t>s provedením lože z kameniva drceného, s vyplněním spár, s dvojitým hutněním a se smetením přebytečného materiálu na krajnici. S dodáním hmot pro lože a výplň spár.</t>
  </si>
  <si>
    <t>596215061R00</t>
  </si>
  <si>
    <t>...tloušťka dlažby 100 mm, tloušťka lože 40 mm</t>
  </si>
  <si>
    <t>596 29 Řezání zámkové dlažby</t>
  </si>
  <si>
    <t>596291115R00</t>
  </si>
  <si>
    <t>...tloušťky 100 mm</t>
  </si>
  <si>
    <t>596 8 Kladení dlažby z betonových nebo kameninových dlaždic</t>
  </si>
  <si>
    <t>komunikací pro pěší do velikosti dlaždic 0,25 m2 s provedením lože do tl. 30 mm, s vyplněním spár a se smetením přebytečného materiálu na vzdálenost do 3 m</t>
  </si>
  <si>
    <t>596 81 včetně dodávky dlaždic</t>
  </si>
  <si>
    <t>596811111RT4</t>
  </si>
  <si>
    <t>...betonových, rozměru 50/50 mm, tloušťky 50 mm, do lože z kameniva těženého</t>
  </si>
  <si>
    <t>okapový chodník : (50+10)*0,5</t>
  </si>
  <si>
    <t>917 71 Osazení silničního nebo chodníkového obrubníku</t>
  </si>
  <si>
    <t>se zatřením lože, s vyplněním a zatřením spár cementovou maltou. S dodáním hmot pro lože tl. 80-100 mm.</t>
  </si>
  <si>
    <t>917 71-1 včetně dodávky betonovéího obrubníku</t>
  </si>
  <si>
    <t>917762111RT7</t>
  </si>
  <si>
    <t>...rozměru 1000/150/250 mm, ležatého, s boční opěrou z betonu prostého, do lože z betonu prostého C 12/15</t>
  </si>
  <si>
    <t>567122111RX</t>
  </si>
  <si>
    <t>Podklad z kameniva zpev.cementem KZC 1 tl.10 cm</t>
  </si>
  <si>
    <t>599 00 Rozebrání a oprava asfaltové komunikace</t>
  </si>
  <si>
    <t>řezání živičného krytu do hloubky 10 cm, odstranění krytu živičného tl. 10 cm, odstranění podkladu z kameniva hrubého drceného tl. 30 cm, naložení suti a odvoz do 5 km. Vyspravení podkladu štěrkopískem, vyspravení krytu asfaltovým betonem do 7 cm.</t>
  </si>
  <si>
    <t>599000010RAA</t>
  </si>
  <si>
    <t>...řezání, výměna podkladu tl. 30 cm, asfaltobeton tl. 7 cm</t>
  </si>
  <si>
    <t>49,18*0,5</t>
  </si>
  <si>
    <t>59245279R</t>
  </si>
  <si>
    <t>dlažba betonová zámková, dvouvrstvá; kost; dlaždice bez fazety; písková, červená, karamel; l = 200 mm; š = 165 mm; tl. 100,0 mm</t>
  </si>
  <si>
    <t>610 99 Zakrývání výplní vnitřních otvorů, předmětů apod.</t>
  </si>
  <si>
    <t>které se zřizují před úpravami povrchu, a obalení osazených dveřních zárubní před znečištěním při úpravách povrchu nástřikem plastických maltovin včetně pozdějšího odkrytí,</t>
  </si>
  <si>
    <t>610991111R00</t>
  </si>
  <si>
    <t>...fólií Pe 0,05-0,2 mm</t>
  </si>
  <si>
    <t>2,0*1,22*6+2,1*3,6*2+2,86*1,0+1,08*0,5*2</t>
  </si>
  <si>
    <t>611 42 Omítky vnitřní stropů vápenné, vápenocementové</t>
  </si>
  <si>
    <t>s pomocným lešením o výšce podlahy do 1900 mm a pro zatížení do 1,5 kPa,</t>
  </si>
  <si>
    <t>611 42-1 omítky vnitřní vápenné, vápenocementové stropů rovných</t>
  </si>
  <si>
    <t>611421122R00</t>
  </si>
  <si>
    <t>...hladké</t>
  </si>
  <si>
    <t>612 42 Omítky vnitřní stěn vápenné nebo vápenocementové v podlaží i ve schodišti</t>
  </si>
  <si>
    <t>612421626R00</t>
  </si>
  <si>
    <t xml:space="preserve">1NP : </t>
  </si>
  <si>
    <t>103 : 1,5*(2,05+1,89)*2-1,5*(0,7+0,8)</t>
  </si>
  <si>
    <t>104 : 1,5*(0,9+1,89)*2-1,5*0,7+0,15*0,9</t>
  </si>
  <si>
    <t>612421637R00</t>
  </si>
  <si>
    <t>...štukové</t>
  </si>
  <si>
    <t>-17,025</t>
  </si>
  <si>
    <t>3,42*(25,98+5,19*2+1,9*2)-0,8*1,97*3-0,7*1,97*2</t>
  </si>
  <si>
    <t>3,42*53,09-(1,97+2,3+2,48)*2,3-(2,34*2,3+6,0*2,88)</t>
  </si>
  <si>
    <t>1,1*2*2,3*6+0,9*2,88*2</t>
  </si>
  <si>
    <t>3,42*19,76-0,8*1,97</t>
  </si>
  <si>
    <t>612 42-1 Oprava vnitřních vápenných omítek stěn</t>
  </si>
  <si>
    <t>612421421R00</t>
  </si>
  <si>
    <t>...v množství opravované plochy přes 30 do 50 %, hladkých</t>
  </si>
  <si>
    <t>7,67*34,27*2*1,15</t>
  </si>
  <si>
    <t>93,23*2</t>
  </si>
  <si>
    <t>-(2,1*3,6*2+2,7*3,15+2,5*3,0)</t>
  </si>
  <si>
    <t>-(1,97+2,3+2,48)*2,3-(2,34*2,3+6,0*2,88)</t>
  </si>
  <si>
    <t>0,85*3,6*4+0,86*2,1*2</t>
  </si>
  <si>
    <t>612 47-141 Tenkovrstvá úprava stěn aktivovaným štukem</t>
  </si>
  <si>
    <t>na rovném povrchu vnitřních stěn, pilířů, svislých panelových konstrukcí, s nejnutnějším obroušením podkladu (pemzou apod.) a oprášením,</t>
  </si>
  <si>
    <t>612471411R00</t>
  </si>
  <si>
    <t>...malta vápenocementová</t>
  </si>
  <si>
    <t>Položka pořadí 57 : 737.55707</t>
  </si>
  <si>
    <t>620 45 Omítky cementové stěn a podhledů zdí a valů</t>
  </si>
  <si>
    <t>včetně pomocného pracovního lešení o výšce podlahy do 1900 mm a pro zatížení do 1,5 kPa,</t>
  </si>
  <si>
    <t>620 45-1 zatřená dřevěným hladítkem na zdivu nebo na betonu</t>
  </si>
  <si>
    <t>620453112R00</t>
  </si>
  <si>
    <t>...hladká</t>
  </si>
  <si>
    <t>Položka pořadí 90 : 110.58200</t>
  </si>
  <si>
    <t>631 31 Mazanina z betonu prostého</t>
  </si>
  <si>
    <t>(z kameniva) hlazená dřevěným hladítkem</t>
  </si>
  <si>
    <t>631 31-2 tl. přes 50 do 80 mm</t>
  </si>
  <si>
    <t>631312511R00</t>
  </si>
  <si>
    <t xml:space="preserve">...z betonu C -/12,5 </t>
  </si>
  <si>
    <t xml:space="preserve">podkladní vrstva pod P1-P4 : </t>
  </si>
  <si>
    <t>P1 : 331,37*0,05</t>
  </si>
  <si>
    <t>P2 : 118,91*0,05*2</t>
  </si>
  <si>
    <t>P3 : 21,78*0,05*2</t>
  </si>
  <si>
    <t>P4 : 37,77*0,05*2</t>
  </si>
  <si>
    <t>631312611R00</t>
  </si>
  <si>
    <t>...z betonu C 16/20</t>
  </si>
  <si>
    <t>27.26000*0,057</t>
  </si>
  <si>
    <t>31.07000*0,057</t>
  </si>
  <si>
    <t>631 31-3 tl. přes 80 do 120 mm</t>
  </si>
  <si>
    <t>631313621R00</t>
  </si>
  <si>
    <t>P3 : 21,78*0,1</t>
  </si>
  <si>
    <t>P4 : 37,77*0,1</t>
  </si>
  <si>
    <t>rampa : 7,4*(0,06+0,04/2)</t>
  </si>
  <si>
    <t>631 31-5 tl. přes 120 do 240 mm</t>
  </si>
  <si>
    <t>631315711R00</t>
  </si>
  <si>
    <t>...z betonu C25/30</t>
  </si>
  <si>
    <t xml:space="preserve">dilatační spáry vykázány v díle 713, 767 : </t>
  </si>
  <si>
    <t>P1 : 331,37*0,25</t>
  </si>
  <si>
    <t>P2 : 118,91*0,2</t>
  </si>
  <si>
    <t>631 31-6 speciální povrchové úpravy mazanin</t>
  </si>
  <si>
    <t>631316115R00</t>
  </si>
  <si>
    <t>...Postřik nových beton. podlah proti prvotn. vysych.</t>
  </si>
  <si>
    <t xml:space="preserve">např. Proseal : </t>
  </si>
  <si>
    <t>rampa : 7,4</t>
  </si>
  <si>
    <t>631316211R00</t>
  </si>
  <si>
    <t>...povrchový vsyp strojně hlazený, směsí s křemíkem</t>
  </si>
  <si>
    <t xml:space="preserve">např. Panbex F2 : </t>
  </si>
  <si>
    <t>631 31-917 Příplatek za stržení povrchu</t>
  </si>
  <si>
    <t>spodní vrstvy mazaniny latí před vložením výztuže nebo pletiva pro tloušťku obou vrstev mazaniny</t>
  </si>
  <si>
    <t>631319173R00</t>
  </si>
  <si>
    <t>...tloušťka mazaniny od 80 mm do 120 mm</t>
  </si>
  <si>
    <t>Položka pořadí 62 : 6.54700</t>
  </si>
  <si>
    <t>631319175R00</t>
  </si>
  <si>
    <t>...tloušťka mazaniny od 120 mm do 240 mm</t>
  </si>
  <si>
    <t>Položka pořadí 63 : 106.62450</t>
  </si>
  <si>
    <t>631 36 Výztuž mazanin z betonů a z lehkých betonů</t>
  </si>
  <si>
    <t>631361921R00</t>
  </si>
  <si>
    <t>...ze svařovaných sítí</t>
  </si>
  <si>
    <t>(10050+275)/1000</t>
  </si>
  <si>
    <t>631 36-1 z betonářské oceli</t>
  </si>
  <si>
    <t>631361821R00</t>
  </si>
  <si>
    <t>...10 505</t>
  </si>
  <si>
    <t>(47,0+1420,0)/1000</t>
  </si>
  <si>
    <t>distanční výztuž cca : 300,0/1000</t>
  </si>
  <si>
    <t>632 45-102 Vyrovnávací potěr z cementové malty v pásu</t>
  </si>
  <si>
    <t>na zdivu jako podklad např. pod izolaci, na parapetech z prefabrikovaných dílců, pod oplechování apod., vodorovný nebo ve spádu do 15°, hlazený dřevěným hladítkem,</t>
  </si>
  <si>
    <t>632451022R00</t>
  </si>
  <si>
    <t>...o průměrné (střední) tloušťce od 20 do 30 mm</t>
  </si>
  <si>
    <t>pod parapety : 1,64*0,5*2+2,41*0,5*6+1,13*0,48+0,94*0,48+2,0*0,26*6+1,72*0,5+1,08*0,48</t>
  </si>
  <si>
    <t>642 94-2 Osazení zárubní dveřních ocelových</t>
  </si>
  <si>
    <t>642 94-21 bez dveřních křídel, do zdiva včetně kotvení, na jakoukoliv cementovou maltu, s vybetonováním prahu v zárubni a s osazením špalíků nebo latí pro dřevěný práh</t>
  </si>
  <si>
    <t>642942111R00</t>
  </si>
  <si>
    <t>...plocha do 2,5 m2</t>
  </si>
  <si>
    <t>642 94-5 Osazení ocelových zárubní protipožárních</t>
  </si>
  <si>
    <t>a protiplynových dveří bez nebo včetně dveřních křídel do vynechaného otvoru, s obetonováním , včetně manipulační dopravy, kotvení zárubně do zdiva  např. s uklínováním, s případným přivařením k obnažené výztuži, se zalitím, resp. zabetonováním, včetně bednění.</t>
  </si>
  <si>
    <t>642945111R00</t>
  </si>
  <si>
    <t>...jednokřídlových, do 2,5 m2</t>
  </si>
  <si>
    <t>55330333R</t>
  </si>
  <si>
    <t>zárubeň kovová hranatá; pro klasické zdění; š profilu 160 mm; š průchodu 700 mm; h průchodu 1 970 mm; P; závěsy pevné</t>
  </si>
  <si>
    <t>55330335R</t>
  </si>
  <si>
    <t>zárubeň kovová hranatá; pro klasické zdění; š profilu 160 mm; š průchodu 800 mm; h průchodu 1 970 mm; P; závěsy pevné</t>
  </si>
  <si>
    <t>894 41 Šachty z betonových dílců</t>
  </si>
  <si>
    <t>kanalizační, obložením dna betonem C 25/30 z cementu portlandského nebo struskoportlandského, podkladní prstenec z prostého betonu C -/7,5 pod poklop do výšky 10 cm, dodávka a osazení poklopu litinového kruhového včetně rámu.</t>
  </si>
  <si>
    <t>894 41-1 vpusť uliční z dílců DN 450</t>
  </si>
  <si>
    <t>894411020RAF</t>
  </si>
  <si>
    <t>...s kalovým košem, hloubka 1,59 m, s výtokem DN 150, litinová mříž 500 x 500 mm 40 t</t>
  </si>
  <si>
    <t>935 11 Osazení příkopového žlabu</t>
  </si>
  <si>
    <t>s vyplněním a zatřením spár cementovou maltou, se zřízením lože tl. 10 cm</t>
  </si>
  <si>
    <t>935112111R00</t>
  </si>
  <si>
    <t>...se zřízením lože tl. 100 mm z betonu C 8/10, z betonových příkopových tvárnic, šířky do 500 mm</t>
  </si>
  <si>
    <t>59227001R</t>
  </si>
  <si>
    <t>žlab odvodňovací beton; l = 295,5 mm; š = 665 mm; h = 155,0 mm; barva přírodní</t>
  </si>
  <si>
    <t xml:space="preserve">  49,18/0,3*1,01</t>
  </si>
  <si>
    <t>166</t>
  </si>
  <si>
    <t>941 95-5 Lešení lehké pracovní pomocné</t>
  </si>
  <si>
    <t>941955001R00</t>
  </si>
  <si>
    <t>...pomocné, o výšce lešeňové podlahy do 1,2 m</t>
  </si>
  <si>
    <t>800-3</t>
  </si>
  <si>
    <t>941955004R00</t>
  </si>
  <si>
    <t>...pomocné, o výšce lešeňové podlahy přes 2,5 do 3,5 m</t>
  </si>
  <si>
    <t>pro střechu nad 2NP : 37,0+21,0+118,0</t>
  </si>
  <si>
    <t>943 94-3 Montáž lešení prostorového lehkého bez podlah</t>
  </si>
  <si>
    <t>pro zatížení podlahové plochy do 2 kPa (200 kg/m2),</t>
  </si>
  <si>
    <t>943943221R00</t>
  </si>
  <si>
    <t>...výšky do 10 m</t>
  </si>
  <si>
    <t>pro práce na střeše haly : 330,0*8,0</t>
  </si>
  <si>
    <t>943 94-39 příplatek</t>
  </si>
  <si>
    <t>943943292R00</t>
  </si>
  <si>
    <t xml:space="preserve">...za každý další i započatý měsíc použití lešení pro zatížení podlahové plochy do 2 kPa (200 kg/m2) </t>
  </si>
  <si>
    <t>2640*2</t>
  </si>
  <si>
    <t>943 94-38 Demontáž lešení prostorového lehkého</t>
  </si>
  <si>
    <t>bez podlah pro zatížení podlahové plochy do 2 kPa (200 kg/m2),</t>
  </si>
  <si>
    <t>943943821R00</t>
  </si>
  <si>
    <t>931 96 Vložky do dilat. spár svislé z miner. plsti a PPS</t>
  </si>
  <si>
    <t>včetně dodání a osazení v jakémkoliv zdivu, včetně jednostranného zajištění polohy vložek proti sesmeknutí (např. přibitím, maltovými terči).</t>
  </si>
  <si>
    <t>931961115R00</t>
  </si>
  <si>
    <t>...Vložky do dilatačních spár, polystyren, tl 30 mm</t>
  </si>
  <si>
    <t>952 90 Vyčištění budov a ostatních objektů</t>
  </si>
  <si>
    <t>952 90-11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</t>
  </si>
  <si>
    <t>952901114R00</t>
  </si>
  <si>
    <t>...světlá výška podlaží přes 4 m</t>
  </si>
  <si>
    <t>953 94-3 Osazování jiných kovových výrobků</t>
  </si>
  <si>
    <t>osazování výrobků ostatních jinde neuvedených, bez dodání</t>
  </si>
  <si>
    <t>953 94-31 do vynechaných nebo vysekaných kapes zdiva, se zajištěním polohy, se zalitím cementovou maltou</t>
  </si>
  <si>
    <t>953943113R00</t>
  </si>
  <si>
    <t>...přes 5 kg do 15 kg/kus</t>
  </si>
  <si>
    <t>HP : 5</t>
  </si>
  <si>
    <t>953 94-32 do betonu (např. kotev) se zajištěním polohy k bednění nebo k výztuži před zabetonováním</t>
  </si>
  <si>
    <t>953943124R00</t>
  </si>
  <si>
    <t>...přes 15 kg do 30 kg/kus</t>
  </si>
  <si>
    <t>lemovací úhelník, vykázán v 767 : 1</t>
  </si>
  <si>
    <t>R-9509001</t>
  </si>
  <si>
    <t>Stavební přípomoce pro profese ZTI, ELI, SLP, VZT</t>
  </si>
  <si>
    <t>44984124RX</t>
  </si>
  <si>
    <t>Přístroj hasicí práškový</t>
  </si>
  <si>
    <t>711 13 Provedení izolace proti zemní vlhkosti pásy na sucho</t>
  </si>
  <si>
    <t>711132311R00</t>
  </si>
  <si>
    <t>...svislá,  , nopovou fólií včetně uchycovacích prvků</t>
  </si>
  <si>
    <t>Položka pořadí 96 : 110.58200</t>
  </si>
  <si>
    <t>711 21 Izolace proti netlakové vodě - nátěry a stěrky</t>
  </si>
  <si>
    <t>711 21-1 nátěr podkladní</t>
  </si>
  <si>
    <t>711212000R00</t>
  </si>
  <si>
    <t>...pod hydroizolační stěrky</t>
  </si>
  <si>
    <t>1,57+0,15*(1,9+0,9)*2-0,15*0,7</t>
  </si>
  <si>
    <t>711 21-5 stěrka hydroizolační vyztužená tkaninou</t>
  </si>
  <si>
    <t>711212012R00</t>
  </si>
  <si>
    <t>...pružná</t>
  </si>
  <si>
    <t>Položka pořadí 91 : 2.30500</t>
  </si>
  <si>
    <t>711 21-6 doplňky</t>
  </si>
  <si>
    <t>711212601R00</t>
  </si>
  <si>
    <t>...těsnicí pás do spoje podlaha stěna š 120 mm</t>
  </si>
  <si>
    <t>(1,9+0,9)*2-0,7</t>
  </si>
  <si>
    <t>711212602R00</t>
  </si>
  <si>
    <t>...těsnicí roh do spoje podlaha stěna</t>
  </si>
  <si>
    <t>711 47 Provedení izolace proti tlakové vodě fóliemi z plastů</t>
  </si>
  <si>
    <t>711471051R00</t>
  </si>
  <si>
    <t>...vodorovná, bez dodávky fólie</t>
  </si>
  <si>
    <t xml:space="preserve">folie PVC_P : </t>
  </si>
  <si>
    <t>711472051R00</t>
  </si>
  <si>
    <t>...svislá, bez dodávky fólie</t>
  </si>
  <si>
    <t>k silnici : (1,0+3,2)/2*49,18</t>
  </si>
  <si>
    <t>jih : 0,8*9,13</t>
  </si>
  <si>
    <t>711 49 Provedení izolace proti tlakové vodě ostatní práce</t>
  </si>
  <si>
    <t>711491171R00</t>
  </si>
  <si>
    <t>...vodorovná, podkladní textílie, materiál ve specifikaci</t>
  </si>
  <si>
    <t>Položka pořadí 95 : 509.83000</t>
  </si>
  <si>
    <t>711491172R00</t>
  </si>
  <si>
    <t>...vodorovná, ochranná textílie, materiál ve specifikaci</t>
  </si>
  <si>
    <t>711491271R00</t>
  </si>
  <si>
    <t>...svislá, podkladní textílie, materiál ve specifikaci</t>
  </si>
  <si>
    <t>711491272R00</t>
  </si>
  <si>
    <t>...svislá, ochranná textílie, materiál ve specifikaci</t>
  </si>
  <si>
    <t>28322028R</t>
  </si>
  <si>
    <t>fólie izolační zemní hydroizolační, protiradonová; tloušťka 1,50 mm; plošná hmotnost 1 900 g/m2; PVC-P</t>
  </si>
  <si>
    <t xml:space="preserve">vodorovná : </t>
  </si>
  <si>
    <t>Položka pořadí 95 : 586.30450*1,15</t>
  </si>
  <si>
    <t xml:space="preserve">svislá : </t>
  </si>
  <si>
    <t>Položka pořadí 96 : 132.69840*1,2</t>
  </si>
  <si>
    <t>28323113R</t>
  </si>
  <si>
    <t>fólie izolační zemní drenážní; tloušťka 1,00 mm; výška nopů 20,0 mm; plošná hmotnost 1 000 g/m2; HDPE</t>
  </si>
  <si>
    <t>Položka pořadí 90 : 132.69840*1,2</t>
  </si>
  <si>
    <t>67390529R</t>
  </si>
  <si>
    <t>geotextilie PP, PES; funkce drenážní, separační, ochranná, výztužná, filtrační; plošná hmotnost 500 g/m2; tl. při 2 kPa 4,20 mm</t>
  </si>
  <si>
    <t>Položka pořadí 98 : 586.30450*1,15</t>
  </si>
  <si>
    <t>Položka pořadí 97 : 586.30450*1,15</t>
  </si>
  <si>
    <t>Položka pořadí 99 : 132.69840*1,2</t>
  </si>
  <si>
    <t>Položka pořadí 100 : 132.69840*1,2</t>
  </si>
  <si>
    <t>998 71-1 Přesun hmot pro izolace proti vodě</t>
  </si>
  <si>
    <t>50 m vodorovně měřeno od těžiště půdorysné plochy skládky do těžiště půdorysné plochy objektu</t>
  </si>
  <si>
    <t>998711102R00</t>
  </si>
  <si>
    <t>...svisle do 12 m</t>
  </si>
  <si>
    <t>713 12 Montáž tepelné izolace podlah</t>
  </si>
  <si>
    <t>713121111R00</t>
  </si>
  <si>
    <t>...jednovrstvá, bez dodávky materiálu</t>
  </si>
  <si>
    <t>800-713</t>
  </si>
  <si>
    <t>K1+P1 : 27.26000+31.07000</t>
  </si>
  <si>
    <t>713 12-1 Izolace podlah tepelná</t>
  </si>
  <si>
    <t>713121118RT1</t>
  </si>
  <si>
    <t xml:space="preserve">...obložemí stěn pásky na sucho, materiál ve specifikaci,  </t>
  </si>
  <si>
    <t xml:space="preserve">dilatace mirelon : </t>
  </si>
  <si>
    <t>P1 : 95,63-(1,96+2,48+2,34+6,02)</t>
  </si>
  <si>
    <t>P2 : 53,09-(1,96+2,48+2,34+6,02)</t>
  </si>
  <si>
    <t>P3 : 19,76</t>
  </si>
  <si>
    <t>P4 : 25,98</t>
  </si>
  <si>
    <t>713 13 Montáž tepelné izolace stěn</t>
  </si>
  <si>
    <t>713131131R00</t>
  </si>
  <si>
    <t>...lepením</t>
  </si>
  <si>
    <t>713 19 Izolace tepelné běžných konstrukcí - doplňky</t>
  </si>
  <si>
    <t>713191100RT9</t>
  </si>
  <si>
    <t>...položení izolační fólie, včetně dodávky materiálu</t>
  </si>
  <si>
    <t>27.26000+31.07000</t>
  </si>
  <si>
    <t>713191221R00</t>
  </si>
  <si>
    <t>...obložení stěn pásky 100 mm, včetně dodávky materiálu</t>
  </si>
  <si>
    <t>103 : (2,05+1,89)*2-(0,7+0,8)</t>
  </si>
  <si>
    <t>104 : (0,9+1,89)*2-0,7</t>
  </si>
  <si>
    <t>106 : 19,03</t>
  </si>
  <si>
    <t>102 : (26,0-0,8*2)</t>
  </si>
  <si>
    <t>28375317R</t>
  </si>
  <si>
    <t>rohož, pas izolační parozábrana; pěnový polyetylén; tl. 10,0 mm; součinitel tepelné vodivosti 0,038 W/mK; obj. hmotnost 25,00 kg/m3</t>
  </si>
  <si>
    <t>P1 : (95,63-(1,96+2,48+2,34+6,02))*0,25*1,1</t>
  </si>
  <si>
    <t>P2 : (53,09-(1,96+2,48+2,34+6,02))*0,2*1,1</t>
  </si>
  <si>
    <t>P3 : 19,76*0,1*1,1</t>
  </si>
  <si>
    <t>P4 : 25,98*0,1*1,1</t>
  </si>
  <si>
    <t>28375460R</t>
  </si>
  <si>
    <t>deska izolační tepelně izol.; extrudovaný polystyren; povrch hladký; součinitel tepelné vodivosti 0,035 W/mK; obj. hmotnost 40,00 kg/m3</t>
  </si>
  <si>
    <t>110,582*0,1*1,1</t>
  </si>
  <si>
    <t>28375767R</t>
  </si>
  <si>
    <t>deska izolační EPS 100 Z; pěnový polystyren; povrch hladký; součinitel tepelné vodivosti 0,037 W/mK; obj. hmotnost 21,00 kg/m3</t>
  </si>
  <si>
    <t>K1 : 27.26000*0,03*1,05</t>
  </si>
  <si>
    <t>P1 : 31.07000*0,04*1,05</t>
  </si>
  <si>
    <t>998 71-3 Přesun hmot pro izolace tepelné</t>
  </si>
  <si>
    <t>50 m vodorovně</t>
  </si>
  <si>
    <t>998713102R00</t>
  </si>
  <si>
    <t>...v objektech výšky do 12 m</t>
  </si>
  <si>
    <t>766 66 Montáž dveřních křídel kompletizovaných</t>
  </si>
  <si>
    <t>766661112R00</t>
  </si>
  <si>
    <t>...otevíravých ,  , do ocelové nebo fošnové zárubně, jednokřídlových, šířky do 800 mm</t>
  </si>
  <si>
    <t>800-766</t>
  </si>
  <si>
    <t>766 69 Ostatní</t>
  </si>
  <si>
    <t>766 69-16 montáž parapetních desek dřevěných pro jakékoliv upevnění</t>
  </si>
  <si>
    <t>766694122R00</t>
  </si>
  <si>
    <t>...šířky přes 300 mm, délky přes 1000 do 1600 mm</t>
  </si>
  <si>
    <t>P07 : 1</t>
  </si>
  <si>
    <t>766694123R00</t>
  </si>
  <si>
    <t>...šířky přes 300 mm, délky přes 1600 do 2600 mm</t>
  </si>
  <si>
    <t>P06 : 1</t>
  </si>
  <si>
    <t>60780017R</t>
  </si>
  <si>
    <t>parapet vnitřní š = 500 mm; materiál - povrch laminátová fólie 0,6 mm; materiál - jádro vlhkuodolná DTD; dekor bílý, mramor, imitace dřeva</t>
  </si>
  <si>
    <t>P06 : 1,72*1*1,1</t>
  </si>
  <si>
    <t>P07 : 1,08*1*1,1</t>
  </si>
  <si>
    <t>,</t>
  </si>
  <si>
    <t>61160102DV01</t>
  </si>
  <si>
    <t>Dveře vnitřní hladké plné 1kř. 70x197 HPL, včetně kování</t>
  </si>
  <si>
    <t>61160103DV02</t>
  </si>
  <si>
    <t>Dveře vnitřní hladké plné 1kř. 80x197 HPL, včetně kování</t>
  </si>
  <si>
    <t>61160188RDV04</t>
  </si>
  <si>
    <t>Dveře venkovní hladké plné 1 kříd. 80x197 HPL zateplené, včetně kování</t>
  </si>
  <si>
    <t>998 76-6 Přesun hmot pro konstrukce truhlářské</t>
  </si>
  <si>
    <t>998766102R00</t>
  </si>
  <si>
    <t>7679021</t>
  </si>
  <si>
    <t>Dveře 1kř 800/1970 EW 30 DP1 HPL, včetně kování, kompletní D+M</t>
  </si>
  <si>
    <t>767Z01</t>
  </si>
  <si>
    <t>Madlo schodiště</t>
  </si>
  <si>
    <t>767Z02</t>
  </si>
  <si>
    <t>Průmyslová sekční vrata 2700/3300, kompletní D+M</t>
  </si>
  <si>
    <t>767Z03</t>
  </si>
  <si>
    <t>Průmyslová sekční vrata 2500/3000, kompletní D+M</t>
  </si>
  <si>
    <t>767 99 Ostatní atypické kovové prvky</t>
  </si>
  <si>
    <t>767990010RAA</t>
  </si>
  <si>
    <t>...do 5 kg/kus</t>
  </si>
  <si>
    <t>AP-PSV</t>
  </si>
  <si>
    <t>OK2 : 5,0*2+3,7*1+2,7*2+3,0*1+0,2*10+0,2*16+0,1*8</t>
  </si>
  <si>
    <t>3,47*1+0,4*2+1,5*1+2,55*1+2,05*3+1,76*2</t>
  </si>
  <si>
    <t>Mezisoučet</t>
  </si>
  <si>
    <t>OK3 : 0,52*120+0,45*120+0,98*12+1,57*2+1,28*2+2,56*24+3,97*4+0,96*28</t>
  </si>
  <si>
    <t>2,82*4+0,77*6+5,0*8+3,0*8+3,8*2+2,24*14+1,0*4+0,9*4+0,1*56+0,15*56</t>
  </si>
  <si>
    <t>0,02*364+0,02*364+0,02*728+0,1*4+0,02*4+0,02*8+0,49*16+0,02*32</t>
  </si>
  <si>
    <t>0,02*52+0,03*16</t>
  </si>
  <si>
    <t>OK4 : 1,6*9+1,4*9+4,9*2+1,7*3</t>
  </si>
  <si>
    <t>2,56*24+0,35*24+0,55*108+1,21*9</t>
  </si>
  <si>
    <t>0,16*18+0,02*18+0,02*18</t>
  </si>
  <si>
    <t>svary a spoje : (46,09+418,28+185,63)/100*10</t>
  </si>
  <si>
    <t>Ocelové konstrukce pro podlahovou desku BK 01 : 400,0*1,1</t>
  </si>
  <si>
    <t>767990010RAB</t>
  </si>
  <si>
    <t>...5 - 10 kg/kus</t>
  </si>
  <si>
    <t>OK2 : 7,2*2+5,1*2+6,4*10+8,0*1</t>
  </si>
  <si>
    <t>7,52*1</t>
  </si>
  <si>
    <t>OK4 : 7,1*1+8,0*8+8,6*4+5,5*2+7,8*2+7,9*2+8,1*2+6,5*2</t>
  </si>
  <si>
    <t>svary a spoje : (104,12+177,1)/100*10</t>
  </si>
  <si>
    <t>767990010RAC</t>
  </si>
  <si>
    <t>...10 - 50 kg/kus</t>
  </si>
  <si>
    <t>OK 2 : 18,3*7+10,6*3+18,4*2+20,1*1+45,5*1+13,9*1+35,5*2</t>
  </si>
  <si>
    <t>16,57*1+21,75*1+11,0*6+14,28*6+15,44*1+10,18*1</t>
  </si>
  <si>
    <t>15,5*12</t>
  </si>
  <si>
    <t>OK 3 : 24,1*20+24,2*10+26,4*5+24,9*5+30,3*2+13,39*4</t>
  </si>
  <si>
    <t>OK 4 : 12,6*9+26,9*3+16,1*4+15,8*1+16,2*1+17,2*2+11,1*1+15,6*1+15,0*1+15,7*1</t>
  </si>
  <si>
    <t>15,2*1+15,9*1+12,9*1</t>
  </si>
  <si>
    <t>OK 5 : 35,4+38,3+41,0+41,4+41,5+41,6+41,7+23,7*3</t>
  </si>
  <si>
    <t>svary a spoje 10% : (748,82+1094,66+426,3+352,0)/100*10</t>
  </si>
  <si>
    <t>767990010RAD</t>
  </si>
  <si>
    <t>...50 - 100 kg/kus</t>
  </si>
  <si>
    <t>OK 2 : 93,4*1+71,7*3+93,7*2</t>
  </si>
  <si>
    <t>OK 3 : 52,1*2+57,6*1+57,7*1</t>
  </si>
  <si>
    <t>OK 4 : 86,6*2+72,7*1</t>
  </si>
  <si>
    <t>OK 5 : 76,7+76,6+76,4+76,2+76,0+75,8+75,6+75,4+75,2+75,0+74,8+79,9+79,6</t>
  </si>
  <si>
    <t>79,5+79,4+79,2</t>
  </si>
  <si>
    <t>svary a spoje : (495,9+219,5+245,9+1231,3)/100*10</t>
  </si>
  <si>
    <t>767990010RAE</t>
  </si>
  <si>
    <t>...100 - 250 kg/kus</t>
  </si>
  <si>
    <t>OK 3 : 126,8*7+118,0*6+135,2*1+227,7*1+209,5*1</t>
  </si>
  <si>
    <t>OK 4 : 153,2*9+163,9*1+137,0*2</t>
  </si>
  <si>
    <t>svary a spoje : (2168,0+1816,7)/100*10</t>
  </si>
  <si>
    <t>767990010RAF</t>
  </si>
  <si>
    <t>...250 - 500 kg/kus</t>
  </si>
  <si>
    <t>OK 3 : 294,38*2</t>
  </si>
  <si>
    <t>svary a spoje : 588,76/100*10</t>
  </si>
  <si>
    <t>76719O11</t>
  </si>
  <si>
    <t>Střešní světlík s Al profilů š. 2m, d. 25,23 m, kompletní D+M dle popisu</t>
  </si>
  <si>
    <t>769O01</t>
  </si>
  <si>
    <t>Okno plastové FIX+O/S 3 sklo 1640/1500, kompletní D+M</t>
  </si>
  <si>
    <t>769O02</t>
  </si>
  <si>
    <t>Okno plastové FIX+O/S+FIX 3 sklo 2410/1500, kompletní D+M</t>
  </si>
  <si>
    <t>769O03</t>
  </si>
  <si>
    <t>Okno plastové FIX+O/S+O/S+FIX 3 sklo 2410/750 sestava, kompletní D+M</t>
  </si>
  <si>
    <t>769O04</t>
  </si>
  <si>
    <t>Okno plastové FIX+O/S+O/S+FIX 3 sklo 2130/750 sestava, kompletní D+M</t>
  </si>
  <si>
    <t>769O05</t>
  </si>
  <si>
    <t>Okno plastové 1720/1000 dělení skel, 2 sklo, kompletní D+M</t>
  </si>
  <si>
    <t>769O06</t>
  </si>
  <si>
    <t>Okno plastové 2100/3600 dělení skel, 2 sklo, kompletní D+M</t>
  </si>
  <si>
    <t>769O07</t>
  </si>
  <si>
    <t>Okno plastové 3000/1000 dělení skel, 2 sklo, kompletní D+M</t>
  </si>
  <si>
    <t>769O08</t>
  </si>
  <si>
    <t>Okno plastové FIX 1080/500l, 3 sklo, kompletní D+M</t>
  </si>
  <si>
    <t>769O10</t>
  </si>
  <si>
    <t>Okno plastové FIX 2000/915-1215, obloukové, dělení skla, 2 sklo, kompletní D+M</t>
  </si>
  <si>
    <t>771 10 Příprava podkladu pod dlažby</t>
  </si>
  <si>
    <t>771101210R00</t>
  </si>
  <si>
    <t>...penetrace podkladu pod dlažby</t>
  </si>
  <si>
    <t>800-771</t>
  </si>
  <si>
    <t>K1 : 27.26000</t>
  </si>
  <si>
    <t>771 47 Montáž soklíků z dlaždic keramických</t>
  </si>
  <si>
    <t>771475014R00</t>
  </si>
  <si>
    <t>...výšky 100 mm, soklíků vodorovných, kladených do flexibilního tmele</t>
  </si>
  <si>
    <t>106 : (19,83-0,8)</t>
  </si>
  <si>
    <t>771 47-9 Řezání dlaždic</t>
  </si>
  <si>
    <t>771479001R00</t>
  </si>
  <si>
    <t>...pro soklíky</t>
  </si>
  <si>
    <t>Položka pořadí 143 : 19.03000</t>
  </si>
  <si>
    <t>771 57-5 Montáž podlah z dlaždic keramických</t>
  </si>
  <si>
    <t>771575109R00</t>
  </si>
  <si>
    <t>...300 x 300 mm, režných nebo glazovaných, hladkých, kladených do flexibilního tmele</t>
  </si>
  <si>
    <t>Položka pořadí 142 : 27.26000</t>
  </si>
  <si>
    <t>771 57-8 Zvláštní úpravy spár</t>
  </si>
  <si>
    <t>771578011R00</t>
  </si>
  <si>
    <t>...spára podlaha-stěna silikonem</t>
  </si>
  <si>
    <t xml:space="preserve">obklady : </t>
  </si>
  <si>
    <t>771 57-9 Příplatky k položkám montáže podlah keramických</t>
  </si>
  <si>
    <t>771579791R00</t>
  </si>
  <si>
    <t>...příplatek za plochu podlah keramických do 5 m2 jednotlivě</t>
  </si>
  <si>
    <t>3,89+1,57</t>
  </si>
  <si>
    <t>771579793R00</t>
  </si>
  <si>
    <t>...příplatek za spárovací hmotu - plošně</t>
  </si>
  <si>
    <t>597642030R</t>
  </si>
  <si>
    <t>dlažba keramická š = 300 mm; l = 300 mm; h = 9,0 mm; povrch matný; pro interiér i exteriér</t>
  </si>
  <si>
    <t>(27,26+(19,03*0,1))*1,1</t>
  </si>
  <si>
    <t>998 77-1 Přesun hmot pro podlahy z dlaždic</t>
  </si>
  <si>
    <t>998771102R00</t>
  </si>
  <si>
    <t>776 10 Přípravné práce</t>
  </si>
  <si>
    <t>položky neobsahují žádný materiál</t>
  </si>
  <si>
    <t>776101121R00</t>
  </si>
  <si>
    <t>...penetrace podkladu</t>
  </si>
  <si>
    <t>800-775</t>
  </si>
  <si>
    <t>P1 : 31.07000</t>
  </si>
  <si>
    <t>776 42 Lepení soklíků PVC a napojení krytiny na stěnu</t>
  </si>
  <si>
    <t>776421100RU1</t>
  </si>
  <si>
    <t>...lepení podlahových soklíků z PVC a vinylu včetně dodávky soklíku</t>
  </si>
  <si>
    <t>776 52 Lepení povlakových podlah z plastů</t>
  </si>
  <si>
    <t>776 52-2 Lepení povlakových podlah z plastů - čtverce</t>
  </si>
  <si>
    <t>776521200RU1</t>
  </si>
  <si>
    <t>...z PVC, montáž včetně dodávky podlahoviny, rozměr 608x608x2,0 mm</t>
  </si>
  <si>
    <t>Položka pořadí 151 : 31.07000</t>
  </si>
  <si>
    <t>776 98 Přechodové, krycí a ukončující podlahové profily</t>
  </si>
  <si>
    <t>776981112R00</t>
  </si>
  <si>
    <t>...přechodová lišta, stejná výška podlahoviny, eloxovaný hliník, samolepicí profil,  , šířka profilu 30 mm</t>
  </si>
  <si>
    <t>0,8*2</t>
  </si>
  <si>
    <t>24696906.AR</t>
  </si>
  <si>
    <t>hmota penetrační vodou ředitelná; úprava savosti podkladu, pod stěrkové hmoty, adhezní můstek</t>
  </si>
  <si>
    <t>31.07000*0,2</t>
  </si>
  <si>
    <t>998 77-6 Přesun hmot pro podlahy povlakové</t>
  </si>
  <si>
    <t>vodorovně do 50 m</t>
  </si>
  <si>
    <t>998776102R00</t>
  </si>
  <si>
    <t>781 10 Příprava podkladu pod obklady</t>
  </si>
  <si>
    <t>781101210R00</t>
  </si>
  <si>
    <t>...penetrace podkladu pod obklady</t>
  </si>
  <si>
    <t>781 41 Montáž obkladů vnitřních z obkládaček pórovinových</t>
  </si>
  <si>
    <t>781415016R00</t>
  </si>
  <si>
    <t>... , nad 200 x 250 mm , lepených do flexibilního tmele</t>
  </si>
  <si>
    <t>Položka pořadí 157 : 17.02500</t>
  </si>
  <si>
    <t>781 41-9 příplatky k položkám montáže obkladů vnitřních z obkladaček pórovinových</t>
  </si>
  <si>
    <t>781419705R00</t>
  </si>
  <si>
    <t>781 49 Lišty k obkladům</t>
  </si>
  <si>
    <t>781 49-2 profil ukončovací</t>
  </si>
  <si>
    <t>781497111R00</t>
  </si>
  <si>
    <t xml:space="preserve">...leštěný hliník, uložení do tmele, výška profilu 6 mm,  </t>
  </si>
  <si>
    <t>597813700R</t>
  </si>
  <si>
    <t>obklad keramický š = 250 mm; l = 330 mm; h = 7,0 mm; pro interiér; barva bílá; mat</t>
  </si>
  <si>
    <t>Položka pořadí 158 : 18.72750*1,1</t>
  </si>
  <si>
    <t>998 78 Přesun hmot pro obklady keramické</t>
  </si>
  <si>
    <t>998781102R00</t>
  </si>
  <si>
    <t>783 20 Odstranění nátěrů z kovových doplňk.konstrukcí</t>
  </si>
  <si>
    <t>783201821R00</t>
  </si>
  <si>
    <t>...opálením nebo oklepáním</t>
  </si>
  <si>
    <t>800-783</t>
  </si>
  <si>
    <t xml:space="preserve">původní konstrukce : </t>
  </si>
  <si>
    <t>jeřábová dráha : 157,216</t>
  </si>
  <si>
    <t>střešní konstrukce : 119,696</t>
  </si>
  <si>
    <t>kabelový most : 132,081</t>
  </si>
  <si>
    <t>dolní pásnice stropnic : 12,714</t>
  </si>
  <si>
    <t>783 22 Nátěry kov.stavebních doplňk.konstrukcí syntetické</t>
  </si>
  <si>
    <t>783222110R00</t>
  </si>
  <si>
    <t>...2x email</t>
  </si>
  <si>
    <t>Položka pořadí 165 : 857.69100</t>
  </si>
  <si>
    <t>783226100R00</t>
  </si>
  <si>
    <t>...základní</t>
  </si>
  <si>
    <t xml:space="preserve">nové : </t>
  </si>
  <si>
    <t>OK2 : 51,275</t>
  </si>
  <si>
    <t>OK3 : 215,837</t>
  </si>
  <si>
    <t>OK4 : 119,439</t>
  </si>
  <si>
    <t>OK5 : 49,433</t>
  </si>
  <si>
    <t>783 82 Nátěry betonových povrchů syntetické</t>
  </si>
  <si>
    <t>na vzduchu schnoucí</t>
  </si>
  <si>
    <t>783824120R00</t>
  </si>
  <si>
    <t>...betonových povrchů, jednonásobné + 2x email</t>
  </si>
  <si>
    <t xml:space="preserve">bezprašný nátěr stěn : </t>
  </si>
  <si>
    <t>102 : 1,5*(26,0-0,8*2)</t>
  </si>
  <si>
    <t>105 : 1,5*(53,16-1,97-2,48-2,34-6,02)</t>
  </si>
  <si>
    <t>106 : 1,5*(19,83-0,8)</t>
  </si>
  <si>
    <t>783 90 Ostatní práce</t>
  </si>
  <si>
    <t>783903811R00</t>
  </si>
  <si>
    <t>...odmaštění chemickými rozpuštědly</t>
  </si>
  <si>
    <t>783904811R00</t>
  </si>
  <si>
    <t>...odrezivění kovových konstrukcí</t>
  </si>
  <si>
    <t>783 99 Nátěry ostatní</t>
  </si>
  <si>
    <t>783 99-2 bezpečnostními barvami</t>
  </si>
  <si>
    <t>783992000R00</t>
  </si>
  <si>
    <t>...šrafováním</t>
  </si>
  <si>
    <t>odhad : 7,5</t>
  </si>
  <si>
    <t>784 41 Příprava povrchu</t>
  </si>
  <si>
    <t>784 41-2 Penetrace (napouštění) podkladu</t>
  </si>
  <si>
    <t>784161601R00</t>
  </si>
  <si>
    <t>...disperzní, jednonásobná</t>
  </si>
  <si>
    <t>800-784</t>
  </si>
  <si>
    <t>SDK : 183,0</t>
  </si>
  <si>
    <t>omítky : (367,88+884,64)</t>
  </si>
  <si>
    <t>784 45 Malby z malířských směsí</t>
  </si>
  <si>
    <t>784165522R00</t>
  </si>
  <si>
    <t>...disperzní,  , barevné, dvojnásobné</t>
  </si>
  <si>
    <t>784165821R00</t>
  </si>
  <si>
    <t>...omyvatelné, pro sádrokarton,  , barevné, jednonásobné</t>
  </si>
  <si>
    <t>183,0*2</t>
  </si>
  <si>
    <t>15132003</t>
  </si>
  <si>
    <t>342 01 Příčky z desek sádrokartonových</t>
  </si>
  <si>
    <t>zřízení nosné konstrukce příčky, vložení tepelné izolace tl. do 5 cm, dodávka a montáž desek, přebroušení a tmelení spár a úprava rohů</t>
  </si>
  <si>
    <t>342 01-33 dvojité opláštění, jednoduchá konstrukce CW 100</t>
  </si>
  <si>
    <t>342261213RS1</t>
  </si>
  <si>
    <t>...tloušťka příčky 150 mm, tloušťka sádrokartonových desek 12,5 mm, standard, tloušťka izolace 80 mm, požární odolnost EI 60</t>
  </si>
  <si>
    <t>2NP : 3,69*32,47</t>
  </si>
  <si>
    <t>(3,69+3,7)/2*1,46</t>
  </si>
  <si>
    <t>(3,69+2,65)/2*(4,32+4,33+4,35)</t>
  </si>
  <si>
    <t>(3,69+2,95)/2*(2,98+2,98+2,43)</t>
  </si>
  <si>
    <t>(3,2+2,95)/2*(1,9*2)</t>
  </si>
  <si>
    <t>3,2*2,25+0,75*0,45*2</t>
  </si>
  <si>
    <t>odpočet otvorů : -(0,7*2+0,8*11)*2,0</t>
  </si>
  <si>
    <t>342 09 Úpravy, doplňkové práce a příplatky pro sádrokartonové a sádrovláknité příčky</t>
  </si>
  <si>
    <t>342 09-8 příplatek za desku</t>
  </si>
  <si>
    <t>342263990RV1</t>
  </si>
  <si>
    <t>...tloušťky 12,5 mm, impregnovanou, z jedné strany příčky</t>
  </si>
  <si>
    <t>WC : (3,37+2,9)/2*(2,98+2,18+1,9+0,9+2,8+2,05+1,9+0,9)*2</t>
  </si>
  <si>
    <t>-(1,0+0,9*2+1,13)*2,9</t>
  </si>
  <si>
    <t>-(0,7*2*2+0,8*2)*2,0</t>
  </si>
  <si>
    <t>342 09-9 příplatky</t>
  </si>
  <si>
    <t>342091012R00</t>
  </si>
  <si>
    <t>...za zřízení otvoru do 4 m2, OK 1x CW, 2x opláštění</t>
  </si>
  <si>
    <t>342091031R00</t>
  </si>
  <si>
    <t>...osazení systémových zárubní</t>
  </si>
  <si>
    <t>342 24-2 Příčky z tvárnic pálených AKU</t>
  </si>
  <si>
    <t>342248120R00</t>
  </si>
  <si>
    <t>...tloušťky 115 mm, tepelný odpor 0,36 m2K/W, zvuková neprůzvučnost 47 dB, součinitel prostupu tepla U=1,65 W/m2.K</t>
  </si>
  <si>
    <t>sousední hala mč 211 : (7,3-2,4)*(2,06+8,06+1,36)</t>
  </si>
  <si>
    <t>geberit : 1,2*(0,9*2)</t>
  </si>
  <si>
    <t>954 Obklady konstrukcí sádrokartonovými deskami</t>
  </si>
  <si>
    <t>954 2 obklady dřevěných konstrukcí</t>
  </si>
  <si>
    <t>954 23 obklad sloupů a trámů do 500 x500 mm</t>
  </si>
  <si>
    <t>342267111RT2</t>
  </si>
  <si>
    <t>...1x opláštění, dvoustranné, deska protipožární tloušťky 12,5 mm</t>
  </si>
  <si>
    <t>obklad držáků lávky : 1,7*2*8</t>
  </si>
  <si>
    <t>342267112RT2</t>
  </si>
  <si>
    <t>...1x opláštění, třístranný, deska protipožární tloušťky 12,5 mm</t>
  </si>
  <si>
    <t>obklad držáků lávky : 1,7*8</t>
  </si>
  <si>
    <t>55330473R</t>
  </si>
  <si>
    <t>zárubeň kovová pro sádrokarton; š profilu 150 mm; š průchodu 700 mm; h průchodu 1 970 mm; L; závěsy pevné</t>
  </si>
  <si>
    <t>55330475R</t>
  </si>
  <si>
    <t>zárubeň kovová pro sádrokarton; š profilu 150 mm; š průchodu 800 mm; h průchodu 1 970 mm; L; závěsy pevné</t>
  </si>
  <si>
    <t>SDK plný šikmý ochrna OK : 186,83/cosx(15,7)</t>
  </si>
  <si>
    <t xml:space="preserve">tabulka místností : </t>
  </si>
  <si>
    <t>201 : 51,49</t>
  </si>
  <si>
    <t>206 : 7,73</t>
  </si>
  <si>
    <t>207 : 4,34</t>
  </si>
  <si>
    <t>208 : 1,68</t>
  </si>
  <si>
    <t>209 : 3,54</t>
  </si>
  <si>
    <t>210 : 1,59</t>
  </si>
  <si>
    <t>211 : 7,49</t>
  </si>
  <si>
    <t>otvory : (0,8*1,97+(1,215+0,915)/2*2,0*6+1,23*2,2+1,64*1,5*2+2,41*1,5*6)</t>
  </si>
  <si>
    <t>(1,13*0,75*2+1,05*0,75+0,94+0,75)</t>
  </si>
  <si>
    <t>pod obklady na zdivu : 1,5*(1,0+0,9+0,9+1,13)</t>
  </si>
  <si>
    <t>(3,82+2,69)/2*78,52</t>
  </si>
  <si>
    <t>odpočet otvorů : -(0,8*1,97+(1,215+0,915)/2*2,0*6+1,23*2,2+1,64*1,5*2+2,41*1,5*6)</t>
  </si>
  <si>
    <t>-(1,13*0,75*2+1,05*0,75+0,94+0,75)</t>
  </si>
  <si>
    <t>ostění : 0,46*(0,8+2,05*2+0,92*2*6+2,2*6+1,23+2,2*2+1,64*2+1,5*2*2)</t>
  </si>
  <si>
    <t>0,46*(2,41*6+1,5*2*6+1,13*2+0,75*2*2+1,05+0,75*2+0,94+0,75*2)</t>
  </si>
  <si>
    <t>pod obklady hladká : -5,895</t>
  </si>
  <si>
    <t>příčka PTH stávající hala : 56,252*2</t>
  </si>
  <si>
    <t>632 41-1 Potěr ze suchých směsí</t>
  </si>
  <si>
    <t>s rozprostřením a uhlazením</t>
  </si>
  <si>
    <t>632411904R00</t>
  </si>
  <si>
    <t xml:space="preserve">...nátěr savých podkladů penetrační,  ,  </t>
  </si>
  <si>
    <t>pod cementový potěr na starou podlahu : 106.53000+70.37000+7.49000</t>
  </si>
  <si>
    <t>632419104R00</t>
  </si>
  <si>
    <t>...cementová samonivelační podlahová stěrka, tloušťky 4 mm, ruční zpracování</t>
  </si>
  <si>
    <t>C1+K2+K3 : 106.53000+70.37000+7.49000</t>
  </si>
  <si>
    <t xml:space="preserve">pod parapety : </t>
  </si>
  <si>
    <t>P05 : 2,0*6*0,3</t>
  </si>
  <si>
    <t>P01 : 1,64*2*0,46</t>
  </si>
  <si>
    <t>P02 : 2,41*6*0,46</t>
  </si>
  <si>
    <t>P03 : 1,13*1*0,46</t>
  </si>
  <si>
    <t>P04 : 0,935*1*0,46</t>
  </si>
  <si>
    <t>632 45-105 Potěr pískocementový na mazaninách běžný</t>
  </si>
  <si>
    <t>nebo betonových podkladech běžný (krycí nášlapný) anebo pod tenkovrstvé podlahoviny hlazený ocelovým hladítkem nebo litý (samonivelační),</t>
  </si>
  <si>
    <t>632 45-1052 minimálně 25 Mpa (plovoucí)</t>
  </si>
  <si>
    <t>632451064R00</t>
  </si>
  <si>
    <t>...o tloušťce od 30 do 40 mm</t>
  </si>
  <si>
    <t>vyrovnávací potěr K2, C1 : 70.37000+106.53000</t>
  </si>
  <si>
    <t>pro podhledy : 70.37000+7.49000+106.53000</t>
  </si>
  <si>
    <t>952901111R00</t>
  </si>
  <si>
    <t>...světlá výška podlaží do 4 m</t>
  </si>
  <si>
    <t>Položka pořadí 20 : 184.39000</t>
  </si>
  <si>
    <t>hasicí přístroj : 3</t>
  </si>
  <si>
    <t xml:space="preserve">WC 207-210 : </t>
  </si>
  <si>
    <t>vytažení na stěny : 0,15*(2,98+2,18+1,9+0,9+2,8+2,05+1,9+0,9)*2-0,15*(0,7*4+0,8*2)</t>
  </si>
  <si>
    <t>Položka pořadí 25 : 15.17300</t>
  </si>
  <si>
    <t>vytažení na stěny : (2,98+2,18+1,9+0,9+2,8+2,05+1,9+0,9)*2-(0,7*4+0,8*2)</t>
  </si>
  <si>
    <t>6+4+4+6</t>
  </si>
  <si>
    <t>713 11 Montáž tepelné izolace stropů</t>
  </si>
  <si>
    <t>713111121RT1</t>
  </si>
  <si>
    <t xml:space="preserve">...rovných, spodem, uchycení drátem,  </t>
  </si>
  <si>
    <t xml:space="preserve">akustická izolace nad SDK podhledy : </t>
  </si>
  <si>
    <t>Položka pořadí 11 : 194.07043</t>
  </si>
  <si>
    <t>713 11-2 parotěsná zábrana</t>
  </si>
  <si>
    <t>713111221RK6</t>
  </si>
  <si>
    <t>...zavěšených podhledů s přelepením spojů, včetně dodávky fólie</t>
  </si>
  <si>
    <t>Položka pořadí 30 : 194.07043</t>
  </si>
  <si>
    <t>63152212R</t>
  </si>
  <si>
    <t>deska izolační akustická; skelná vlna; povrch drsný; rovná hrana; tl. 40,0 mm; kašírování netkaná skelná textilie; součinitel tepelné vodivosti 0,035 W/mK; R = 1,140 m2K/W</t>
  </si>
  <si>
    <t>Položka pořadí 30 : 213.47747*1,1</t>
  </si>
  <si>
    <t>766694121R00</t>
  </si>
  <si>
    <t>...šířky přes 300 mm, délky do 1000 mm</t>
  </si>
  <si>
    <t>P04 : 1</t>
  </si>
  <si>
    <t>P03 : 1</t>
  </si>
  <si>
    <t>P01 : 2</t>
  </si>
  <si>
    <t>P02 : 6</t>
  </si>
  <si>
    <t>P05 : 6</t>
  </si>
  <si>
    <t>60780013R</t>
  </si>
  <si>
    <t>parapet vnitřní š = 300 mm; materiál - povrch laminátová fólie 0,6 mm; materiál - jádro vlhkuodolná DTD; dekor bílý, mramor, imitace dřeva</t>
  </si>
  <si>
    <t>P05 : 2,0*6*1,1</t>
  </si>
  <si>
    <t>P01 : 1,64*2*1,1</t>
  </si>
  <si>
    <t>P02 : 2,41*6*1,1</t>
  </si>
  <si>
    <t>P03 : 1,13*1*1,1</t>
  </si>
  <si>
    <t>P04 : 0,935*1*1,1</t>
  </si>
  <si>
    <t>K2+K3 : 70.37000+7.49000</t>
  </si>
  <si>
    <t>201 : 72,62-0,8*9+0,3*2</t>
  </si>
  <si>
    <t>206 : 11,14-0,8</t>
  </si>
  <si>
    <t>211 : 6,05-0,8-1,26+14,18-1,0</t>
  </si>
  <si>
    <t>Položka pořadí 44 : 93.53000</t>
  </si>
  <si>
    <t>Položka pořadí 43 : 77.86000</t>
  </si>
  <si>
    <t xml:space="preserve">sokly : </t>
  </si>
  <si>
    <t>obklady : (2,98+2,18+1,9+0,9+2,8+2,05+1,9+0,9)*2-(0,7*4+0,8*2)</t>
  </si>
  <si>
    <t>Položka pořadí 46 : 77.86000</t>
  </si>
  <si>
    <t>(77,86+(93,53*0,1))*1,1</t>
  </si>
  <si>
    <t>C1 : 106.53000</t>
  </si>
  <si>
    <t>776 43 Montáž, lepení podlah. soklíků z kobercových pásů</t>
  </si>
  <si>
    <t>776431010R00</t>
  </si>
  <si>
    <t>...včetně dodávky soklíku kobercového</t>
  </si>
  <si>
    <t>202 : 19,7-0,8*2</t>
  </si>
  <si>
    <t>203 : 21,23-0,8*3</t>
  </si>
  <si>
    <t>204 : 21,3-0,8*3</t>
  </si>
  <si>
    <t>205 : 21,61-0,8*2</t>
  </si>
  <si>
    <t>776 57 Položení povlakových podlah textilních</t>
  </si>
  <si>
    <t>všívaných a vpichovaných</t>
  </si>
  <si>
    <t>776 57-2 montáž - podlahová krytina textilní ve specifikaci</t>
  </si>
  <si>
    <t>776572100R00</t>
  </si>
  <si>
    <t>...lepených, z pásů textilních</t>
  </si>
  <si>
    <t>Položka pořadí 52 : 106.53000</t>
  </si>
  <si>
    <t>dveře styk s dlažbou : 0,8*4</t>
  </si>
  <si>
    <t>106.53000*0,2</t>
  </si>
  <si>
    <t>69741092R</t>
  </si>
  <si>
    <t>koberec střižená smyčka; v rolích; PA; š = 4 000,0 mm; tl. 7,00 mm; v vlákna = 6,0 mm; třída zatížení 32</t>
  </si>
  <si>
    <t>(106,53+(75,84*0,1))*1,1</t>
  </si>
  <si>
    <t>207 : 1,5*(2,98+2,18)*2-1,5*(0,7+0,8)</t>
  </si>
  <si>
    <t>208 : 1,5*(1,9+0,9)*2-1,5*0,7+0,15*0,9</t>
  </si>
  <si>
    <t>209 : 1,5*(2,8+2,05)*2-1,5*(0,7+0,8)</t>
  </si>
  <si>
    <t>210 : 1,5*(1,9+0,9)*2+0,15*0,9</t>
  </si>
  <si>
    <t>Položka pořadí 59 : 41.55000</t>
  </si>
  <si>
    <t>0,9*2</t>
  </si>
  <si>
    <t>Položka pořadí 60 : 45.70500*1,1</t>
  </si>
  <si>
    <t>783225600R00</t>
  </si>
  <si>
    <t>zárubně : ((2*2,05+0,7)*(0,15+2*0,05))*2</t>
  </si>
  <si>
    <t>((2*2,05+0,8)*(0,15+2*0,05))*11</t>
  </si>
  <si>
    <t>Položka pořadí 65 : 15.87500</t>
  </si>
  <si>
    <t xml:space="preserve">omítky : </t>
  </si>
  <si>
    <t>Položka pořadí 15 : 354.25670</t>
  </si>
  <si>
    <t xml:space="preserve">SDK podhledy : </t>
  </si>
  <si>
    <t xml:space="preserve">SDK příčky : </t>
  </si>
  <si>
    <t>Položka pořadí 1 : 386.86760*2</t>
  </si>
  <si>
    <t>odpočet obkladů na SDK : -(41,55-5,895)</t>
  </si>
  <si>
    <t>omítky : 354,2567</t>
  </si>
  <si>
    <t>SDK 2x : (110,65847+386,8676-35,655)*2</t>
  </si>
  <si>
    <t>15132004</t>
  </si>
  <si>
    <t>21001</t>
  </si>
  <si>
    <t>Silnoproudá elektroinstalace - viz samostatný rozpočet</t>
  </si>
  <si>
    <t>220001</t>
  </si>
  <si>
    <t>Slaboproudá elektroinstalce - viz samostatný rozpočet</t>
  </si>
  <si>
    <t>15132006</t>
  </si>
  <si>
    <t>622 30 Příprava podkladu</t>
  </si>
  <si>
    <t>622323041R00</t>
  </si>
  <si>
    <t>...penetrace</t>
  </si>
  <si>
    <t>fasáda ETICS : 202,484+10,32+6,384</t>
  </si>
  <si>
    <t>fasáda provětrávaná : 166,6078</t>
  </si>
  <si>
    <t>622 31-3 Zateplení fasády</t>
  </si>
  <si>
    <t>nanesení lepicího tmelu na izolační desky, nalepení desek, zajištění talířovými hmoždinkami (6 ks/m2), přebroušení desek, natažení stěrky, vtlačení výztužné tkaniny (1,15 m2/m2), přehlazení stěrky. Další vrstvy podle popisu položky.</t>
  </si>
  <si>
    <t>K ochraně hran na rozích budovy je zahrnuto 0,14 m rohových lišt na m2.</t>
  </si>
  <si>
    <t>622311835RT3</t>
  </si>
  <si>
    <t>... , minerálními deskami s podélným vláknem, tloušťky 160 mm, kontaktní nátěr a silikonová omítka, 3,2 kg/m2</t>
  </si>
  <si>
    <t xml:space="preserve">fasáda 1 : </t>
  </si>
  <si>
    <t>pohled SZ : 45,22-(2,5*3,0)+0,85*(2,5+3,0*2)</t>
  </si>
  <si>
    <t>pohled JZ : 54,43</t>
  </si>
  <si>
    <t>pohled JV : 125,15-(2,1*3,6*2+2,86*1,0+1,72*1,0+0,8*1,97+2,7*3,15)+0,86*(2,7+3,15*2)</t>
  </si>
  <si>
    <t>622311835RV1</t>
  </si>
  <si>
    <t xml:space="preserve">... , minerálními deskami s podélným vláknem, tloušťky 160 mm, zakončené stěrkou s výztužnou tkaninou,  </t>
  </si>
  <si>
    <t xml:space="preserve">fasáda 6 cihlený pásek : </t>
  </si>
  <si>
    <t>pohled JZ : 4,95+5,37</t>
  </si>
  <si>
    <t>622 31-6 Zateplení parapetu</t>
  </si>
  <si>
    <t>nanesení lepicího tmelu na izolační desky, nalepení desek, natažení stěrky, vtlačení výztužné tkaniny (1,15 m2/m2) a přehlazení stěrky. Položka obsahuje  5,0 m parapetních lišt na m2.</t>
  </si>
  <si>
    <t>622311563R00</t>
  </si>
  <si>
    <t>...extrudovaným polystyrénem, tloušťky 30 mm</t>
  </si>
  <si>
    <t>0,2*(2,1*2+2,86+1,72)</t>
  </si>
  <si>
    <t>622 31-7 Povrchová úprava ostění zateplovacího systému</t>
  </si>
  <si>
    <t>okenní a rohové lišty, výztužná stěrka</t>
  </si>
  <si>
    <t>622311850RT3</t>
  </si>
  <si>
    <t>...z minerální vlny, kontaktní nátěr a omítka silikonová</t>
  </si>
  <si>
    <t>0,2*(2,1*2+3,6*4+2,86+1,0*2+1,72+1,0*2+0,8+1,97*2)</t>
  </si>
  <si>
    <t>622 31-9 Příplatky, slevy</t>
  </si>
  <si>
    <t>622391113R00</t>
  </si>
  <si>
    <t>...za počet hmoždinek 10 ks/m2, s dodávkou hmoždinek</t>
  </si>
  <si>
    <t>Položka pořadí 3 : 10.32000</t>
  </si>
  <si>
    <t>622 33 Profily zakládací</t>
  </si>
  <si>
    <t>622311016R00</t>
  </si>
  <si>
    <t>...hliníkové, pro izolaci tl. 160 mm</t>
  </si>
  <si>
    <t>7,26-2,5+0,85*2+8,93+15,53-2,7+0,86*2</t>
  </si>
  <si>
    <t>622 42-11 Omítky vnější stěn vápenné nebo vápenocementové</t>
  </si>
  <si>
    <t>622421131R00</t>
  </si>
  <si>
    <t>...hladké, složitost 1÷ 2</t>
  </si>
  <si>
    <t xml:space="preserve">vyrovnání fasády : </t>
  </si>
  <si>
    <t>Položka pořadí 1 : 385.79580</t>
  </si>
  <si>
    <t>622 90-4 Očištění fasád</t>
  </si>
  <si>
    <t>622904112R00</t>
  </si>
  <si>
    <t>...tlakovou vodou, složitost fasády 1 - 2</t>
  </si>
  <si>
    <t>713134211R00</t>
  </si>
  <si>
    <t>...na stěny s přelepením spojů, bez dodávky fólie</t>
  </si>
  <si>
    <t>Položka pořadí 11 : 166.60780</t>
  </si>
  <si>
    <t>713 13-1 Montáž izolace lepením a zajištění hmoždinkami</t>
  </si>
  <si>
    <t>713131152R00</t>
  </si>
  <si>
    <t>...na tmel a hmoždinky - 6 ks/m2, na cihly plné</t>
  </si>
  <si>
    <t xml:space="preserve">provětrávaná fasáda MW tl. 150 mm : </t>
  </si>
  <si>
    <t>plechy : (3,88+3,65)/2*3,94</t>
  </si>
  <si>
    <t>(3,65+3,65)/2*4,78</t>
  </si>
  <si>
    <t>3,66*1,07</t>
  </si>
  <si>
    <t>(3,66+3,43)/2*1,22</t>
  </si>
  <si>
    <t>3,43*25,5</t>
  </si>
  <si>
    <t>(3,43+3,54)/2*3,1</t>
  </si>
  <si>
    <t>odpočet otvorů : -(0,94*0,75+1,05*0,75+2,41*0,75+1,64*1,5*2+2,41*1,5*6)</t>
  </si>
  <si>
    <t>děrované kazety : (2,42+2,17)/2*3,94</t>
  </si>
  <si>
    <t>(2,17+1,8)/2*4,78</t>
  </si>
  <si>
    <t>1,8*1,07</t>
  </si>
  <si>
    <t>(1,8+1,7)/2*1,22</t>
  </si>
  <si>
    <t>(1,71+0,25)/2*25,5</t>
  </si>
  <si>
    <t>(0,25+0,2)/2*3,1</t>
  </si>
  <si>
    <t>odpočet otvorů : -(1,8*0,5*2)</t>
  </si>
  <si>
    <t xml:space="preserve">ostění tl. 30 mm : </t>
  </si>
  <si>
    <t>ostění, nadpraží : 0,2*(0,94+2*0,75+1,05+2*0,75+2,41+2*0,75+(1,64+2*1,5)*2+(2,41+2*1,5)*6)</t>
  </si>
  <si>
    <t>0,2*(1,8+2*0,5)*2</t>
  </si>
  <si>
    <t>62290001</t>
  </si>
  <si>
    <t>Montáž zavěšené provětrávané fasády z vlnitých plechů a lamel</t>
  </si>
  <si>
    <t xml:space="preserve">provětrávaná fasáda : </t>
  </si>
  <si>
    <t>28325080.AR</t>
  </si>
  <si>
    <t>fólie izolační střešní hydroizolační; paropropustná; tloušťka 0,35 mm; plošná hmotnost 95 g/m2; PP; sd od 0,02 m</t>
  </si>
  <si>
    <t>Položka pořadí 10 : 191.59897*1,15</t>
  </si>
  <si>
    <t>553900901</t>
  </si>
  <si>
    <t>Fasádní lamely, dodávka</t>
  </si>
  <si>
    <t>46,4791*1,15</t>
  </si>
  <si>
    <t>553900902</t>
  </si>
  <si>
    <t>Fasádní vlnitý plech, dodávka</t>
  </si>
  <si>
    <t>108,8807*1,15</t>
  </si>
  <si>
    <t>553900903</t>
  </si>
  <si>
    <t>Lemování otvorů, ostění, nadpraži</t>
  </si>
  <si>
    <t>ostění, nadpraží : (0,94+2*0,75+1,05+2*0,75+2,41+2*0,75+(1,64+2*1,5)*2+(2,41+2*1,5)*6)</t>
  </si>
  <si>
    <t>(1,8+2*0,5)*2</t>
  </si>
  <si>
    <t>553900904</t>
  </si>
  <si>
    <t>Svislé rohové ukončení</t>
  </si>
  <si>
    <t>553900905</t>
  </si>
  <si>
    <t>Horní ukončení</t>
  </si>
  <si>
    <t>3,94+4,78+1,07+1,22+25,5+3,1</t>
  </si>
  <si>
    <t>553900906</t>
  </si>
  <si>
    <t>Dolní ukončení</t>
  </si>
  <si>
    <t>(3,94+4,78+1,07+1,22+25,5+3,1)*1,1</t>
  </si>
  <si>
    <t>553900907</t>
  </si>
  <si>
    <t>Nosný rošt dvousměrný</t>
  </si>
  <si>
    <t>Položka pořadí 12 : 178.66377*1,15</t>
  </si>
  <si>
    <t>553900909</t>
  </si>
  <si>
    <t>Spojovací materiál</t>
  </si>
  <si>
    <t>56284077.AR</t>
  </si>
  <si>
    <t xml:space="preserve">hmoždinka talířová zatloukací; pouzdro polyetylén, trn ocel; pr. talířku 60 mm, délka 215 mm mm; použití: pro kotvení v betonu a plném stavebním materiálu, pro upevnění tepelně izolačních desek z polystyrenu nebo minerální vaty </t>
  </si>
  <si>
    <t xml:space="preserve">  166,6078*6*1,05</t>
  </si>
  <si>
    <t>1050</t>
  </si>
  <si>
    <t>58556671.AR</t>
  </si>
  <si>
    <t>malta lepicí vyrovnávací; na fasád. izol. desky; cementová; zrnitost do 0,60 mm; součinitel tepelné vodivosti 0,800 W/mK; µ 18,00</t>
  </si>
  <si>
    <t>166,6078*7*1,1</t>
  </si>
  <si>
    <t>63140281R</t>
  </si>
  <si>
    <t>deska izolační tuhá; minerální vlákno; orientace vláken rovnoběžná; tl. 30,0 mm; součinitel tepelné vodivosti 0,041 W/mK; R = 0,730 m2K/W; obj. hmotnost 160,00 kg/m3; hydrofobizováno</t>
  </si>
  <si>
    <t>11,248*1,1</t>
  </si>
  <si>
    <t>63140298R</t>
  </si>
  <si>
    <t>deska izolační tuhá; minerální vlákno; orientace vláken rovnoběžná; tl. 150,0 mm; součinitel tepelné vodivosti 0,039 W/mK; R = 3,800 m2K/W; obj. hmotnost 165,00 kg/m3; hydrofobizováno</t>
  </si>
  <si>
    <t>155,3598*1,05</t>
  </si>
  <si>
    <t>941 94-1 Montáž lešení lehkého pracovního řadového s podlahami</t>
  </si>
  <si>
    <t>941941031R00</t>
  </si>
  <si>
    <t>...šířky od 0,80 do 1,00 m, výšky do 10 m</t>
  </si>
  <si>
    <t>provětrávaná fasáda : 4,0*(3,94+4,78+1,07+1,22+25,5+3,1)+4,0*(2,0*3)</t>
  </si>
  <si>
    <t>ETICS : 8,0*15,5+8,0*2,0</t>
  </si>
  <si>
    <t>6,0*9,0+6,0*2,0</t>
  </si>
  <si>
    <t>6,0*7,33</t>
  </si>
  <si>
    <t>941 94-19 příplatek za každý další i započatý měsíc použití lešení</t>
  </si>
  <si>
    <t>941941191RT3</t>
  </si>
  <si>
    <t>...šířky šířky od 0,80 do 1,00 m a výšky do 10 m</t>
  </si>
  <si>
    <t>432,42*2</t>
  </si>
  <si>
    <t>941 94-18 Demontáž lešení lehkého řadového s podlahami</t>
  </si>
  <si>
    <t>941941831R00</t>
  </si>
  <si>
    <t>...šířky od 0,8 do 1 m, výšky do 10 m</t>
  </si>
  <si>
    <t>944 94-40 Montáž ochranné sítě</t>
  </si>
  <si>
    <t>944944011R00</t>
  </si>
  <si>
    <t xml:space="preserve">...z umělých vláken </t>
  </si>
  <si>
    <t>944 94-409 příplatek k ceně za každý další i započatý měsíc použití ochranných sítí</t>
  </si>
  <si>
    <t>944944031R00</t>
  </si>
  <si>
    <t>...z umělých vláken</t>
  </si>
  <si>
    <t>944 94-48 Demontáž ochranné sítě</t>
  </si>
  <si>
    <t>944944081R00</t>
  </si>
  <si>
    <t>9506221</t>
  </si>
  <si>
    <t>Doplnění fasády sousední haly</t>
  </si>
  <si>
    <t>712 37-7 Doplňkové konstruce k povlakovým krytinám z fólií</t>
  </si>
  <si>
    <t>712378005R00</t>
  </si>
  <si>
    <t>...stěnová lišta vyhnutá, z pozinkovaného plechu s povrchovou úpravou PVC, RŠ 70 mm</t>
  </si>
  <si>
    <t>vvytažení na světlík : (2,1+25,23)*2</t>
  </si>
  <si>
    <t>vytažení na okolní konstrukce : 10,9</t>
  </si>
  <si>
    <t>(4,49/cosx(40,3))</t>
  </si>
  <si>
    <t>přetažení na okolní konstrukce : 5,82/cosx(15,7)</t>
  </si>
  <si>
    <t>712378007R00</t>
  </si>
  <si>
    <t>...rohová lišta vnitřní, z pozinkovaného plechu s povrchovou úpravou PVC, RŠ 100 mm</t>
  </si>
  <si>
    <t>712378008R00</t>
  </si>
  <si>
    <t>...pásek, z pozinkovaného plechu s povrchovou úpravou PVC, RŠ 50 mm</t>
  </si>
  <si>
    <t>712 64 Povlaková krytina střech nad 30° pásy přitavením</t>
  </si>
  <si>
    <t>na dřevěném podkladě s lištami</t>
  </si>
  <si>
    <t>712641559R00</t>
  </si>
  <si>
    <t>...v celé ploše, 1 vrstva, materiál ve specifikaci</t>
  </si>
  <si>
    <t xml:space="preserve">parotěsná zábrana samolepicí pás : </t>
  </si>
  <si>
    <t xml:space="preserve">plocha střechy : </t>
  </si>
  <si>
    <t>S1 : 180,19/cosx(40,3)</t>
  </si>
  <si>
    <t>168,15/cosx(40,3)</t>
  </si>
  <si>
    <t>spádové vrstvy : 2,41*2</t>
  </si>
  <si>
    <t>vvytažení na světlík : 0,4*(2,1+25,23)*2</t>
  </si>
  <si>
    <t>vytažení na okolní konstrukce : 0,4*10,9</t>
  </si>
  <si>
    <t>0,4*(4,49/cosx(40,3))</t>
  </si>
  <si>
    <t>přetažení u okapů : 0,45*9,2</t>
  </si>
  <si>
    <t>přetažení u úžlabí : 1,0*16,5</t>
  </si>
  <si>
    <t>S2 : 238,5/cosx(15,7)</t>
  </si>
  <si>
    <t>přetažení na okolní konstrukce : 0,4*5,82/cosx(15,7)</t>
  </si>
  <si>
    <t>přetažení u okapů : 0,45*40,45</t>
  </si>
  <si>
    <t>712372121RX</t>
  </si>
  <si>
    <t>Krytina střech do 45° fólie, 6 kotev/m2, na ocel, tl. izolace do 200 mm, fólie ve specifikaci</t>
  </si>
  <si>
    <t xml:space="preserve">vrchní vrstva PVC-P : </t>
  </si>
  <si>
    <t>spádové vrstvy : 2,41/cosx(6)*2</t>
  </si>
  <si>
    <t>vvytažení na světlík : 0,2*(2,1+25,23)*2</t>
  </si>
  <si>
    <t>přetažení u úžlabí : 1,2*16,5</t>
  </si>
  <si>
    <t>712378002RX</t>
  </si>
  <si>
    <t>Okapnice VIPLANYL RŠ 220 mm</t>
  </si>
  <si>
    <t>K12 - zakončení štítové hrany : 25,0</t>
  </si>
  <si>
    <t>712378003RX</t>
  </si>
  <si>
    <t>Okapnice VIPLANYL RŠ 250 mm</t>
  </si>
  <si>
    <t>přetažení u okapů : 9,2</t>
  </si>
  <si>
    <t>přetažení u okapů : 40,45</t>
  </si>
  <si>
    <t>712391171RX</t>
  </si>
  <si>
    <t>Povlaková krytina střech do 45°, podklad. textilie, 1 vrstva - včetně dodávky textilie</t>
  </si>
  <si>
    <t>Položka pořadí 38 : 749.19303</t>
  </si>
  <si>
    <t>28322017R</t>
  </si>
  <si>
    <t>fólie izolační střešní hydroizolační; tloušťka 1,50 mm; plošná hmotnost 1 960 g/m2; PVC-P, skelná výztuž; µ = 15 000,0</t>
  </si>
  <si>
    <t>Položka pořadí 38 : 861.57198*1,15</t>
  </si>
  <si>
    <t>62852624R</t>
  </si>
  <si>
    <t>pás asfaltový pro speciální použití samolepicí; nosná vložka skelná rohož + Al fólie; horní strana jemný minerální posyp, snímatelná silikonová páska; spodní strana fólie se silikonem; tl. 2,6 mm</t>
  </si>
  <si>
    <t>Položka pořadí 37 : 896.01212*1,15</t>
  </si>
  <si>
    <t>998 71-2 Přesun hmot pro povlakové krytiny</t>
  </si>
  <si>
    <t>998712102R00</t>
  </si>
  <si>
    <t>...v objektech výšky přes 6 do 12 m</t>
  </si>
  <si>
    <t>713 14 Montáž tepelné izolace střech na plný podklad</t>
  </si>
  <si>
    <t>713141125R00</t>
  </si>
  <si>
    <t>...desky, na lepidlo</t>
  </si>
  <si>
    <t xml:space="preserve">TI střechy 2 vrstvy : </t>
  </si>
  <si>
    <t xml:space="preserve">  plocha střechy : </t>
  </si>
  <si>
    <t xml:space="preserve">  S1 : 180,19/cosx(40,3)</t>
  </si>
  <si>
    <t xml:space="preserve">  168,15/cosx(40,3)</t>
  </si>
  <si>
    <t xml:space="preserve">  spádové vrstvy : 2,41*2</t>
  </si>
  <si>
    <t xml:space="preserve">  S2 : 238,5/cosx(15,7)</t>
  </si>
  <si>
    <t>709,30137*2</t>
  </si>
  <si>
    <t>49*0,7*0,08*1,1</t>
  </si>
  <si>
    <t>63140210.AR</t>
  </si>
  <si>
    <t>deska izolační tuhá, střešní; minerální vlákno; tl. 80,0 mm; součinitel tepelné vodivosti 0,040 W/mK; R = 1,950 m2K/W; obj. hmotnost 155,00 kg/m3; hydrofobizováno</t>
  </si>
  <si>
    <t xml:space="preserve">horní vrstva : </t>
  </si>
  <si>
    <t>704,48137*1,05</t>
  </si>
  <si>
    <t>-49*0,7*1,05</t>
  </si>
  <si>
    <t>631402192R</t>
  </si>
  <si>
    <t>deska izolační tuhá, střešní; minerální vlákno; tl. 120,0 mm; součinitel tepelné vodivosti 0,040 W/mK; R = 2,900 m2K/W; obj. hmotnost 155,00 kg/m3; hydrofobizováno</t>
  </si>
  <si>
    <t xml:space="preserve">spodní vrstva : </t>
  </si>
  <si>
    <t>709,30137*1,05</t>
  </si>
  <si>
    <t>63140245R</t>
  </si>
  <si>
    <t>deska spádová, klín střešní; minerální vlákno; tl. 100,0 mm; / 0,0 mm; obj. hmotnost 155,00 kg/m3; součinitel tepelné vodivosti 0,040 W/mK; hydrofobizováno</t>
  </si>
  <si>
    <t xml:space="preserve">  spádové vrstvy : (2,41*2)/0,5*1,15</t>
  </si>
  <si>
    <t>11</t>
  </si>
  <si>
    <t>762 08 Zvláštní výkony</t>
  </si>
  <si>
    <t>762 08-1 profilování zhlaví trámů</t>
  </si>
  <si>
    <t>762083120R00</t>
  </si>
  <si>
    <t>...průřezové plochy do 160 cm2</t>
  </si>
  <si>
    <t xml:space="preserve">  trámky okapu : 49/0,625</t>
  </si>
  <si>
    <t>79</t>
  </si>
  <si>
    <t>762 31 Montáž ocelových spojovacích prostředků</t>
  </si>
  <si>
    <t>762 31-3 svorníků, šroubů</t>
  </si>
  <si>
    <t>762313111R00</t>
  </si>
  <si>
    <t>...délky do 150 mm</t>
  </si>
  <si>
    <t>79*2</t>
  </si>
  <si>
    <t>762 33 Vázané konstrukce krovů</t>
  </si>
  <si>
    <t>762 33-2 s dodávkou řeziva</t>
  </si>
  <si>
    <t>762332110RT4</t>
  </si>
  <si>
    <t>...střech pultových, sedlových, valbových, stanových čtvercového nebo obdélníkového půdorysu z řeziva, hranoly 10/10 cm</t>
  </si>
  <si>
    <t>79*0,85</t>
  </si>
  <si>
    <t>762 39 Spojovací a ochranné prostředky</t>
  </si>
  <si>
    <t>762395000R00</t>
  </si>
  <si>
    <t>...svory, prkna, hřebíky, pásová ocel, vruty, impregnace</t>
  </si>
  <si>
    <t>67,15*0,1*0,1*1,1</t>
  </si>
  <si>
    <t>63,7*0,0018*1,15</t>
  </si>
  <si>
    <t>762 44 Obložení atiky</t>
  </si>
  <si>
    <t>762 44-2 s dodávkou řeziva</t>
  </si>
  <si>
    <t>762441112RT2</t>
  </si>
  <si>
    <t>...1 vrstva, z dřevoštěpkových desek, tloušťky 18 mm, upevněním šroubováním</t>
  </si>
  <si>
    <t>obložení římsy : 49,0*1,3</t>
  </si>
  <si>
    <t>762 91 Impregnace řeziva</t>
  </si>
  <si>
    <t>762911121R00</t>
  </si>
  <si>
    <t xml:space="preserve">...tlakovakuová, ochrana proti dřevokazným houbám, plísním a dřevokaznému hmyzu </t>
  </si>
  <si>
    <t>55399994R</t>
  </si>
  <si>
    <t>výrobek kovový</t>
  </si>
  <si>
    <t>vruty : 158*0,2*1,1</t>
  </si>
  <si>
    <t>998 76 Přesun hmot pro konstrukce tesařské</t>
  </si>
  <si>
    <t>998762102R00</t>
  </si>
  <si>
    <t>764323240RX</t>
  </si>
  <si>
    <t>Oplechování pod žlabem, rš 460 mm, lakovaný plech</t>
  </si>
  <si>
    <t>K11 : 49,0</t>
  </si>
  <si>
    <t>764352205RX</t>
  </si>
  <si>
    <t>Žlaby z Pz plechu podokapní půlkruhové, rš 360 mm, lakovaný plech</t>
  </si>
  <si>
    <t>K9 : 69,0-(9,3+10,29)</t>
  </si>
  <si>
    <t>764410230RX</t>
  </si>
  <si>
    <t>Oplechování parapetů včetně rohů Pz, rš 300 mm, lakovaný plech</t>
  </si>
  <si>
    <t>K06,07,08 : 1,72*1+2,1*2+2,86*1</t>
  </si>
  <si>
    <t>764410240RX</t>
  </si>
  <si>
    <t>Oplechování parapetů včetně rohů Pz, rš 320 mm, lakovaný plech</t>
  </si>
  <si>
    <t>K04 : 1,2*2</t>
  </si>
  <si>
    <t>764410250RX</t>
  </si>
  <si>
    <t>Oplechování parapetů včetně rohů Pz, rš 340 mm, lakovaný plech</t>
  </si>
  <si>
    <t>K01,02,03 : 1,64*2+2,41*7+2,13*1</t>
  </si>
  <si>
    <t>764454204RX</t>
  </si>
  <si>
    <t>Odpadní trouby z Pz plechu, kruhové, D 150 mm, lakovaný plech</t>
  </si>
  <si>
    <t>K10 : 28,0-5,3</t>
  </si>
  <si>
    <t>998 76-4 Přesun hmot pro konstrukce klempířské</t>
  </si>
  <si>
    <t>998764102R00</t>
  </si>
  <si>
    <t>767 39 Montáž krytiny střech plechem tvarovaným</t>
  </si>
  <si>
    <t>767392113R00</t>
  </si>
  <si>
    <t>...přistřelením</t>
  </si>
  <si>
    <t xml:space="preserve">trapézový plech : </t>
  </si>
  <si>
    <t>15484351R</t>
  </si>
  <si>
    <t>profil ocelový trapézový 92/275; tl. 0,88 mm; výška vlny 92,5 mm; pozinkováno, polakováno org.barvami RAL; délka 2 - 12 m; antikondenzační provedení</t>
  </si>
  <si>
    <t>Položka pořadí 66 : 815.69657*1,15</t>
  </si>
  <si>
    <t>998 76-7 Přesun hmot pro kovové stavební doplňk. konstrukce</t>
  </si>
  <si>
    <t>998767102R00</t>
  </si>
  <si>
    <t>781 73 Montáž obkladů vnějších z obkládaček cihelných</t>
  </si>
  <si>
    <t>781735011R00</t>
  </si>
  <si>
    <t>...250 x 65 mm, tloušťky 10 mm, kladených do flexibilního tmele</t>
  </si>
  <si>
    <t>59635024R</t>
  </si>
  <si>
    <t>obklad keramický š = 65 mm; l = 250 mm; h = 15,0 mm; pro exteriér; barva červená</t>
  </si>
  <si>
    <t>Položka pořadí 69 : 11.35200*1,1</t>
  </si>
  <si>
    <t>15132007</t>
  </si>
  <si>
    <t>Venkovní přístřešek a související konstrukce</t>
  </si>
  <si>
    <t>předpoklad : 100,0*0,15</t>
  </si>
  <si>
    <t>130 90 Bourání konstrukcí v hloubených vykopávkách</t>
  </si>
  <si>
    <t>s přemístěním suti na hromady na vzdálenost do 20 m nebo s uložením na dopravní prostředek,</t>
  </si>
  <si>
    <t>130901123R00</t>
  </si>
  <si>
    <t>...z betonu, železového nebo z předpjatého, pneumatickým kladivem</t>
  </si>
  <si>
    <t xml:space="preserve">předpoklad 1/3 objemu nových konstrukcí : </t>
  </si>
  <si>
    <t>Položka pořadí 3 : 8.11408*0,333</t>
  </si>
  <si>
    <t>Položka pořadí 15 : 9.15160</t>
  </si>
  <si>
    <t>Položka pořadí 16 : 15.21500</t>
  </si>
  <si>
    <t>24,3666+15,0-5,0+8,1141</t>
  </si>
  <si>
    <t xml:space="preserve">skládka 15 km : </t>
  </si>
  <si>
    <t>Položka pořadí 4 : 212.40350*5</t>
  </si>
  <si>
    <t>Položka pořadí 4 : 42.48070</t>
  </si>
  <si>
    <t>předpoklad : 5,0</t>
  </si>
  <si>
    <t>274 35 Bednění stěn základových pasů</t>
  </si>
  <si>
    <t>svislé nebo šikmé (odkloněné), půdorysně přímé nebo zalomené, stěn základových pasů ve volných nebo zapažených jámách, rýhách, šachtách, včetně případných vzpěr,</t>
  </si>
  <si>
    <t>274351215R00</t>
  </si>
  <si>
    <t>ZP01 spodní : 0,8*2*11,0</t>
  </si>
  <si>
    <t>0,8*2*5,18</t>
  </si>
  <si>
    <t>0,8*2*1,01</t>
  </si>
  <si>
    <t>1,4*4,72</t>
  </si>
  <si>
    <t>ZP01 horní : 0,4*2*(1,47+0,5)</t>
  </si>
  <si>
    <t>274351216R00</t>
  </si>
  <si>
    <t>...odstranění</t>
  </si>
  <si>
    <t>Položka pořadí 9 : 35.68800</t>
  </si>
  <si>
    <t>274 35-4 Bednění prostupu základy</t>
  </si>
  <si>
    <t>úprava trouby na potřebný rozměr, uložení a  ukotvení trouby v bednění. Včetně dodávky trouby.</t>
  </si>
  <si>
    <t>274354012R00</t>
  </si>
  <si>
    <t>...průřezu do 0,01 m2, délky prostupu do 0,5 m</t>
  </si>
  <si>
    <t>275 35 Bednění stěn základových patek</t>
  </si>
  <si>
    <t>bednění svislé nebo šikmé (odkloněné), půdorysně přímé nebo zalomené, stěn základových patek ve volných nebo zapažených jámách, rýhách, šachtách, včetně případných vzpěr,</t>
  </si>
  <si>
    <t>275351215R00</t>
  </si>
  <si>
    <t>PA01 spodní : 0,8*1,2*4*2</t>
  </si>
  <si>
    <t>PA02 spodní : 1,4*2*(4,9+1,3)</t>
  </si>
  <si>
    <t>PA03 spodní : 1,4*2*(1,5+0,8)*2</t>
  </si>
  <si>
    <t>PA04 spodní : 0,8*0,6*4</t>
  </si>
  <si>
    <t>PA01-PA04 horní : 0,4*0,4*4*7</t>
  </si>
  <si>
    <t>ZP01-horní : (0,4*2*0,5*2)*3</t>
  </si>
  <si>
    <t>275351216R00</t>
  </si>
  <si>
    <t>Položka pořadí 12 : 46.72000</t>
  </si>
  <si>
    <t>275 36 Výztuž základových patek</t>
  </si>
  <si>
    <t>275 36-1 z betonářské oceli</t>
  </si>
  <si>
    <t>275361821R00</t>
  </si>
  <si>
    <t>patek i pasů dle výpisu : (65,0+35,0)/1000</t>
  </si>
  <si>
    <t>274321321XC2</t>
  </si>
  <si>
    <t>Železobeton základových pasů C 20/25, XC2</t>
  </si>
  <si>
    <t>ZP01 spodní : 0,8*0,5*11,0</t>
  </si>
  <si>
    <t>0,8*0,5*5,18</t>
  </si>
  <si>
    <t>0,8*0,7*1,01</t>
  </si>
  <si>
    <t>1,4*1,3</t>
  </si>
  <si>
    <t>ZP01 horní : 0,4*0,5*1,47</t>
  </si>
  <si>
    <t>275321321XC2</t>
  </si>
  <si>
    <t>Železobeton základových patek C 20/25, XC 2</t>
  </si>
  <si>
    <t>PA01 spodní : 0,8*1,2*1,2*2</t>
  </si>
  <si>
    <t>PA02 spodní : 1,4*1,25*4,9</t>
  </si>
  <si>
    <t>PA03 spodní : 1,4*0,8*1,5*2</t>
  </si>
  <si>
    <t>PA04 spodní : 0,8*0,6*0,6</t>
  </si>
  <si>
    <t>PA01-PA04 horní : 0,4*0,4*0,4*7</t>
  </si>
  <si>
    <t>ZP01-horní : 0,4*0,4*0,5*3</t>
  </si>
  <si>
    <t>311 36 Výztuž nadzákladových zdí</t>
  </si>
  <si>
    <t>311 36-1 z betonářské oceli</t>
  </si>
  <si>
    <t>311361821R00</t>
  </si>
  <si>
    <t>výpis výztuže : (130,0+205,0+120,0)/1000</t>
  </si>
  <si>
    <t>348 92-4 Stříška plotová z betonových tvarovek</t>
  </si>
  <si>
    <t>348924131R00</t>
  </si>
  <si>
    <t>...pro zdivo tloušťky 200 mm, z tvárnic hladkých, přírodních</t>
  </si>
  <si>
    <t xml:space="preserve">Výpis materiálu : </t>
  </si>
  <si>
    <t>chemické kotvy : 0,3*8+0,18*4+0,16*4</t>
  </si>
  <si>
    <t>380932227R00</t>
  </si>
  <si>
    <t>...vlepení betonářské výztuže, D 16 mm, beton, malta, namáhání v tahu 15,3 kN</t>
  </si>
  <si>
    <t>chemické kotvy : 0,32*8+0,2*8</t>
  </si>
  <si>
    <t>311112120RT5</t>
  </si>
  <si>
    <t>Stěna z tvárnic ztraceného bednění, tl. 20 cm, zalití tvárnic betonem C 30/37 XC4 XF4</t>
  </si>
  <si>
    <t>3,25*(12,5-3,19)+2,25*3,19</t>
  </si>
  <si>
    <t>Položka pořadí 25 : 100.00000</t>
  </si>
  <si>
    <t>plocha pod přístřeškem : 100,0</t>
  </si>
  <si>
    <t>17,9</t>
  </si>
  <si>
    <t>Položka pořadí 25 : 105.00000*1,05</t>
  </si>
  <si>
    <t>horní část : (1,71+3,4)/2*9,36</t>
  </si>
  <si>
    <t>odpočet otvorů : -(1,2*0,5*2)</t>
  </si>
  <si>
    <t>spodní část : (2,55+2,42)/2*9,36</t>
  </si>
  <si>
    <t xml:space="preserve">  spodní část : (2,55+2,42)/2*9,36</t>
  </si>
  <si>
    <t>23,2596*1,15</t>
  </si>
  <si>
    <t xml:space="preserve">  horní část : (1,71+3,4)/2*9,36</t>
  </si>
  <si>
    <t xml:space="preserve">  odpočet otvorů : -(1,2*0,5*2)</t>
  </si>
  <si>
    <t>22,7148*1,15</t>
  </si>
  <si>
    <t>(1,2+0,5*2)*2</t>
  </si>
  <si>
    <t>4,25+5,81</t>
  </si>
  <si>
    <t>10,1</t>
  </si>
  <si>
    <t>Položka pořadí 29 : 52.87056*1,15</t>
  </si>
  <si>
    <t>...z polystyrenu, tloušťky 30 mm</t>
  </si>
  <si>
    <t>mezi základy : 1,4*(5,0+1,5+1,5+1,5)</t>
  </si>
  <si>
    <t>4,0*9,5</t>
  </si>
  <si>
    <t>přístřešek : 99,0</t>
  </si>
  <si>
    <t>K09 : 9,3+10,29</t>
  </si>
  <si>
    <t>K05 : 1,08*2</t>
  </si>
  <si>
    <t>K10 : 5,3</t>
  </si>
  <si>
    <t>střecha přístřešku : 99,0/cosx(21,4)</t>
  </si>
  <si>
    <t>767990010RAN</t>
  </si>
  <si>
    <t>Atypické ocelové konstrukce, do 5 kg/kus_Zn</t>
  </si>
  <si>
    <t xml:space="preserve">Výkaz materiálu : </t>
  </si>
  <si>
    <t>OK 01 : 3,2*2+2,4*4+0,4*4+0,3*2+4,0*2+0,2*4+3,0*1+1,1*1+0,7*1+0,8*1+3,2*1</t>
  </si>
  <si>
    <t>3,7*4+2,1*14</t>
  </si>
  <si>
    <t>2,18*1+0,67*4+0,3*8+3,33*1+2,82*1+1,92*1+2,05*3+2,45*1+1,5*2+1,5*2</t>
  </si>
  <si>
    <t>0,17*1+0,41*18+1,27*2+1,25*1+3,93*2+1,01*4+3,8*4+4,31*4+0,99*4+3,27*2</t>
  </si>
  <si>
    <t>0,7*4+0,63*4+3,89*2+0,62*4+4,46*2</t>
  </si>
  <si>
    <t>0,71*3+0,15*1+0,04*84</t>
  </si>
  <si>
    <t>svary a spoje 10% : 206,25/100*10</t>
  </si>
  <si>
    <t>767990010RAO</t>
  </si>
  <si>
    <t>Atypické ocelové konstrukce, 5 - 10 kg/kus_Zn</t>
  </si>
  <si>
    <t>OK 01 : 9,9*1+7,1*1+5,1*1+7,7*2</t>
  </si>
  <si>
    <t>5,5*1+6,3*1+7,1*1+7,8*1+8,4*1+9,1*1+9,7*1+7,5*1+9,1*1+7,84*18</t>
  </si>
  <si>
    <t>5,28*1+6,24*1+5,44*2</t>
  </si>
  <si>
    <t>svary a spoje 10% : 271,52/100*10</t>
  </si>
  <si>
    <t>767990010RAP</t>
  </si>
  <si>
    <t>Atypické ocelové konstrukce, 10 - 50 kg/kus_Zn</t>
  </si>
  <si>
    <t>OK 01 : 42,1*1+31,5*1+33,9*1+32,0*1+33,4*1+12,5*1+18,8*1+20,4*4+21,3*4+20,7*4+25,6*2+12,8*4+24,0*2</t>
  </si>
  <si>
    <t>17,3*2+19,5*2+24,4*1+12,2*2+25,1*1+12,6*2+24,7*3+12,3*6+26,9*2+31,7*1+17,8*1</t>
  </si>
  <si>
    <t>10,6*2</t>
  </si>
  <si>
    <t>10,4*1+13,1*1+15,4*1+14,3*6+12,8*6+11,0*1+14,5*1+17,9*1+12,3*2+12,5*1</t>
  </si>
  <si>
    <t>27,48*1+48,28*1</t>
  </si>
  <si>
    <t>svary a spoje 10% : 1407,06/100*10</t>
  </si>
  <si>
    <t>767990010RAQ</t>
  </si>
  <si>
    <t>Atypické ocelové konstrukce, 50 - 100 kg/kus_Zn</t>
  </si>
  <si>
    <t>OK 01 : 77,7*1+58,4*1+83,3*1+73,7*2+71,4*2+55,5*1+71,6*1+64,0*1</t>
  </si>
  <si>
    <t>76,16*1</t>
  </si>
  <si>
    <t>svary a spoje 10% : 776,86/100*10</t>
  </si>
  <si>
    <t>767990010RAR</t>
  </si>
  <si>
    <t>Atypické ocelové konstrukce, 100 - 250 kg/kus_Zn</t>
  </si>
  <si>
    <t>OK01 : 111,9*2+134,8*2+159,5*2+184,8*2+168,1*1+112,4*1+224,1*1+230,8*1+128,2*1</t>
  </si>
  <si>
    <t>svary a spoje 10% : 2045,6/100*10</t>
  </si>
  <si>
    <t>15484352R</t>
  </si>
  <si>
    <t>profil ocelový trapézový 92/275; tl. 1,00 mm; výška vlny 92,5 mm; pozinkováno, polakováno org.barvami RAL; délka 2 - 12 m; antikondenzační provedení</t>
  </si>
  <si>
    <t>769-O08</t>
  </si>
  <si>
    <t>Okno plast FIX, 2 sklo 1200/500, kompletní D+M</t>
  </si>
  <si>
    <t>15132008</t>
  </si>
  <si>
    <t>720001</t>
  </si>
  <si>
    <t>ZTI - viz samostatný rozpočet</t>
  </si>
  <si>
    <t>723001</t>
  </si>
  <si>
    <t>Vnitřní plynovod - viz samostatný rozpočet</t>
  </si>
  <si>
    <t>240001</t>
  </si>
  <si>
    <t>Vzduchotechnika - viz samostatný rozpočet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</si>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</sst>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K_č"/>
    <numFmt numFmtId="165" formatCode="#,##0.00000"/>
    <numFmt numFmtId="166" formatCode="#,##0.00_\_K_č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sz val="10"/>
      <color indexed="9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9"/>
      <name val="Arial CE"/>
      <family val="2"/>
      <charset val="238"/>
    </font>
    <font>
      <sz val="8"/>
      <color indexed="21"/>
      <name val="Arial CE"/>
      <family val="2"/>
      <charset val="238"/>
    </font>
    <font>
      <sz val="8"/>
      <color rgb="FFDF700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7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64" fontId="7" fillId="0" borderId="8" xfId="0" applyNumberFormat="1" applyFont="1" applyBorder="1"/>
    <xf numFmtId="164" fontId="7" fillId="0" borderId="9" xfId="0" applyNumberFormat="1" applyFont="1" applyBorder="1"/>
    <xf numFmtId="164" fontId="0" fillId="0" borderId="0" xfId="0" applyNumberFormat="1"/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65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65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 applyAlignment="1">
      <alignment shrinkToFi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2" xfId="0" applyNumberFormat="1" applyBorder="1"/>
    <xf numFmtId="4" fontId="0" fillId="0" borderId="42" xfId="0" applyNumberFormat="1" applyBorder="1" applyAlignment="1"/>
    <xf numFmtId="4" fontId="0" fillId="0" borderId="42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5" fillId="0" borderId="37" xfId="0" applyNumberFormat="1" applyFont="1" applyBorder="1"/>
    <xf numFmtId="4" fontId="5" fillId="0" borderId="12" xfId="0" applyNumberFormat="1" applyFont="1" applyBorder="1"/>
    <xf numFmtId="4" fontId="5" fillId="0" borderId="12" xfId="0" applyNumberFormat="1" applyFont="1" applyBorder="1" applyAlignment="1"/>
    <xf numFmtId="4" fontId="5" fillId="0" borderId="27" xfId="0" applyNumberFormat="1" applyFont="1" applyBorder="1"/>
    <xf numFmtId="4" fontId="5" fillId="0" borderId="27" xfId="0" applyNumberFormat="1" applyFont="1" applyBorder="1" applyAlignment="1"/>
    <xf numFmtId="0" fontId="4" fillId="0" borderId="37" xfId="0" applyFont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 shrinkToFit="1"/>
    </xf>
    <xf numFmtId="0" fontId="4" fillId="4" borderId="39" xfId="0" applyFont="1" applyFill="1" applyBorder="1" applyAlignment="1">
      <alignment horizontal="center" vertical="center" wrapText="1" shrinkToFit="1"/>
    </xf>
    <xf numFmtId="4" fontId="3" fillId="0" borderId="37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vertical="center" shrinkToFit="1"/>
    </xf>
    <xf numFmtId="4" fontId="3" fillId="0" borderId="42" xfId="0" applyNumberFormat="1" applyFont="1" applyBorder="1" applyAlignment="1">
      <alignment vertical="center" shrinkToFit="1"/>
    </xf>
    <xf numFmtId="4" fontId="3" fillId="0" borderId="40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vertical="center" shrinkToFit="1"/>
    </xf>
    <xf numFmtId="4" fontId="4" fillId="0" borderId="37" xfId="0" applyNumberFormat="1" applyFont="1" applyBorder="1" applyAlignment="1">
      <alignment vertical="center"/>
    </xf>
    <xf numFmtId="4" fontId="4" fillId="6" borderId="40" xfId="0" applyNumberFormat="1" applyFont="1" applyFill="1" applyBorder="1" applyAlignment="1">
      <alignment vertical="center"/>
    </xf>
    <xf numFmtId="4" fontId="4" fillId="6" borderId="10" xfId="0" applyNumberFormat="1" applyFont="1" applyFill="1" applyBorder="1" applyAlignment="1">
      <alignment vertical="center"/>
    </xf>
    <xf numFmtId="4" fontId="4" fillId="6" borderId="10" xfId="0" applyNumberFormat="1" applyFont="1" applyFill="1" applyBorder="1" applyAlignment="1">
      <alignment horizontal="center" vertical="center"/>
    </xf>
    <xf numFmtId="4" fontId="4" fillId="6" borderId="10" xfId="0" applyNumberFormat="1" applyFont="1" applyFill="1" applyBorder="1" applyAlignment="1">
      <alignment vertical="center" shrinkToFit="1"/>
    </xf>
    <xf numFmtId="4" fontId="4" fillId="6" borderId="41" xfId="0" applyNumberFormat="1" applyFont="1" applyFill="1" applyBorder="1" applyAlignment="1">
      <alignment vertical="center" shrinkToFit="1"/>
    </xf>
    <xf numFmtId="49" fontId="12" fillId="0" borderId="7" xfId="0" applyNumberFormat="1" applyFont="1" applyBorder="1"/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164" fontId="12" fillId="0" borderId="0" xfId="0" applyNumberFormat="1" applyFont="1" applyAlignment="1">
      <alignment vertical="top"/>
    </xf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48" xfId="0" applyNumberFormat="1" applyFont="1" applyBorder="1"/>
    <xf numFmtId="164" fontId="7" fillId="0" borderId="29" xfId="0" applyNumberFormat="1" applyFont="1" applyBorder="1"/>
    <xf numFmtId="0" fontId="7" fillId="4" borderId="49" xfId="0" applyFont="1" applyFill="1" applyBorder="1"/>
    <xf numFmtId="0" fontId="7" fillId="4" borderId="50" xfId="0" applyFont="1" applyFill="1" applyBorder="1"/>
    <xf numFmtId="0" fontId="7" fillId="4" borderId="51" xfId="0" applyFont="1" applyFill="1" applyBorder="1"/>
    <xf numFmtId="0" fontId="7" fillId="4" borderId="52" xfId="0" applyFont="1" applyFill="1" applyBorder="1"/>
    <xf numFmtId="164" fontId="7" fillId="4" borderId="53" xfId="0" applyNumberFormat="1" applyFont="1" applyFill="1" applyBorder="1"/>
    <xf numFmtId="0" fontId="7" fillId="4" borderId="54" xfId="0" applyFont="1" applyFill="1" applyBorder="1"/>
    <xf numFmtId="0" fontId="7" fillId="4" borderId="55" xfId="0" applyFont="1" applyFill="1" applyBorder="1"/>
    <xf numFmtId="0" fontId="7" fillId="4" borderId="56" xfId="0" applyFont="1" applyFill="1" applyBorder="1"/>
    <xf numFmtId="49" fontId="7" fillId="4" borderId="56" xfId="0" applyNumberFormat="1" applyFont="1" applyFill="1" applyBorder="1"/>
    <xf numFmtId="0" fontId="7" fillId="4" borderId="57" xfId="0" applyFont="1" applyFill="1" applyBorder="1"/>
    <xf numFmtId="164" fontId="7" fillId="4" borderId="58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4" xfId="0" applyBorder="1"/>
    <xf numFmtId="49" fontId="0" fillId="0" borderId="15" xfId="0" applyNumberFormat="1" applyBorder="1"/>
    <xf numFmtId="49" fontId="0" fillId="0" borderId="12" xfId="0" applyNumberFormat="1" applyBorder="1"/>
    <xf numFmtId="0" fontId="0" fillId="4" borderId="17" xfId="0" applyFill="1" applyBorder="1"/>
    <xf numFmtId="49" fontId="0" fillId="4" borderId="18" xfId="0" applyNumberFormat="1" applyFill="1" applyBorder="1"/>
    <xf numFmtId="0" fontId="0" fillId="4" borderId="18" xfId="0" applyFill="1" applyBorder="1" applyAlignment="1">
      <alignment horizontal="center"/>
    </xf>
    <xf numFmtId="0" fontId="0" fillId="4" borderId="18" xfId="0" applyFill="1" applyBorder="1"/>
    <xf numFmtId="0" fontId="0" fillId="4" borderId="36" xfId="0" applyFill="1" applyBorder="1"/>
    <xf numFmtId="0" fontId="0" fillId="4" borderId="59" xfId="0" applyFill="1" applyBorder="1" applyAlignment="1">
      <alignment vertical="top"/>
    </xf>
    <xf numFmtId="0" fontId="0" fillId="4" borderId="60" xfId="0" applyFill="1" applyBorder="1" applyAlignment="1">
      <alignment vertical="top"/>
    </xf>
    <xf numFmtId="0" fontId="0" fillId="4" borderId="60" xfId="0" applyFill="1" applyBorder="1" applyAlignment="1">
      <alignment horizontal="center" vertical="top"/>
    </xf>
    <xf numFmtId="49" fontId="0" fillId="4" borderId="60" xfId="0" applyNumberFormat="1" applyFill="1" applyBorder="1" applyAlignment="1">
      <alignment vertical="top"/>
    </xf>
    <xf numFmtId="0" fontId="0" fillId="4" borderId="62" xfId="0" applyFill="1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42" xfId="0" applyBorder="1" applyAlignment="1">
      <alignment horizontal="center" vertical="top"/>
    </xf>
    <xf numFmtId="49" fontId="12" fillId="0" borderId="0" xfId="0" applyNumberFormat="1" applyFont="1" applyAlignment="1">
      <alignment vertical="top"/>
    </xf>
    <xf numFmtId="49" fontId="0" fillId="0" borderId="15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4" borderId="18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4" borderId="60" xfId="0" applyNumberFormat="1" applyFill="1" applyBorder="1" applyAlignment="1">
      <alignment vertical="top" wrapText="1"/>
    </xf>
    <xf numFmtId="0" fontId="0" fillId="4" borderId="61" xfId="0" applyFill="1" applyBorder="1" applyAlignment="1">
      <alignment vertical="top" wrapText="1"/>
    </xf>
    <xf numFmtId="0" fontId="0" fillId="4" borderId="40" xfId="0" applyNumberFormat="1" applyFill="1" applyBorder="1" applyAlignment="1">
      <alignment vertical="top"/>
    </xf>
    <xf numFmtId="0" fontId="12" fillId="0" borderId="37" xfId="0" applyNumberFormat="1" applyFont="1" applyBorder="1" applyAlignment="1">
      <alignment vertical="top"/>
    </xf>
    <xf numFmtId="0" fontId="0" fillId="4" borderId="41" xfId="0" applyFill="1" applyBorder="1" applyAlignment="1">
      <alignment horizontal="center" vertical="top" shrinkToFit="1"/>
    </xf>
    <xf numFmtId="0" fontId="7" fillId="0" borderId="38" xfId="0" applyFont="1" applyBorder="1" applyAlignment="1">
      <alignment horizontal="center" vertical="top" shrinkToFit="1"/>
    </xf>
    <xf numFmtId="165" fontId="0" fillId="4" borderId="43" xfId="0" applyNumberFormat="1" applyFill="1" applyBorder="1" applyAlignment="1">
      <alignment vertical="top" shrinkToFit="1"/>
    </xf>
    <xf numFmtId="165" fontId="7" fillId="0" borderId="42" xfId="0" applyNumberFormat="1" applyFont="1" applyBorder="1" applyAlignment="1">
      <alignment vertical="top" shrinkToFit="1"/>
    </xf>
    <xf numFmtId="4" fontId="0" fillId="4" borderId="40" xfId="0" applyNumberFormat="1" applyFill="1" applyBorder="1" applyAlignment="1">
      <alignment vertical="top" shrinkToFit="1"/>
    </xf>
    <xf numFmtId="4" fontId="7" fillId="5" borderId="42" xfId="0" applyNumberFormat="1" applyFont="1" applyFill="1" applyBorder="1" applyAlignment="1" applyProtection="1">
      <alignment vertical="top" shrinkToFit="1"/>
      <protection locked="0"/>
    </xf>
    <xf numFmtId="4" fontId="7" fillId="0" borderId="42" xfId="0" applyNumberFormat="1" applyFont="1" applyBorder="1" applyAlignment="1">
      <alignment vertical="top" shrinkToFit="1"/>
    </xf>
    <xf numFmtId="4" fontId="7" fillId="0" borderId="37" xfId="0" applyNumberFormat="1" applyFont="1" applyBorder="1" applyAlignment="1">
      <alignment vertical="top" shrinkToFit="1"/>
    </xf>
    <xf numFmtId="49" fontId="0" fillId="0" borderId="0" xfId="0" applyNumberFormat="1" applyBorder="1"/>
    <xf numFmtId="0" fontId="0" fillId="4" borderId="43" xfId="0" applyNumberFormat="1" applyFill="1" applyBorder="1" applyAlignment="1">
      <alignment horizontal="left" vertical="top" wrapText="1"/>
    </xf>
    <xf numFmtId="0" fontId="7" fillId="0" borderId="42" xfId="0" applyNumberFormat="1" applyFont="1" applyBorder="1" applyAlignment="1">
      <alignment horizontal="left" vertical="top" wrapText="1"/>
    </xf>
    <xf numFmtId="49" fontId="0" fillId="0" borderId="38" xfId="0" applyNumberFormat="1" applyBorder="1" applyAlignment="1">
      <alignment horizontal="left" vertical="top"/>
    </xf>
    <xf numFmtId="0" fontId="6" fillId="4" borderId="0" xfId="0" applyFont="1" applyFill="1" applyBorder="1"/>
    <xf numFmtId="49" fontId="6" fillId="4" borderId="0" xfId="0" applyNumberFormat="1" applyFont="1" applyFill="1" applyBorder="1"/>
    <xf numFmtId="49" fontId="6" fillId="4" borderId="0" xfId="0" applyNumberFormat="1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4" fontId="6" fillId="4" borderId="0" xfId="0" applyNumberFormat="1" applyFont="1" applyFill="1" applyBorder="1"/>
    <xf numFmtId="0" fontId="0" fillId="4" borderId="47" xfId="0" applyFill="1" applyBorder="1" applyAlignment="1">
      <alignment vertical="top"/>
    </xf>
    <xf numFmtId="0" fontId="12" fillId="0" borderId="63" xfId="0" applyFont="1" applyBorder="1" applyAlignment="1">
      <alignment vertical="top"/>
    </xf>
    <xf numFmtId="4" fontId="0" fillId="4" borderId="64" xfId="0" applyNumberFormat="1" applyFill="1" applyBorder="1" applyAlignment="1">
      <alignment vertical="top" shrinkToFit="1"/>
    </xf>
    <xf numFmtId="4" fontId="7" fillId="0" borderId="65" xfId="0" applyNumberFormat="1" applyFont="1" applyBorder="1" applyAlignment="1">
      <alignment vertical="top" shrinkToFit="1"/>
    </xf>
    <xf numFmtId="0" fontId="0" fillId="4" borderId="60" xfId="0" applyFill="1" applyBorder="1" applyAlignment="1">
      <alignment vertical="top" wrapText="1"/>
    </xf>
    <xf numFmtId="0" fontId="0" fillId="4" borderId="49" xfId="0" applyFill="1" applyBorder="1" applyAlignment="1">
      <alignment vertical="top"/>
    </xf>
    <xf numFmtId="49" fontId="0" fillId="4" borderId="50" xfId="0" applyNumberFormat="1" applyFill="1" applyBorder="1" applyAlignment="1">
      <alignment vertical="top"/>
    </xf>
    <xf numFmtId="4" fontId="0" fillId="0" borderId="66" xfId="0" applyNumberFormat="1" applyBorder="1" applyAlignment="1">
      <alignment vertical="top"/>
    </xf>
    <xf numFmtId="4" fontId="0" fillId="0" borderId="67" xfId="0" applyNumberFormat="1" applyBorder="1" applyAlignment="1">
      <alignment vertical="top"/>
    </xf>
    <xf numFmtId="0" fontId="12" fillId="0" borderId="23" xfId="0" applyFont="1" applyBorder="1" applyAlignment="1">
      <alignment vertical="top"/>
    </xf>
    <xf numFmtId="0" fontId="12" fillId="0" borderId="24" xfId="0" applyNumberFormat="1" applyFont="1" applyBorder="1" applyAlignment="1">
      <alignment vertical="top"/>
    </xf>
    <xf numFmtId="0" fontId="7" fillId="0" borderId="68" xfId="0" applyNumberFormat="1" applyFont="1" applyBorder="1" applyAlignment="1">
      <alignment horizontal="left" vertical="top" wrapText="1"/>
    </xf>
    <xf numFmtId="0" fontId="7" fillId="0" borderId="69" xfId="0" applyFont="1" applyBorder="1" applyAlignment="1">
      <alignment horizontal="center" vertical="top" shrinkToFit="1"/>
    </xf>
    <xf numFmtId="165" fontId="7" fillId="0" borderId="68" xfId="0" applyNumberFormat="1" applyFont="1" applyBorder="1" applyAlignment="1">
      <alignment vertical="top" shrinkToFit="1"/>
    </xf>
    <xf numFmtId="4" fontId="7" fillId="5" borderId="68" xfId="0" applyNumberFormat="1" applyFont="1" applyFill="1" applyBorder="1" applyAlignment="1" applyProtection="1">
      <alignment vertical="top" shrinkToFit="1"/>
      <protection locked="0"/>
    </xf>
    <xf numFmtId="4" fontId="7" fillId="0" borderId="68" xfId="0" applyNumberFormat="1" applyFont="1" applyBorder="1" applyAlignment="1">
      <alignment vertical="top" shrinkToFit="1"/>
    </xf>
    <xf numFmtId="4" fontId="7" fillId="0" borderId="24" xfId="0" applyNumberFormat="1" applyFont="1" applyBorder="1" applyAlignment="1">
      <alignment vertical="top" shrinkToFit="1"/>
    </xf>
    <xf numFmtId="4" fontId="7" fillId="0" borderId="70" xfId="0" applyNumberFormat="1" applyFont="1" applyBorder="1" applyAlignment="1">
      <alignment vertical="top" shrinkToFit="1"/>
    </xf>
    <xf numFmtId="0" fontId="14" fillId="0" borderId="0" xfId="0" applyNumberFormat="1" applyFont="1" applyAlignment="1">
      <alignment wrapText="1"/>
    </xf>
    <xf numFmtId="166" fontId="7" fillId="0" borderId="29" xfId="0" applyNumberFormat="1" applyFont="1" applyBorder="1"/>
    <xf numFmtId="166" fontId="7" fillId="4" borderId="58" xfId="0" applyNumberFormat="1" applyFont="1" applyFill="1" applyBorder="1"/>
    <xf numFmtId="0" fontId="16" fillId="0" borderId="0" xfId="0" applyNumberFormat="1" applyFont="1" applyAlignment="1">
      <alignment wrapText="1"/>
    </xf>
    <xf numFmtId="0" fontId="7" fillId="0" borderId="37" xfId="0" applyNumberFormat="1" applyFont="1" applyBorder="1" applyAlignment="1">
      <alignment vertical="top"/>
    </xf>
    <xf numFmtId="0" fontId="0" fillId="4" borderId="43" xfId="0" applyFill="1" applyBorder="1" applyAlignment="1">
      <alignment horizontal="center" vertical="top" shrinkToFit="1"/>
    </xf>
    <xf numFmtId="0" fontId="7" fillId="0" borderId="42" xfId="0" applyFont="1" applyBorder="1" applyAlignment="1">
      <alignment horizontal="center" vertical="top" shrinkToFit="1"/>
    </xf>
    <xf numFmtId="0" fontId="15" fillId="0" borderId="42" xfId="0" applyNumberFormat="1" applyFont="1" applyBorder="1" applyAlignment="1">
      <alignment horizontal="center" vertical="top" wrapText="1" shrinkToFit="1"/>
    </xf>
    <xf numFmtId="165" fontId="15" fillId="0" borderId="42" xfId="0" applyNumberFormat="1" applyFont="1" applyBorder="1" applyAlignment="1">
      <alignment vertical="top" wrapText="1" shrinkToFit="1"/>
    </xf>
    <xf numFmtId="0" fontId="15" fillId="0" borderId="42" xfId="0" quotePrefix="1" applyNumberFormat="1" applyFont="1" applyBorder="1" applyAlignment="1">
      <alignment horizontal="left" vertical="top" wrapText="1"/>
    </xf>
    <xf numFmtId="0" fontId="7" fillId="0" borderId="63" xfId="0" applyFont="1" applyBorder="1" applyAlignment="1">
      <alignment vertical="top"/>
    </xf>
    <xf numFmtId="0" fontId="7" fillId="0" borderId="68" xfId="0" applyFont="1" applyBorder="1" applyAlignment="1">
      <alignment horizontal="center" vertical="top" shrinkToFit="1"/>
    </xf>
    <xf numFmtId="0" fontId="17" fillId="0" borderId="42" xfId="0" applyNumberFormat="1" applyFont="1" applyBorder="1" applyAlignment="1">
      <alignment horizontal="center" vertical="top" wrapText="1" shrinkToFit="1"/>
    </xf>
    <xf numFmtId="0" fontId="18" fillId="0" borderId="42" xfId="0" applyNumberFormat="1" applyFont="1" applyBorder="1" applyAlignment="1">
      <alignment horizontal="center" vertical="top" wrapText="1" shrinkToFit="1"/>
    </xf>
    <xf numFmtId="165" fontId="17" fillId="0" borderId="42" xfId="0" applyNumberFormat="1" applyFont="1" applyBorder="1" applyAlignment="1">
      <alignment vertical="top" wrapText="1" shrinkToFit="1"/>
    </xf>
    <xf numFmtId="165" fontId="18" fillId="0" borderId="42" xfId="0" applyNumberFormat="1" applyFont="1" applyBorder="1" applyAlignment="1">
      <alignment vertical="top" wrapText="1" shrinkToFit="1"/>
    </xf>
    <xf numFmtId="0" fontId="17" fillId="0" borderId="42" xfId="0" applyNumberFormat="1" applyFont="1" applyBorder="1" applyAlignment="1">
      <alignment horizontal="left" vertical="top" wrapText="1"/>
    </xf>
    <xf numFmtId="0" fontId="17" fillId="0" borderId="42" xfId="0" quotePrefix="1" applyNumberFormat="1" applyFont="1" applyBorder="1" applyAlignment="1">
      <alignment horizontal="left" vertical="top" wrapText="1"/>
    </xf>
    <xf numFmtId="0" fontId="18" fillId="0" borderId="42" xfId="0" quotePrefix="1" applyNumberFormat="1" applyFont="1" applyBorder="1" applyAlignment="1">
      <alignment horizontal="left" vertical="top" wrapText="1"/>
    </xf>
    <xf numFmtId="0" fontId="7" fillId="0" borderId="23" xfId="0" applyFont="1" applyBorder="1" applyAlignment="1">
      <alignment vertical="top"/>
    </xf>
    <xf numFmtId="0" fontId="7" fillId="0" borderId="24" xfId="0" applyNumberFormat="1" applyFont="1" applyBorder="1" applyAlignment="1">
      <alignment vertical="top"/>
    </xf>
    <xf numFmtId="0" fontId="15" fillId="0" borderId="68" xfId="0" quotePrefix="1" applyNumberFormat="1" applyFont="1" applyBorder="1" applyAlignment="1">
      <alignment horizontal="left" vertical="top" wrapText="1"/>
    </xf>
    <xf numFmtId="0" fontId="15" fillId="0" borderId="68" xfId="0" applyNumberFormat="1" applyFont="1" applyBorder="1" applyAlignment="1">
      <alignment horizontal="center" vertical="top" wrapText="1" shrinkToFit="1"/>
    </xf>
    <xf numFmtId="165" fontId="15" fillId="0" borderId="68" xfId="0" applyNumberFormat="1" applyFont="1" applyBorder="1" applyAlignment="1">
      <alignment vertical="top" wrapText="1" shrinkToFit="1"/>
    </xf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 shrinkToFi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 shrinkToFit="1"/>
    </xf>
    <xf numFmtId="4" fontId="5" fillId="0" borderId="11" xfId="0" applyNumberFormat="1" applyFont="1" applyBorder="1"/>
    <xf numFmtId="4" fontId="5" fillId="0" borderId="12" xfId="0" applyNumberFormat="1" applyFont="1" applyBorder="1"/>
    <xf numFmtId="4" fontId="3" fillId="0" borderId="45" xfId="0" applyNumberFormat="1" applyFont="1" applyBorder="1" applyAlignment="1">
      <alignment vertical="center" wrapText="1"/>
    </xf>
    <xf numFmtId="4" fontId="3" fillId="0" borderId="45" xfId="0" applyNumberFormat="1" applyFont="1" applyBorder="1" applyAlignment="1">
      <alignment horizontal="center" vertical="center" wrapText="1"/>
    </xf>
    <xf numFmtId="4" fontId="3" fillId="0" borderId="45" xfId="0" applyNumberFormat="1" applyFont="1" applyBorder="1" applyAlignment="1">
      <alignment vertical="center" wrapText="1" shrinkToFit="1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49" fontId="12" fillId="0" borderId="7" xfId="0" applyNumberFormat="1" applyFont="1" applyBorder="1"/>
    <xf numFmtId="0" fontId="12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4" borderId="32" xfId="0" applyFill="1" applyBorder="1" applyAlignment="1">
      <alignment vertical="top" wrapText="1"/>
    </xf>
    <xf numFmtId="0" fontId="0" fillId="4" borderId="52" xfId="0" applyFill="1" applyBorder="1" applyAlignment="1">
      <alignment vertical="top"/>
    </xf>
    <xf numFmtId="165" fontId="0" fillId="4" borderId="32" xfId="0" applyNumberFormat="1" applyFill="1" applyBorder="1" applyAlignment="1">
      <alignment vertical="top"/>
    </xf>
    <xf numFmtId="4" fontId="0" fillId="4" borderId="32" xfId="0" applyNumberFormat="1" applyFill="1" applyBorder="1" applyAlignment="1">
      <alignment vertical="top"/>
    </xf>
    <xf numFmtId="4" fontId="0" fillId="4" borderId="11" xfId="0" applyNumberFormat="1" applyFill="1" applyBorder="1" applyAlignment="1">
      <alignment vertical="top" shrinkToFit="1"/>
    </xf>
    <xf numFmtId="4" fontId="0" fillId="4" borderId="13" xfId="0" applyNumberFormat="1" applyFill="1" applyBorder="1" applyAlignment="1">
      <alignment vertical="top" shrinkToFit="1"/>
    </xf>
    <xf numFmtId="0" fontId="7" fillId="0" borderId="37" xfId="0" applyNumberFormat="1" applyFont="1" applyBorder="1" applyAlignment="1">
      <alignment vertical="top" wrapText="1"/>
    </xf>
    <xf numFmtId="0" fontId="7" fillId="0" borderId="37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vertical="top" wrapText="1" shrinkToFit="1"/>
    </xf>
    <xf numFmtId="165" fontId="7" fillId="0" borderId="0" xfId="0" applyNumberFormat="1" applyFont="1" applyBorder="1" applyAlignment="1">
      <alignment vertical="top" wrapText="1" shrinkToFit="1"/>
    </xf>
    <xf numFmtId="4" fontId="7" fillId="0" borderId="0" xfId="0" applyNumberFormat="1" applyFont="1" applyBorder="1" applyAlignment="1">
      <alignment vertical="top" wrapText="1" shrinkToFit="1"/>
    </xf>
    <xf numFmtId="4" fontId="7" fillId="0" borderId="38" xfId="0" applyNumberFormat="1" applyFont="1" applyBorder="1" applyAlignment="1">
      <alignment vertical="top" wrapText="1" shrinkToFit="1"/>
    </xf>
    <xf numFmtId="4" fontId="0" fillId="4" borderId="40" xfId="0" applyNumberFormat="1" applyFill="1" applyBorder="1" applyAlignment="1">
      <alignment vertical="top" shrinkToFit="1"/>
    </xf>
    <xf numFmtId="4" fontId="0" fillId="4" borderId="41" xfId="0" applyNumberFormat="1" applyFill="1" applyBorder="1" applyAlignment="1">
      <alignment vertical="top" shrinkToFit="1"/>
    </xf>
    <xf numFmtId="0" fontId="7" fillId="0" borderId="44" xfId="0" applyNumberFormat="1" applyFont="1" applyBorder="1" applyAlignment="1">
      <alignment vertical="top" wrapText="1"/>
    </xf>
    <xf numFmtId="0" fontId="7" fillId="0" borderId="44" xfId="0" applyNumberFormat="1" applyFont="1" applyBorder="1" applyAlignment="1">
      <alignment horizontal="left" vertical="top" wrapText="1"/>
    </xf>
    <xf numFmtId="0" fontId="7" fillId="0" borderId="45" xfId="0" applyNumberFormat="1" applyFont="1" applyBorder="1" applyAlignment="1">
      <alignment vertical="top" wrapText="1" shrinkToFit="1"/>
    </xf>
    <xf numFmtId="165" fontId="7" fillId="0" borderId="45" xfId="0" applyNumberFormat="1" applyFont="1" applyBorder="1" applyAlignment="1">
      <alignment vertical="top" wrapText="1" shrinkToFit="1"/>
    </xf>
    <xf numFmtId="4" fontId="7" fillId="0" borderId="45" xfId="0" applyNumberFormat="1" applyFont="1" applyBorder="1" applyAlignment="1">
      <alignment vertical="top" wrapText="1" shrinkToFit="1"/>
    </xf>
    <xf numFmtId="4" fontId="7" fillId="0" borderId="46" xfId="0" applyNumberFormat="1" applyFont="1" applyBorder="1" applyAlignment="1">
      <alignment vertical="top" wrapText="1" shrinkToFit="1"/>
    </xf>
    <xf numFmtId="0" fontId="0" fillId="4" borderId="32" xfId="0" applyFill="1" applyBorder="1" applyAlignment="1">
      <alignment vertical="top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2.75" x14ac:dyDescent="0.2"/>
  <cols>
    <col min="1" max="1" width="23.140625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 x14ac:dyDescent="0.25">
      <c r="A3" s="16"/>
      <c r="B3" s="17"/>
      <c r="C3" s="15"/>
      <c r="D3" s="15"/>
      <c r="E3" s="15"/>
      <c r="F3" s="15"/>
      <c r="G3" s="15"/>
      <c r="H3" s="15"/>
    </row>
    <row r="4" spans="1:8" ht="13.5" thickBot="1" x14ac:dyDescent="0.25">
      <c r="A4" s="18"/>
      <c r="B4" s="17"/>
      <c r="C4" s="15"/>
      <c r="D4" s="15"/>
      <c r="E4" s="15"/>
      <c r="F4" s="15"/>
      <c r="G4" s="15"/>
      <c r="H4" s="15"/>
    </row>
    <row r="5" spans="1:8" x14ac:dyDescent="0.2">
      <c r="A5" s="19" t="s">
        <v>5</v>
      </c>
      <c r="B5" s="245" t="s">
        <v>0</v>
      </c>
      <c r="C5" s="245"/>
      <c r="D5" s="245"/>
      <c r="E5" s="245"/>
      <c r="F5" s="245"/>
      <c r="G5" s="246"/>
      <c r="H5" s="15"/>
    </row>
    <row r="6" spans="1:8" x14ac:dyDescent="0.2">
      <c r="A6" s="20" t="s">
        <v>6</v>
      </c>
      <c r="B6" s="247"/>
      <c r="C6" s="247"/>
      <c r="D6" s="247"/>
      <c r="E6" s="247"/>
      <c r="F6" s="247"/>
      <c r="G6" s="248"/>
      <c r="H6" s="15"/>
    </row>
    <row r="7" spans="1:8" x14ac:dyDescent="0.2">
      <c r="A7" s="20" t="s">
        <v>7</v>
      </c>
      <c r="B7" s="247"/>
      <c r="C7" s="247"/>
      <c r="D7" s="247"/>
      <c r="E7" s="247"/>
      <c r="F7" s="247"/>
      <c r="G7" s="248"/>
      <c r="H7" s="15"/>
    </row>
    <row r="8" spans="1:8" x14ac:dyDescent="0.2">
      <c r="A8" s="20" t="s">
        <v>8</v>
      </c>
      <c r="B8" s="247"/>
      <c r="C8" s="247"/>
      <c r="D8" s="247"/>
      <c r="E8" s="247"/>
      <c r="F8" s="247"/>
      <c r="G8" s="248"/>
      <c r="H8" s="15"/>
    </row>
    <row r="9" spans="1:8" x14ac:dyDescent="0.2">
      <c r="A9" s="20" t="s">
        <v>9</v>
      </c>
      <c r="B9" s="247"/>
      <c r="C9" s="247"/>
      <c r="D9" s="247"/>
      <c r="E9" s="247"/>
      <c r="F9" s="247"/>
      <c r="G9" s="248"/>
      <c r="H9" s="15"/>
    </row>
    <row r="10" spans="1:8" x14ac:dyDescent="0.2">
      <c r="A10" s="20" t="s">
        <v>10</v>
      </c>
      <c r="B10" s="247"/>
      <c r="C10" s="247"/>
      <c r="D10" s="247"/>
      <c r="E10" s="247"/>
      <c r="F10" s="247"/>
      <c r="G10" s="248"/>
      <c r="H10" s="15"/>
    </row>
    <row r="11" spans="1:8" x14ac:dyDescent="0.2">
      <c r="A11" s="20" t="s">
        <v>11</v>
      </c>
      <c r="B11" s="237"/>
      <c r="C11" s="237"/>
      <c r="D11" s="237"/>
      <c r="E11" s="237"/>
      <c r="F11" s="237"/>
      <c r="G11" s="238"/>
      <c r="H11" s="15"/>
    </row>
    <row r="12" spans="1:8" x14ac:dyDescent="0.2">
      <c r="A12" s="20" t="s">
        <v>12</v>
      </c>
      <c r="B12" s="239"/>
      <c r="C12" s="240"/>
      <c r="D12" s="240"/>
      <c r="E12" s="240"/>
      <c r="F12" s="240"/>
      <c r="G12" s="241"/>
      <c r="H12" s="15"/>
    </row>
    <row r="13" spans="1:8" ht="13.5" thickBot="1" x14ac:dyDescent="0.25">
      <c r="A13" s="21" t="s">
        <v>13</v>
      </c>
      <c r="B13" s="242"/>
      <c r="C13" s="242"/>
      <c r="D13" s="242"/>
      <c r="E13" s="242"/>
      <c r="F13" s="242"/>
      <c r="G13" s="243"/>
      <c r="H13" s="15"/>
    </row>
    <row r="14" spans="1:8" x14ac:dyDescent="0.2">
      <c r="A14" s="15"/>
      <c r="B14" s="15"/>
      <c r="C14" s="15"/>
      <c r="D14" s="15"/>
      <c r="E14" s="15"/>
      <c r="F14" s="15"/>
      <c r="G14" s="15"/>
      <c r="H14" s="15"/>
    </row>
    <row r="15" spans="1:8" x14ac:dyDescent="0.2">
      <c r="A15" s="15"/>
      <c r="B15" s="15"/>
      <c r="C15" s="15"/>
      <c r="D15" s="15"/>
      <c r="E15" s="15"/>
      <c r="F15" s="15"/>
      <c r="G15" s="15"/>
      <c r="H15" s="15"/>
    </row>
    <row r="16" spans="1:8" x14ac:dyDescent="0.2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 x14ac:dyDescent="0.2">
      <c r="A17" s="244" t="s">
        <v>40</v>
      </c>
      <c r="B17" s="244"/>
      <c r="C17" s="244"/>
      <c r="D17" s="244"/>
      <c r="E17" s="244"/>
      <c r="F17" s="244"/>
      <c r="G17" s="244"/>
      <c r="H17" s="15"/>
    </row>
  </sheetData>
  <sheetProtection password="D9E9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</cols>
  <sheetData>
    <row r="1" spans="1:60" ht="16.5" thickBot="1" x14ac:dyDescent="0.3">
      <c r="A1" s="274" t="s">
        <v>162</v>
      </c>
      <c r="B1" s="274"/>
      <c r="C1" s="275"/>
      <c r="D1" s="274"/>
      <c r="E1" s="274"/>
      <c r="F1" s="274"/>
      <c r="G1" s="274"/>
      <c r="AC1" t="s">
        <v>165</v>
      </c>
    </row>
    <row r="2" spans="1:60" ht="13.5" thickTop="1" x14ac:dyDescent="0.2">
      <c r="A2" s="150" t="s">
        <v>30</v>
      </c>
      <c r="B2" s="154" t="s">
        <v>41</v>
      </c>
      <c r="C2" s="170" t="s">
        <v>42</v>
      </c>
      <c r="D2" s="152"/>
      <c r="E2" s="151"/>
      <c r="F2" s="151"/>
      <c r="G2" s="153"/>
    </row>
    <row r="3" spans="1:60" x14ac:dyDescent="0.2">
      <c r="A3" s="148" t="s">
        <v>31</v>
      </c>
      <c r="B3" s="155" t="s">
        <v>61</v>
      </c>
      <c r="C3" s="171" t="s">
        <v>62</v>
      </c>
      <c r="D3" s="147"/>
      <c r="E3" s="146"/>
      <c r="F3" s="146"/>
      <c r="G3" s="149"/>
      <c r="AC3" s="8" t="s">
        <v>155</v>
      </c>
    </row>
    <row r="4" spans="1:60" ht="13.5" thickBot="1" x14ac:dyDescent="0.25">
      <c r="A4" s="156" t="s">
        <v>32</v>
      </c>
      <c r="B4" s="157" t="s">
        <v>432</v>
      </c>
      <c r="C4" s="172" t="s">
        <v>62</v>
      </c>
      <c r="D4" s="158"/>
      <c r="E4" s="159"/>
      <c r="F4" s="159"/>
      <c r="G4" s="160"/>
    </row>
    <row r="5" spans="1:60" ht="14.25" thickTop="1" thickBot="1" x14ac:dyDescent="0.25">
      <c r="C5" s="173"/>
      <c r="D5" s="144"/>
    </row>
    <row r="6" spans="1:60" ht="27" thickTop="1" thickBot="1" x14ac:dyDescent="0.25">
      <c r="A6" s="161" t="s">
        <v>33</v>
      </c>
      <c r="B6" s="164" t="s">
        <v>34</v>
      </c>
      <c r="C6" s="174" t="s">
        <v>35</v>
      </c>
      <c r="D6" s="163" t="s">
        <v>36</v>
      </c>
      <c r="E6" s="162" t="s">
        <v>37</v>
      </c>
      <c r="F6" s="165" t="s">
        <v>38</v>
      </c>
      <c r="G6" s="161" t="s">
        <v>39</v>
      </c>
      <c r="H6" s="199" t="s">
        <v>163</v>
      </c>
      <c r="I6" s="175" t="s">
        <v>164</v>
      </c>
      <c r="J6" s="54"/>
    </row>
    <row r="7" spans="1:60" x14ac:dyDescent="0.2">
      <c r="A7" s="200"/>
      <c r="B7" s="201" t="s">
        <v>166</v>
      </c>
      <c r="C7" s="276" t="s">
        <v>167</v>
      </c>
      <c r="D7" s="296"/>
      <c r="E7" s="278"/>
      <c r="F7" s="279"/>
      <c r="G7" s="279"/>
      <c r="H7" s="202"/>
      <c r="I7" s="203"/>
    </row>
    <row r="8" spans="1:60" x14ac:dyDescent="0.2">
      <c r="A8" s="195" t="s">
        <v>168</v>
      </c>
      <c r="B8" s="176" t="s">
        <v>78</v>
      </c>
      <c r="C8" s="187" t="s">
        <v>79</v>
      </c>
      <c r="D8" s="218"/>
      <c r="E8" s="180"/>
      <c r="F8" s="280">
        <f>SUM(G9:G46)</f>
        <v>0</v>
      </c>
      <c r="G8" s="281"/>
      <c r="H8" s="182"/>
      <c r="I8" s="197"/>
      <c r="AE8" t="s">
        <v>169</v>
      </c>
    </row>
    <row r="9" spans="1:60" outlineLevel="1" x14ac:dyDescent="0.2">
      <c r="A9" s="223"/>
      <c r="B9" s="290" t="s">
        <v>210</v>
      </c>
      <c r="C9" s="291"/>
      <c r="D9" s="292"/>
      <c r="E9" s="293"/>
      <c r="F9" s="294"/>
      <c r="G9" s="295"/>
      <c r="H9" s="185"/>
      <c r="I9" s="198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>
        <v>0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</row>
    <row r="10" spans="1:60" outlineLevel="1" x14ac:dyDescent="0.2">
      <c r="A10" s="223"/>
      <c r="B10" s="282" t="s">
        <v>211</v>
      </c>
      <c r="C10" s="283"/>
      <c r="D10" s="284"/>
      <c r="E10" s="285"/>
      <c r="F10" s="286"/>
      <c r="G10" s="287"/>
      <c r="H10" s="185"/>
      <c r="I10" s="198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 t="s">
        <v>192</v>
      </c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 outlineLevel="1" x14ac:dyDescent="0.2">
      <c r="A11" s="223"/>
      <c r="B11" s="282" t="s">
        <v>212</v>
      </c>
      <c r="C11" s="283"/>
      <c r="D11" s="284"/>
      <c r="E11" s="285"/>
      <c r="F11" s="286"/>
      <c r="G11" s="287"/>
      <c r="H11" s="185"/>
      <c r="I11" s="198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>
        <v>1</v>
      </c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</row>
    <row r="12" spans="1:60" outlineLevel="1" x14ac:dyDescent="0.2">
      <c r="A12" s="196">
        <v>1</v>
      </c>
      <c r="B12" s="177" t="s">
        <v>213</v>
      </c>
      <c r="C12" s="188" t="s">
        <v>214</v>
      </c>
      <c r="D12" s="219" t="s">
        <v>215</v>
      </c>
      <c r="E12" s="181">
        <v>6.3</v>
      </c>
      <c r="F12" s="183"/>
      <c r="G12" s="184">
        <f>ROUND(E12*F12,2)</f>
        <v>0</v>
      </c>
      <c r="H12" s="185" t="s">
        <v>216</v>
      </c>
      <c r="I12" s="198" t="s">
        <v>173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 t="s">
        <v>198</v>
      </c>
      <c r="AF12" s="32"/>
      <c r="AG12" s="32"/>
      <c r="AH12" s="32"/>
      <c r="AI12" s="32"/>
      <c r="AJ12" s="32"/>
      <c r="AK12" s="32"/>
      <c r="AL12" s="32"/>
      <c r="AM12" s="32">
        <v>21</v>
      </c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</row>
    <row r="13" spans="1:60" outlineLevel="1" x14ac:dyDescent="0.2">
      <c r="A13" s="223"/>
      <c r="B13" s="217"/>
      <c r="C13" s="222" t="s">
        <v>433</v>
      </c>
      <c r="D13" s="220"/>
      <c r="E13" s="221">
        <v>6.3</v>
      </c>
      <c r="F13" s="184"/>
      <c r="G13" s="184"/>
      <c r="H13" s="185"/>
      <c r="I13" s="198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</row>
    <row r="14" spans="1:60" outlineLevel="1" x14ac:dyDescent="0.2">
      <c r="A14" s="223"/>
      <c r="B14" s="282" t="s">
        <v>434</v>
      </c>
      <c r="C14" s="283"/>
      <c r="D14" s="284"/>
      <c r="E14" s="285"/>
      <c r="F14" s="286"/>
      <c r="G14" s="287"/>
      <c r="H14" s="185"/>
      <c r="I14" s="198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>
        <v>0</v>
      </c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</row>
    <row r="15" spans="1:60" ht="22.5" outlineLevel="1" x14ac:dyDescent="0.2">
      <c r="A15" s="223"/>
      <c r="B15" s="282" t="s">
        <v>435</v>
      </c>
      <c r="C15" s="283"/>
      <c r="D15" s="284"/>
      <c r="E15" s="285"/>
      <c r="F15" s="286"/>
      <c r="G15" s="287"/>
      <c r="H15" s="185"/>
      <c r="I15" s="198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 t="s">
        <v>192</v>
      </c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216" t="str">
        <f>B15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A15" s="32"/>
      <c r="BB15" s="32"/>
      <c r="BC15" s="32"/>
      <c r="BD15" s="32"/>
      <c r="BE15" s="32"/>
      <c r="BF15" s="32"/>
      <c r="BG15" s="32"/>
      <c r="BH15" s="32"/>
    </row>
    <row r="16" spans="1:60" outlineLevel="1" x14ac:dyDescent="0.2">
      <c r="A16" s="196">
        <v>2</v>
      </c>
      <c r="B16" s="177" t="s">
        <v>436</v>
      </c>
      <c r="C16" s="188" t="s">
        <v>437</v>
      </c>
      <c r="D16" s="219" t="s">
        <v>215</v>
      </c>
      <c r="E16" s="181">
        <v>64.5227</v>
      </c>
      <c r="F16" s="183"/>
      <c r="G16" s="184">
        <f>ROUND(E16*F16,2)</f>
        <v>0</v>
      </c>
      <c r="H16" s="185" t="s">
        <v>216</v>
      </c>
      <c r="I16" s="198" t="s">
        <v>173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 t="s">
        <v>198</v>
      </c>
      <c r="AF16" s="32"/>
      <c r="AG16" s="32"/>
      <c r="AH16" s="32"/>
      <c r="AI16" s="32"/>
      <c r="AJ16" s="32"/>
      <c r="AK16" s="32"/>
      <c r="AL16" s="32"/>
      <c r="AM16" s="32">
        <v>21</v>
      </c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</row>
    <row r="17" spans="1:60" outlineLevel="1" x14ac:dyDescent="0.2">
      <c r="A17" s="223"/>
      <c r="B17" s="217"/>
      <c r="C17" s="229" t="s">
        <v>438</v>
      </c>
      <c r="D17" s="225"/>
      <c r="E17" s="227"/>
      <c r="F17" s="184"/>
      <c r="G17" s="184"/>
      <c r="H17" s="185"/>
      <c r="I17" s="198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</row>
    <row r="18" spans="1:60" outlineLevel="1" x14ac:dyDescent="0.2">
      <c r="A18" s="223"/>
      <c r="B18" s="217"/>
      <c r="C18" s="230" t="s">
        <v>439</v>
      </c>
      <c r="D18" s="225"/>
      <c r="E18" s="227">
        <v>123.9336</v>
      </c>
      <c r="F18" s="184"/>
      <c r="G18" s="184"/>
      <c r="H18" s="185"/>
      <c r="I18" s="198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</row>
    <row r="19" spans="1:60" outlineLevel="1" x14ac:dyDescent="0.2">
      <c r="A19" s="223"/>
      <c r="B19" s="217"/>
      <c r="C19" s="230" t="s">
        <v>440</v>
      </c>
      <c r="D19" s="225"/>
      <c r="E19" s="227">
        <v>5.1128</v>
      </c>
      <c r="F19" s="184"/>
      <c r="G19" s="184"/>
      <c r="H19" s="185"/>
      <c r="I19" s="198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</row>
    <row r="20" spans="1:60" outlineLevel="1" x14ac:dyDescent="0.2">
      <c r="A20" s="223"/>
      <c r="B20" s="217"/>
      <c r="C20" s="229" t="s">
        <v>441</v>
      </c>
      <c r="D20" s="225"/>
      <c r="E20" s="227"/>
      <c r="F20" s="184"/>
      <c r="G20" s="184"/>
      <c r="H20" s="185"/>
      <c r="I20" s="198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</row>
    <row r="21" spans="1:60" outlineLevel="1" x14ac:dyDescent="0.2">
      <c r="A21" s="223"/>
      <c r="B21" s="217"/>
      <c r="C21" s="222" t="s">
        <v>442</v>
      </c>
      <c r="D21" s="220"/>
      <c r="E21" s="221">
        <v>64.5227</v>
      </c>
      <c r="F21" s="184"/>
      <c r="G21" s="184"/>
      <c r="H21" s="185"/>
      <c r="I21" s="198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</row>
    <row r="22" spans="1:60" outlineLevel="1" x14ac:dyDescent="0.2">
      <c r="A22" s="223"/>
      <c r="B22" s="282" t="s">
        <v>223</v>
      </c>
      <c r="C22" s="283"/>
      <c r="D22" s="284"/>
      <c r="E22" s="285"/>
      <c r="F22" s="286"/>
      <c r="G22" s="287"/>
      <c r="H22" s="185"/>
      <c r="I22" s="198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>
        <v>0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</row>
    <row r="23" spans="1:60" outlineLevel="1" x14ac:dyDescent="0.2">
      <c r="A23" s="223"/>
      <c r="B23" s="282" t="s">
        <v>224</v>
      </c>
      <c r="C23" s="283"/>
      <c r="D23" s="284"/>
      <c r="E23" s="285"/>
      <c r="F23" s="286"/>
      <c r="G23" s="287"/>
      <c r="H23" s="185"/>
      <c r="I23" s="198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 t="s">
        <v>192</v>
      </c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</row>
    <row r="24" spans="1:60" outlineLevel="1" x14ac:dyDescent="0.2">
      <c r="A24" s="196">
        <v>3</v>
      </c>
      <c r="B24" s="177" t="s">
        <v>225</v>
      </c>
      <c r="C24" s="188" t="s">
        <v>226</v>
      </c>
      <c r="D24" s="219" t="s">
        <v>215</v>
      </c>
      <c r="E24" s="181">
        <v>68.5227</v>
      </c>
      <c r="F24" s="183"/>
      <c r="G24" s="184">
        <f>ROUND(E24*F24,2)</f>
        <v>0</v>
      </c>
      <c r="H24" s="185" t="s">
        <v>216</v>
      </c>
      <c r="I24" s="198" t="s">
        <v>173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 t="s">
        <v>198</v>
      </c>
      <c r="AF24" s="32"/>
      <c r="AG24" s="32"/>
      <c r="AH24" s="32"/>
      <c r="AI24" s="32"/>
      <c r="AJ24" s="32"/>
      <c r="AK24" s="32"/>
      <c r="AL24" s="32"/>
      <c r="AM24" s="32">
        <v>21</v>
      </c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</row>
    <row r="25" spans="1:60" outlineLevel="1" x14ac:dyDescent="0.2">
      <c r="A25" s="223"/>
      <c r="B25" s="217"/>
      <c r="C25" s="222" t="s">
        <v>443</v>
      </c>
      <c r="D25" s="220"/>
      <c r="E25" s="221">
        <v>4</v>
      </c>
      <c r="F25" s="184"/>
      <c r="G25" s="184"/>
      <c r="H25" s="185"/>
      <c r="I25" s="198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60" outlineLevel="1" x14ac:dyDescent="0.2">
      <c r="A26" s="223"/>
      <c r="B26" s="217"/>
      <c r="C26" s="222" t="s">
        <v>444</v>
      </c>
      <c r="D26" s="220"/>
      <c r="E26" s="221">
        <v>64.5227</v>
      </c>
      <c r="F26" s="184"/>
      <c r="G26" s="184"/>
      <c r="H26" s="185"/>
      <c r="I26" s="198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</row>
    <row r="27" spans="1:60" outlineLevel="1" x14ac:dyDescent="0.2">
      <c r="A27" s="223"/>
      <c r="B27" s="282" t="s">
        <v>234</v>
      </c>
      <c r="C27" s="283"/>
      <c r="D27" s="284"/>
      <c r="E27" s="285"/>
      <c r="F27" s="286"/>
      <c r="G27" s="287"/>
      <c r="H27" s="185"/>
      <c r="I27" s="198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>
        <v>0</v>
      </c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</row>
    <row r="28" spans="1:60" outlineLevel="1" x14ac:dyDescent="0.2">
      <c r="A28" s="223"/>
      <c r="B28" s="282" t="s">
        <v>235</v>
      </c>
      <c r="C28" s="283"/>
      <c r="D28" s="284"/>
      <c r="E28" s="285"/>
      <c r="F28" s="286"/>
      <c r="G28" s="287"/>
      <c r="H28" s="185"/>
      <c r="I28" s="198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 t="s">
        <v>192</v>
      </c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</row>
    <row r="29" spans="1:60" outlineLevel="1" x14ac:dyDescent="0.2">
      <c r="A29" s="196">
        <v>4</v>
      </c>
      <c r="B29" s="177" t="s">
        <v>236</v>
      </c>
      <c r="C29" s="188" t="s">
        <v>237</v>
      </c>
      <c r="D29" s="219" t="s">
        <v>215</v>
      </c>
      <c r="E29" s="181">
        <v>30.85</v>
      </c>
      <c r="F29" s="183"/>
      <c r="G29" s="184">
        <f>ROUND(E29*F29,2)</f>
        <v>0</v>
      </c>
      <c r="H29" s="185" t="s">
        <v>216</v>
      </c>
      <c r="I29" s="198" t="s">
        <v>173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 t="s">
        <v>198</v>
      </c>
      <c r="AF29" s="32"/>
      <c r="AG29" s="32"/>
      <c r="AH29" s="32"/>
      <c r="AI29" s="32"/>
      <c r="AJ29" s="32"/>
      <c r="AK29" s="32"/>
      <c r="AL29" s="32"/>
      <c r="AM29" s="32">
        <v>21</v>
      </c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</row>
    <row r="30" spans="1:60" outlineLevel="1" x14ac:dyDescent="0.2">
      <c r="A30" s="223"/>
      <c r="B30" s="217"/>
      <c r="C30" s="222" t="s">
        <v>445</v>
      </c>
      <c r="D30" s="220"/>
      <c r="E30" s="221">
        <v>8.8000000000000007</v>
      </c>
      <c r="F30" s="184"/>
      <c r="G30" s="184"/>
      <c r="H30" s="185"/>
      <c r="I30" s="198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</row>
    <row r="31" spans="1:60" outlineLevel="1" x14ac:dyDescent="0.2">
      <c r="A31" s="223"/>
      <c r="B31" s="217"/>
      <c r="C31" s="222" t="s">
        <v>446</v>
      </c>
      <c r="D31" s="220"/>
      <c r="E31" s="221">
        <v>22.05</v>
      </c>
      <c r="F31" s="184"/>
      <c r="G31" s="184"/>
      <c r="H31" s="185"/>
      <c r="I31" s="198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</row>
    <row r="32" spans="1:60" outlineLevel="1" x14ac:dyDescent="0.2">
      <c r="A32" s="223"/>
      <c r="B32" s="282" t="s">
        <v>239</v>
      </c>
      <c r="C32" s="283"/>
      <c r="D32" s="284"/>
      <c r="E32" s="285"/>
      <c r="F32" s="286"/>
      <c r="G32" s="287"/>
      <c r="H32" s="185"/>
      <c r="I32" s="198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>
        <v>1</v>
      </c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</row>
    <row r="33" spans="1:60" outlineLevel="1" x14ac:dyDescent="0.2">
      <c r="A33" s="196">
        <v>5</v>
      </c>
      <c r="B33" s="177" t="s">
        <v>240</v>
      </c>
      <c r="C33" s="188" t="s">
        <v>241</v>
      </c>
      <c r="D33" s="219" t="s">
        <v>215</v>
      </c>
      <c r="E33" s="181">
        <v>154.25</v>
      </c>
      <c r="F33" s="183"/>
      <c r="G33" s="184">
        <f>ROUND(E33*F33,2)</f>
        <v>0</v>
      </c>
      <c r="H33" s="185" t="s">
        <v>216</v>
      </c>
      <c r="I33" s="198" t="s">
        <v>173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 t="s">
        <v>198</v>
      </c>
      <c r="AF33" s="32"/>
      <c r="AG33" s="32"/>
      <c r="AH33" s="32"/>
      <c r="AI33" s="32"/>
      <c r="AJ33" s="32"/>
      <c r="AK33" s="32"/>
      <c r="AL33" s="32"/>
      <c r="AM33" s="32">
        <v>21</v>
      </c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</row>
    <row r="34" spans="1:60" outlineLevel="1" x14ac:dyDescent="0.2">
      <c r="A34" s="223"/>
      <c r="B34" s="217"/>
      <c r="C34" s="222" t="s">
        <v>447</v>
      </c>
      <c r="D34" s="220"/>
      <c r="E34" s="221">
        <v>44</v>
      </c>
      <c r="F34" s="184"/>
      <c r="G34" s="184"/>
      <c r="H34" s="185"/>
      <c r="I34" s="198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</row>
    <row r="35" spans="1:60" outlineLevel="1" x14ac:dyDescent="0.2">
      <c r="A35" s="223"/>
      <c r="B35" s="217"/>
      <c r="C35" s="222" t="s">
        <v>448</v>
      </c>
      <c r="D35" s="220"/>
      <c r="E35" s="221">
        <v>110.25</v>
      </c>
      <c r="F35" s="184"/>
      <c r="G35" s="184"/>
      <c r="H35" s="185"/>
      <c r="I35" s="198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</row>
    <row r="36" spans="1:60" outlineLevel="1" x14ac:dyDescent="0.2">
      <c r="A36" s="223"/>
      <c r="B36" s="282" t="s">
        <v>243</v>
      </c>
      <c r="C36" s="283"/>
      <c r="D36" s="284"/>
      <c r="E36" s="285"/>
      <c r="F36" s="286"/>
      <c r="G36" s="287"/>
      <c r="H36" s="185"/>
      <c r="I36" s="198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>
        <v>0</v>
      </c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</row>
    <row r="37" spans="1:60" outlineLevel="1" x14ac:dyDescent="0.2">
      <c r="A37" s="196">
        <v>6</v>
      </c>
      <c r="B37" s="177" t="s">
        <v>244</v>
      </c>
      <c r="C37" s="188" t="s">
        <v>245</v>
      </c>
      <c r="D37" s="219" t="s">
        <v>215</v>
      </c>
      <c r="E37" s="181">
        <v>30.85</v>
      </c>
      <c r="F37" s="183"/>
      <c r="G37" s="184">
        <f>ROUND(E37*F37,2)</f>
        <v>0</v>
      </c>
      <c r="H37" s="185" t="s">
        <v>216</v>
      </c>
      <c r="I37" s="198" t="s">
        <v>173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 t="s">
        <v>198</v>
      </c>
      <c r="AF37" s="32"/>
      <c r="AG37" s="32"/>
      <c r="AH37" s="32"/>
      <c r="AI37" s="32"/>
      <c r="AJ37" s="32"/>
      <c r="AK37" s="32"/>
      <c r="AL37" s="32"/>
      <c r="AM37" s="32">
        <v>21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</row>
    <row r="38" spans="1:60" outlineLevel="1" x14ac:dyDescent="0.2">
      <c r="A38" s="223"/>
      <c r="B38" s="217"/>
      <c r="C38" s="222" t="s">
        <v>449</v>
      </c>
      <c r="D38" s="220"/>
      <c r="E38" s="221">
        <v>30.85</v>
      </c>
      <c r="F38" s="184"/>
      <c r="G38" s="184"/>
      <c r="H38" s="185"/>
      <c r="I38" s="198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</row>
    <row r="39" spans="1:60" outlineLevel="1" x14ac:dyDescent="0.2">
      <c r="A39" s="223"/>
      <c r="B39" s="282" t="s">
        <v>247</v>
      </c>
      <c r="C39" s="283"/>
      <c r="D39" s="284"/>
      <c r="E39" s="285"/>
      <c r="F39" s="286"/>
      <c r="G39" s="287"/>
      <c r="H39" s="185"/>
      <c r="I39" s="198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>
        <v>0</v>
      </c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</row>
    <row r="40" spans="1:60" outlineLevel="1" x14ac:dyDescent="0.2">
      <c r="A40" s="223"/>
      <c r="B40" s="282" t="s">
        <v>248</v>
      </c>
      <c r="C40" s="283"/>
      <c r="D40" s="284"/>
      <c r="E40" s="285"/>
      <c r="F40" s="286"/>
      <c r="G40" s="287"/>
      <c r="H40" s="185"/>
      <c r="I40" s="198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 t="s">
        <v>192</v>
      </c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</row>
    <row r="41" spans="1:60" outlineLevel="1" x14ac:dyDescent="0.2">
      <c r="A41" s="196">
        <v>7</v>
      </c>
      <c r="B41" s="177" t="s">
        <v>249</v>
      </c>
      <c r="C41" s="188" t="s">
        <v>250</v>
      </c>
      <c r="D41" s="219" t="s">
        <v>215</v>
      </c>
      <c r="E41" s="181">
        <v>108.94540000000001</v>
      </c>
      <c r="F41" s="183"/>
      <c r="G41" s="184">
        <f>ROUND(E41*F41,2)</f>
        <v>0</v>
      </c>
      <c r="H41" s="185" t="s">
        <v>216</v>
      </c>
      <c r="I41" s="198" t="s">
        <v>173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 t="s">
        <v>198</v>
      </c>
      <c r="AF41" s="32"/>
      <c r="AG41" s="32"/>
      <c r="AH41" s="32"/>
      <c r="AI41" s="32"/>
      <c r="AJ41" s="32"/>
      <c r="AK41" s="32"/>
      <c r="AL41" s="32"/>
      <c r="AM41" s="32">
        <v>21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</row>
    <row r="42" spans="1:60" outlineLevel="1" x14ac:dyDescent="0.2">
      <c r="A42" s="223"/>
      <c r="B42" s="217"/>
      <c r="C42" s="222" t="s">
        <v>450</v>
      </c>
      <c r="D42" s="220"/>
      <c r="E42" s="221">
        <v>1.5</v>
      </c>
      <c r="F42" s="184"/>
      <c r="G42" s="184"/>
      <c r="H42" s="185"/>
      <c r="I42" s="198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</row>
    <row r="43" spans="1:60" outlineLevel="1" x14ac:dyDescent="0.2">
      <c r="A43" s="223"/>
      <c r="B43" s="217"/>
      <c r="C43" s="222" t="s">
        <v>451</v>
      </c>
      <c r="D43" s="220"/>
      <c r="E43" s="221">
        <v>107.44540000000001</v>
      </c>
      <c r="F43" s="184"/>
      <c r="G43" s="184"/>
      <c r="H43" s="185"/>
      <c r="I43" s="198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</row>
    <row r="44" spans="1:60" outlineLevel="1" x14ac:dyDescent="0.2">
      <c r="A44" s="223"/>
      <c r="B44" s="282" t="s">
        <v>251</v>
      </c>
      <c r="C44" s="283"/>
      <c r="D44" s="284"/>
      <c r="E44" s="285"/>
      <c r="F44" s="286"/>
      <c r="G44" s="287"/>
      <c r="H44" s="185"/>
      <c r="I44" s="198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>
        <v>0</v>
      </c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</row>
    <row r="45" spans="1:60" outlineLevel="1" x14ac:dyDescent="0.2">
      <c r="A45" s="196">
        <v>8</v>
      </c>
      <c r="B45" s="177" t="s">
        <v>452</v>
      </c>
      <c r="C45" s="188" t="s">
        <v>453</v>
      </c>
      <c r="D45" s="219" t="s">
        <v>215</v>
      </c>
      <c r="E45" s="181">
        <v>30.85</v>
      </c>
      <c r="F45" s="183"/>
      <c r="G45" s="184">
        <f>ROUND(E45*F45,2)</f>
        <v>0</v>
      </c>
      <c r="H45" s="185" t="s">
        <v>216</v>
      </c>
      <c r="I45" s="198" t="s">
        <v>173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 t="s">
        <v>198</v>
      </c>
      <c r="AF45" s="32"/>
      <c r="AG45" s="32"/>
      <c r="AH45" s="32"/>
      <c r="AI45" s="32"/>
      <c r="AJ45" s="32"/>
      <c r="AK45" s="32"/>
      <c r="AL45" s="32"/>
      <c r="AM45" s="32">
        <v>21</v>
      </c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</row>
    <row r="46" spans="1:60" outlineLevel="1" x14ac:dyDescent="0.2">
      <c r="A46" s="223"/>
      <c r="B46" s="217"/>
      <c r="C46" s="222" t="s">
        <v>454</v>
      </c>
      <c r="D46" s="220"/>
      <c r="E46" s="221">
        <v>30.85</v>
      </c>
      <c r="F46" s="184"/>
      <c r="G46" s="184"/>
      <c r="H46" s="185"/>
      <c r="I46" s="198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</row>
    <row r="47" spans="1:60" x14ac:dyDescent="0.2">
      <c r="A47" s="195" t="s">
        <v>168</v>
      </c>
      <c r="B47" s="176" t="s">
        <v>80</v>
      </c>
      <c r="C47" s="187" t="s">
        <v>81</v>
      </c>
      <c r="D47" s="218"/>
      <c r="E47" s="180"/>
      <c r="F47" s="288">
        <f>SUM(G48:G51)</f>
        <v>0</v>
      </c>
      <c r="G47" s="289"/>
      <c r="H47" s="182"/>
      <c r="I47" s="197"/>
      <c r="AE47" t="s">
        <v>169</v>
      </c>
    </row>
    <row r="48" spans="1:60" outlineLevel="1" x14ac:dyDescent="0.2">
      <c r="A48" s="223"/>
      <c r="B48" s="290" t="s">
        <v>455</v>
      </c>
      <c r="C48" s="291"/>
      <c r="D48" s="292"/>
      <c r="E48" s="293"/>
      <c r="F48" s="294"/>
      <c r="G48" s="295"/>
      <c r="H48" s="185"/>
      <c r="I48" s="198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>
        <v>0</v>
      </c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</row>
    <row r="49" spans="1:60" ht="22.5" outlineLevel="1" x14ac:dyDescent="0.2">
      <c r="A49" s="223"/>
      <c r="B49" s="282" t="s">
        <v>456</v>
      </c>
      <c r="C49" s="283"/>
      <c r="D49" s="284"/>
      <c r="E49" s="285"/>
      <c r="F49" s="286"/>
      <c r="G49" s="287"/>
      <c r="H49" s="185"/>
      <c r="I49" s="198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 t="s">
        <v>192</v>
      </c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216" t="str">
        <f>B49</f>
        <v>Lože pro trativody, položení trubek, obsyp potrubí sypaninou z vhodných hornin, nebo materiálem připraveným podél výkopu ve vzdálenosti do 3 m od jeho kraje.  Bez výkopu rýhy.</v>
      </c>
      <c r="BA49" s="32"/>
      <c r="BB49" s="32"/>
      <c r="BC49" s="32"/>
      <c r="BD49" s="32"/>
      <c r="BE49" s="32"/>
      <c r="BF49" s="32"/>
      <c r="BG49" s="32"/>
      <c r="BH49" s="32"/>
    </row>
    <row r="50" spans="1:60" outlineLevel="1" x14ac:dyDescent="0.2">
      <c r="A50" s="196">
        <v>9</v>
      </c>
      <c r="B50" s="177" t="s">
        <v>457</v>
      </c>
      <c r="C50" s="188" t="s">
        <v>458</v>
      </c>
      <c r="D50" s="219" t="s">
        <v>209</v>
      </c>
      <c r="E50" s="181">
        <v>58.31</v>
      </c>
      <c r="F50" s="183"/>
      <c r="G50" s="184">
        <f>ROUND(E50*F50,2)</f>
        <v>0</v>
      </c>
      <c r="H50" s="185" t="s">
        <v>459</v>
      </c>
      <c r="I50" s="198" t="s">
        <v>173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 t="s">
        <v>198</v>
      </c>
      <c r="AF50" s="32"/>
      <c r="AG50" s="32"/>
      <c r="AH50" s="32"/>
      <c r="AI50" s="32"/>
      <c r="AJ50" s="32"/>
      <c r="AK50" s="32"/>
      <c r="AL50" s="32"/>
      <c r="AM50" s="32">
        <v>21</v>
      </c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</row>
    <row r="51" spans="1:60" outlineLevel="1" x14ac:dyDescent="0.2">
      <c r="A51" s="223"/>
      <c r="B51" s="217"/>
      <c r="C51" s="222" t="s">
        <v>460</v>
      </c>
      <c r="D51" s="220"/>
      <c r="E51" s="221">
        <v>58.31</v>
      </c>
      <c r="F51" s="184"/>
      <c r="G51" s="184"/>
      <c r="H51" s="185"/>
      <c r="I51" s="198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</row>
    <row r="52" spans="1:60" x14ac:dyDescent="0.2">
      <c r="A52" s="195" t="s">
        <v>168</v>
      </c>
      <c r="B52" s="176" t="s">
        <v>82</v>
      </c>
      <c r="C52" s="187" t="s">
        <v>83</v>
      </c>
      <c r="D52" s="218"/>
      <c r="E52" s="180"/>
      <c r="F52" s="288">
        <f>SUM(G53:G130)</f>
        <v>0</v>
      </c>
      <c r="G52" s="289"/>
      <c r="H52" s="182"/>
      <c r="I52" s="197"/>
      <c r="AE52" t="s">
        <v>169</v>
      </c>
    </row>
    <row r="53" spans="1:60" outlineLevel="1" x14ac:dyDescent="0.2">
      <c r="A53" s="223"/>
      <c r="B53" s="290" t="s">
        <v>461</v>
      </c>
      <c r="C53" s="291"/>
      <c r="D53" s="292"/>
      <c r="E53" s="293"/>
      <c r="F53" s="294"/>
      <c r="G53" s="295"/>
      <c r="H53" s="185"/>
      <c r="I53" s="198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>
        <v>0</v>
      </c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</row>
    <row r="54" spans="1:60" outlineLevel="1" x14ac:dyDescent="0.2">
      <c r="A54" s="223"/>
      <c r="B54" s="282" t="s">
        <v>462</v>
      </c>
      <c r="C54" s="283"/>
      <c r="D54" s="284"/>
      <c r="E54" s="285"/>
      <c r="F54" s="286"/>
      <c r="G54" s="287"/>
      <c r="H54" s="185"/>
      <c r="I54" s="198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 t="s">
        <v>192</v>
      </c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</row>
    <row r="55" spans="1:60" outlineLevel="1" x14ac:dyDescent="0.2">
      <c r="A55" s="196">
        <v>10</v>
      </c>
      <c r="B55" s="177" t="s">
        <v>463</v>
      </c>
      <c r="C55" s="188" t="s">
        <v>464</v>
      </c>
      <c r="D55" s="219" t="s">
        <v>215</v>
      </c>
      <c r="E55" s="181">
        <v>7.1120000000000001</v>
      </c>
      <c r="F55" s="183"/>
      <c r="G55" s="184">
        <f>ROUND(E55*F55,2)</f>
        <v>0</v>
      </c>
      <c r="H55" s="185" t="s">
        <v>369</v>
      </c>
      <c r="I55" s="198" t="s">
        <v>173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 t="s">
        <v>198</v>
      </c>
      <c r="AF55" s="32"/>
      <c r="AG55" s="32"/>
      <c r="AH55" s="32"/>
      <c r="AI55" s="32"/>
      <c r="AJ55" s="32"/>
      <c r="AK55" s="32"/>
      <c r="AL55" s="32"/>
      <c r="AM55" s="32">
        <v>21</v>
      </c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</row>
    <row r="56" spans="1:60" outlineLevel="1" x14ac:dyDescent="0.2">
      <c r="A56" s="223"/>
      <c r="B56" s="217"/>
      <c r="C56" s="222" t="s">
        <v>465</v>
      </c>
      <c r="D56" s="220"/>
      <c r="E56" s="221">
        <v>7.1120000000000001</v>
      </c>
      <c r="F56" s="184"/>
      <c r="G56" s="184"/>
      <c r="H56" s="185"/>
      <c r="I56" s="198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</row>
    <row r="57" spans="1:60" outlineLevel="1" x14ac:dyDescent="0.2">
      <c r="A57" s="223"/>
      <c r="B57" s="282" t="s">
        <v>466</v>
      </c>
      <c r="C57" s="283"/>
      <c r="D57" s="284"/>
      <c r="E57" s="285"/>
      <c r="F57" s="286"/>
      <c r="G57" s="287"/>
      <c r="H57" s="185"/>
      <c r="I57" s="198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>
        <v>0</v>
      </c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</row>
    <row r="58" spans="1:60" outlineLevel="1" x14ac:dyDescent="0.2">
      <c r="A58" s="223"/>
      <c r="B58" s="282" t="s">
        <v>467</v>
      </c>
      <c r="C58" s="283"/>
      <c r="D58" s="284"/>
      <c r="E58" s="285"/>
      <c r="F58" s="286"/>
      <c r="G58" s="287"/>
      <c r="H58" s="185"/>
      <c r="I58" s="198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>
        <v>1</v>
      </c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</row>
    <row r="59" spans="1:60" outlineLevel="1" x14ac:dyDescent="0.2">
      <c r="A59" s="196">
        <v>11</v>
      </c>
      <c r="B59" s="177" t="s">
        <v>468</v>
      </c>
      <c r="C59" s="188" t="s">
        <v>469</v>
      </c>
      <c r="D59" s="219" t="s">
        <v>215</v>
      </c>
      <c r="E59" s="181">
        <v>6.7842000000000002</v>
      </c>
      <c r="F59" s="183"/>
      <c r="G59" s="184">
        <f>ROUND(E59*F59,2)</f>
        <v>0</v>
      </c>
      <c r="H59" s="185" t="s">
        <v>470</v>
      </c>
      <c r="I59" s="198" t="s">
        <v>173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 t="s">
        <v>198</v>
      </c>
      <c r="AF59" s="32"/>
      <c r="AG59" s="32"/>
      <c r="AH59" s="32"/>
      <c r="AI59" s="32"/>
      <c r="AJ59" s="32"/>
      <c r="AK59" s="32"/>
      <c r="AL59" s="32"/>
      <c r="AM59" s="32">
        <v>21</v>
      </c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</row>
    <row r="60" spans="1:60" outlineLevel="1" x14ac:dyDescent="0.2">
      <c r="A60" s="223"/>
      <c r="B60" s="217"/>
      <c r="C60" s="222" t="s">
        <v>471</v>
      </c>
      <c r="D60" s="220"/>
      <c r="E60" s="221">
        <v>4.5842000000000001</v>
      </c>
      <c r="F60" s="184"/>
      <c r="G60" s="184"/>
      <c r="H60" s="185"/>
      <c r="I60" s="198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</row>
    <row r="61" spans="1:60" outlineLevel="1" x14ac:dyDescent="0.2">
      <c r="A61" s="223"/>
      <c r="B61" s="217"/>
      <c r="C61" s="222" t="s">
        <v>472</v>
      </c>
      <c r="D61" s="220"/>
      <c r="E61" s="221">
        <v>2.2000000000000002</v>
      </c>
      <c r="F61" s="184"/>
      <c r="G61" s="184"/>
      <c r="H61" s="185"/>
      <c r="I61" s="198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</row>
    <row r="62" spans="1:60" outlineLevel="1" x14ac:dyDescent="0.2">
      <c r="A62" s="223"/>
      <c r="B62" s="282" t="s">
        <v>473</v>
      </c>
      <c r="C62" s="283"/>
      <c r="D62" s="284"/>
      <c r="E62" s="285"/>
      <c r="F62" s="286"/>
      <c r="G62" s="287"/>
      <c r="H62" s="185"/>
      <c r="I62" s="198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>
        <v>0</v>
      </c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</row>
    <row r="63" spans="1:60" outlineLevel="1" x14ac:dyDescent="0.2">
      <c r="A63" s="223"/>
      <c r="B63" s="282" t="s">
        <v>474</v>
      </c>
      <c r="C63" s="283"/>
      <c r="D63" s="284"/>
      <c r="E63" s="285"/>
      <c r="F63" s="286"/>
      <c r="G63" s="287"/>
      <c r="H63" s="185"/>
      <c r="I63" s="198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 t="s">
        <v>192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</row>
    <row r="64" spans="1:60" outlineLevel="1" x14ac:dyDescent="0.2">
      <c r="A64" s="196">
        <v>12</v>
      </c>
      <c r="B64" s="177" t="s">
        <v>475</v>
      </c>
      <c r="C64" s="188" t="s">
        <v>476</v>
      </c>
      <c r="D64" s="219" t="s">
        <v>368</v>
      </c>
      <c r="E64" s="181">
        <v>0.18490000000000001</v>
      </c>
      <c r="F64" s="183"/>
      <c r="G64" s="184">
        <f>ROUND(E64*F64,2)</f>
        <v>0</v>
      </c>
      <c r="H64" s="185" t="s">
        <v>470</v>
      </c>
      <c r="I64" s="198" t="s">
        <v>173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 t="s">
        <v>198</v>
      </c>
      <c r="AF64" s="32"/>
      <c r="AG64" s="32"/>
      <c r="AH64" s="32"/>
      <c r="AI64" s="32"/>
      <c r="AJ64" s="32"/>
      <c r="AK64" s="32"/>
      <c r="AL64" s="32"/>
      <c r="AM64" s="32">
        <v>21</v>
      </c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</row>
    <row r="65" spans="1:60" outlineLevel="1" x14ac:dyDescent="0.2">
      <c r="A65" s="223"/>
      <c r="B65" s="217"/>
      <c r="C65" s="222" t="s">
        <v>477</v>
      </c>
      <c r="D65" s="220"/>
      <c r="E65" s="221">
        <v>0.18490000000000001</v>
      </c>
      <c r="F65" s="184"/>
      <c r="G65" s="184"/>
      <c r="H65" s="185"/>
      <c r="I65" s="198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</row>
    <row r="66" spans="1:60" outlineLevel="1" x14ac:dyDescent="0.2">
      <c r="A66" s="223"/>
      <c r="B66" s="282" t="s">
        <v>478</v>
      </c>
      <c r="C66" s="283"/>
      <c r="D66" s="284"/>
      <c r="E66" s="285"/>
      <c r="F66" s="286"/>
      <c r="G66" s="287"/>
      <c r="H66" s="185"/>
      <c r="I66" s="198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>
        <v>0</v>
      </c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</row>
    <row r="67" spans="1:60" outlineLevel="1" x14ac:dyDescent="0.2">
      <c r="A67" s="223"/>
      <c r="B67" s="282" t="s">
        <v>479</v>
      </c>
      <c r="C67" s="283"/>
      <c r="D67" s="284"/>
      <c r="E67" s="285"/>
      <c r="F67" s="286"/>
      <c r="G67" s="287"/>
      <c r="H67" s="185"/>
      <c r="I67" s="198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 t="s">
        <v>192</v>
      </c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</row>
    <row r="68" spans="1:60" outlineLevel="1" x14ac:dyDescent="0.2">
      <c r="A68" s="223"/>
      <c r="B68" s="282" t="s">
        <v>480</v>
      </c>
      <c r="C68" s="283"/>
      <c r="D68" s="284"/>
      <c r="E68" s="285"/>
      <c r="F68" s="286"/>
      <c r="G68" s="287"/>
      <c r="H68" s="185"/>
      <c r="I68" s="198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>
        <v>1</v>
      </c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</row>
    <row r="69" spans="1:60" outlineLevel="1" x14ac:dyDescent="0.2">
      <c r="A69" s="196">
        <v>13</v>
      </c>
      <c r="B69" s="177" t="s">
        <v>481</v>
      </c>
      <c r="C69" s="188" t="s">
        <v>482</v>
      </c>
      <c r="D69" s="219" t="s">
        <v>196</v>
      </c>
      <c r="E69" s="181">
        <v>124.90374</v>
      </c>
      <c r="F69" s="183"/>
      <c r="G69" s="184">
        <f>ROUND(E69*F69,2)</f>
        <v>0</v>
      </c>
      <c r="H69" s="185" t="s">
        <v>369</v>
      </c>
      <c r="I69" s="198" t="s">
        <v>173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 t="s">
        <v>198</v>
      </c>
      <c r="AF69" s="32"/>
      <c r="AG69" s="32"/>
      <c r="AH69" s="32"/>
      <c r="AI69" s="32"/>
      <c r="AJ69" s="32"/>
      <c r="AK69" s="32"/>
      <c r="AL69" s="32"/>
      <c r="AM69" s="32">
        <v>21</v>
      </c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</row>
    <row r="70" spans="1:60" outlineLevel="1" x14ac:dyDescent="0.2">
      <c r="A70" s="223"/>
      <c r="B70" s="217"/>
      <c r="C70" s="222" t="s">
        <v>483</v>
      </c>
      <c r="D70" s="220"/>
      <c r="E70" s="221">
        <v>61.966799999999999</v>
      </c>
      <c r="F70" s="184"/>
      <c r="G70" s="184"/>
      <c r="H70" s="185"/>
      <c r="I70" s="198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</row>
    <row r="71" spans="1:60" outlineLevel="1" x14ac:dyDescent="0.2">
      <c r="A71" s="223"/>
      <c r="B71" s="217"/>
      <c r="C71" s="229" t="s">
        <v>438</v>
      </c>
      <c r="D71" s="225"/>
      <c r="E71" s="227"/>
      <c r="F71" s="184"/>
      <c r="G71" s="184"/>
      <c r="H71" s="185"/>
      <c r="I71" s="198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</row>
    <row r="72" spans="1:60" outlineLevel="1" x14ac:dyDescent="0.2">
      <c r="A72" s="223"/>
      <c r="B72" s="217"/>
      <c r="C72" s="230" t="s">
        <v>484</v>
      </c>
      <c r="D72" s="225"/>
      <c r="E72" s="227"/>
      <c r="F72" s="184"/>
      <c r="G72" s="184"/>
      <c r="H72" s="185"/>
      <c r="I72" s="198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</row>
    <row r="73" spans="1:60" outlineLevel="1" x14ac:dyDescent="0.2">
      <c r="A73" s="223"/>
      <c r="B73" s="217"/>
      <c r="C73" s="230" t="s">
        <v>485</v>
      </c>
      <c r="D73" s="225"/>
      <c r="E73" s="227">
        <v>14.834099999999999</v>
      </c>
      <c r="F73" s="184"/>
      <c r="G73" s="184"/>
      <c r="H73" s="185"/>
      <c r="I73" s="198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</row>
    <row r="74" spans="1:60" outlineLevel="1" x14ac:dyDescent="0.2">
      <c r="A74" s="223"/>
      <c r="B74" s="217"/>
      <c r="C74" s="230" t="s">
        <v>486</v>
      </c>
      <c r="D74" s="225"/>
      <c r="E74" s="227">
        <v>17.446999999999999</v>
      </c>
      <c r="F74" s="184"/>
      <c r="G74" s="184"/>
      <c r="H74" s="185"/>
      <c r="I74" s="198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</row>
    <row r="75" spans="1:60" outlineLevel="1" x14ac:dyDescent="0.2">
      <c r="A75" s="223"/>
      <c r="B75" s="217"/>
      <c r="C75" s="230" t="s">
        <v>487</v>
      </c>
      <c r="D75" s="225"/>
      <c r="E75" s="227">
        <v>3.9161999999999999</v>
      </c>
      <c r="F75" s="184"/>
      <c r="G75" s="184"/>
      <c r="H75" s="185"/>
      <c r="I75" s="198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</row>
    <row r="76" spans="1:60" outlineLevel="1" x14ac:dyDescent="0.2">
      <c r="A76" s="223"/>
      <c r="B76" s="217"/>
      <c r="C76" s="230" t="s">
        <v>488</v>
      </c>
      <c r="D76" s="225"/>
      <c r="E76" s="227">
        <v>4.3249000000000004</v>
      </c>
      <c r="F76" s="184"/>
      <c r="G76" s="184"/>
      <c r="H76" s="185"/>
      <c r="I76" s="198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</row>
    <row r="77" spans="1:60" outlineLevel="1" x14ac:dyDescent="0.2">
      <c r="A77" s="223"/>
      <c r="B77" s="217"/>
      <c r="C77" s="230" t="s">
        <v>489</v>
      </c>
      <c r="D77" s="225"/>
      <c r="E77" s="227">
        <v>87.465000000000003</v>
      </c>
      <c r="F77" s="184"/>
      <c r="G77" s="184"/>
      <c r="H77" s="185"/>
      <c r="I77" s="198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</row>
    <row r="78" spans="1:60" outlineLevel="1" x14ac:dyDescent="0.2">
      <c r="A78" s="223"/>
      <c r="B78" s="217"/>
      <c r="C78" s="230" t="s">
        <v>490</v>
      </c>
      <c r="D78" s="225"/>
      <c r="E78" s="227">
        <v>10.8035</v>
      </c>
      <c r="F78" s="184"/>
      <c r="G78" s="184"/>
      <c r="H78" s="185"/>
      <c r="I78" s="198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</row>
    <row r="79" spans="1:60" outlineLevel="1" x14ac:dyDescent="0.2">
      <c r="A79" s="223"/>
      <c r="B79" s="217"/>
      <c r="C79" s="230" t="s">
        <v>491</v>
      </c>
      <c r="D79" s="225"/>
      <c r="E79" s="227">
        <v>-29.91</v>
      </c>
      <c r="F79" s="184"/>
      <c r="G79" s="184"/>
      <c r="H79" s="185"/>
      <c r="I79" s="198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</row>
    <row r="80" spans="1:60" outlineLevel="1" x14ac:dyDescent="0.2">
      <c r="A80" s="223"/>
      <c r="B80" s="217"/>
      <c r="C80" s="230" t="s">
        <v>492</v>
      </c>
      <c r="D80" s="225"/>
      <c r="E80" s="227">
        <v>9.0422999999999991</v>
      </c>
      <c r="F80" s="184"/>
      <c r="G80" s="184"/>
      <c r="H80" s="185"/>
      <c r="I80" s="198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</row>
    <row r="81" spans="1:60" outlineLevel="1" x14ac:dyDescent="0.2">
      <c r="A81" s="223"/>
      <c r="B81" s="217"/>
      <c r="C81" s="230" t="s">
        <v>493</v>
      </c>
      <c r="D81" s="225"/>
      <c r="E81" s="227">
        <v>9.4883000000000006</v>
      </c>
      <c r="F81" s="184"/>
      <c r="G81" s="184"/>
      <c r="H81" s="185"/>
      <c r="I81" s="198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</row>
    <row r="82" spans="1:60" outlineLevel="1" x14ac:dyDescent="0.2">
      <c r="A82" s="223"/>
      <c r="B82" s="217"/>
      <c r="C82" s="230" t="s">
        <v>494</v>
      </c>
      <c r="D82" s="225"/>
      <c r="E82" s="227">
        <v>1.9259999999999999</v>
      </c>
      <c r="F82" s="184"/>
      <c r="G82" s="184"/>
      <c r="H82" s="185"/>
      <c r="I82" s="198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</row>
    <row r="83" spans="1:60" outlineLevel="1" x14ac:dyDescent="0.2">
      <c r="A83" s="223"/>
      <c r="B83" s="217"/>
      <c r="C83" s="230" t="s">
        <v>495</v>
      </c>
      <c r="D83" s="225"/>
      <c r="E83" s="227">
        <v>2.1349999999999998</v>
      </c>
      <c r="F83" s="184"/>
      <c r="G83" s="184"/>
      <c r="H83" s="185"/>
      <c r="I83" s="198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</row>
    <row r="84" spans="1:60" outlineLevel="1" x14ac:dyDescent="0.2">
      <c r="A84" s="223"/>
      <c r="B84" s="217"/>
      <c r="C84" s="230" t="s">
        <v>496</v>
      </c>
      <c r="D84" s="225"/>
      <c r="E84" s="227">
        <v>24.99</v>
      </c>
      <c r="F84" s="184"/>
      <c r="G84" s="184"/>
      <c r="H84" s="185"/>
      <c r="I84" s="198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</row>
    <row r="85" spans="1:60" outlineLevel="1" x14ac:dyDescent="0.2">
      <c r="A85" s="223"/>
      <c r="B85" s="217"/>
      <c r="C85" s="230" t="s">
        <v>497</v>
      </c>
      <c r="D85" s="225"/>
      <c r="E85" s="227">
        <v>0.69750000000000001</v>
      </c>
      <c r="F85" s="184"/>
      <c r="G85" s="184"/>
      <c r="H85" s="185"/>
      <c r="I85" s="198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</row>
    <row r="86" spans="1:60" outlineLevel="1" x14ac:dyDescent="0.2">
      <c r="A86" s="223"/>
      <c r="B86" s="217"/>
      <c r="C86" s="230" t="s">
        <v>498</v>
      </c>
      <c r="D86" s="225"/>
      <c r="E86" s="227">
        <v>-1.8</v>
      </c>
      <c r="F86" s="184"/>
      <c r="G86" s="184"/>
      <c r="H86" s="185"/>
      <c r="I86" s="198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</row>
    <row r="87" spans="1:60" outlineLevel="1" x14ac:dyDescent="0.2">
      <c r="A87" s="223"/>
      <c r="B87" s="217"/>
      <c r="C87" s="229" t="s">
        <v>441</v>
      </c>
      <c r="D87" s="225"/>
      <c r="E87" s="227"/>
      <c r="F87" s="184"/>
      <c r="G87" s="184"/>
      <c r="H87" s="185"/>
      <c r="I87" s="198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</row>
    <row r="88" spans="1:60" outlineLevel="1" x14ac:dyDescent="0.2">
      <c r="A88" s="223"/>
      <c r="B88" s="217"/>
      <c r="C88" s="222" t="s">
        <v>499</v>
      </c>
      <c r="D88" s="220"/>
      <c r="E88" s="221">
        <v>46.607939999999999</v>
      </c>
      <c r="F88" s="184"/>
      <c r="G88" s="184"/>
      <c r="H88" s="185"/>
      <c r="I88" s="198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</row>
    <row r="89" spans="1:60" outlineLevel="1" x14ac:dyDescent="0.2">
      <c r="A89" s="223"/>
      <c r="B89" s="217"/>
      <c r="C89" s="222" t="s">
        <v>500</v>
      </c>
      <c r="D89" s="220"/>
      <c r="E89" s="221">
        <v>16.329000000000001</v>
      </c>
      <c r="F89" s="184"/>
      <c r="G89" s="184"/>
      <c r="H89" s="185"/>
      <c r="I89" s="198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</row>
    <row r="90" spans="1:60" outlineLevel="1" x14ac:dyDescent="0.2">
      <c r="A90" s="223"/>
      <c r="B90" s="282" t="s">
        <v>501</v>
      </c>
      <c r="C90" s="283"/>
      <c r="D90" s="284"/>
      <c r="E90" s="285"/>
      <c r="F90" s="286"/>
      <c r="G90" s="287"/>
      <c r="H90" s="185"/>
      <c r="I90" s="198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>
        <v>0</v>
      </c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</row>
    <row r="91" spans="1:60" outlineLevel="1" x14ac:dyDescent="0.2">
      <c r="A91" s="223"/>
      <c r="B91" s="282" t="s">
        <v>502</v>
      </c>
      <c r="C91" s="283"/>
      <c r="D91" s="284"/>
      <c r="E91" s="285"/>
      <c r="F91" s="286"/>
      <c r="G91" s="287"/>
      <c r="H91" s="185"/>
      <c r="I91" s="198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>
        <v>1</v>
      </c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</row>
    <row r="92" spans="1:60" outlineLevel="1" x14ac:dyDescent="0.2">
      <c r="A92" s="196">
        <v>14</v>
      </c>
      <c r="B92" s="177" t="s">
        <v>503</v>
      </c>
      <c r="C92" s="188" t="s">
        <v>504</v>
      </c>
      <c r="D92" s="219" t="s">
        <v>209</v>
      </c>
      <c r="E92" s="181">
        <v>41.666670000000003</v>
      </c>
      <c r="F92" s="183"/>
      <c r="G92" s="184">
        <f>ROUND(E92*F92,2)</f>
        <v>0</v>
      </c>
      <c r="H92" s="185" t="s">
        <v>369</v>
      </c>
      <c r="I92" s="198" t="s">
        <v>173</v>
      </c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 t="s">
        <v>198</v>
      </c>
      <c r="AF92" s="32"/>
      <c r="AG92" s="32"/>
      <c r="AH92" s="32"/>
      <c r="AI92" s="32"/>
      <c r="AJ92" s="32"/>
      <c r="AK92" s="32"/>
      <c r="AL92" s="32"/>
      <c r="AM92" s="32">
        <v>21</v>
      </c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</row>
    <row r="93" spans="1:60" outlineLevel="1" x14ac:dyDescent="0.2">
      <c r="A93" s="223"/>
      <c r="B93" s="217"/>
      <c r="C93" s="222" t="s">
        <v>505</v>
      </c>
      <c r="D93" s="220"/>
      <c r="E93" s="221">
        <v>41.666670000000003</v>
      </c>
      <c r="F93" s="184"/>
      <c r="G93" s="184"/>
      <c r="H93" s="185"/>
      <c r="I93" s="198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</row>
    <row r="94" spans="1:60" outlineLevel="1" x14ac:dyDescent="0.2">
      <c r="A94" s="223"/>
      <c r="B94" s="282" t="s">
        <v>506</v>
      </c>
      <c r="C94" s="283"/>
      <c r="D94" s="284"/>
      <c r="E94" s="285"/>
      <c r="F94" s="286"/>
      <c r="G94" s="287"/>
      <c r="H94" s="185"/>
      <c r="I94" s="198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>
        <v>0</v>
      </c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</row>
    <row r="95" spans="1:60" outlineLevel="1" x14ac:dyDescent="0.2">
      <c r="A95" s="196">
        <v>15</v>
      </c>
      <c r="B95" s="177" t="s">
        <v>507</v>
      </c>
      <c r="C95" s="188" t="s">
        <v>508</v>
      </c>
      <c r="D95" s="219" t="s">
        <v>196</v>
      </c>
      <c r="E95" s="181">
        <v>16.885999999999999</v>
      </c>
      <c r="F95" s="183"/>
      <c r="G95" s="184">
        <f>ROUND(E95*F95,2)</f>
        <v>0</v>
      </c>
      <c r="H95" s="185" t="s">
        <v>509</v>
      </c>
      <c r="I95" s="198" t="s">
        <v>173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 t="s">
        <v>198</v>
      </c>
      <c r="AF95" s="32"/>
      <c r="AG95" s="32"/>
      <c r="AH95" s="32"/>
      <c r="AI95" s="32"/>
      <c r="AJ95" s="32"/>
      <c r="AK95" s="32"/>
      <c r="AL95" s="32"/>
      <c r="AM95" s="32">
        <v>21</v>
      </c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</row>
    <row r="96" spans="1:60" outlineLevel="1" x14ac:dyDescent="0.2">
      <c r="A96" s="223"/>
      <c r="B96" s="217"/>
      <c r="C96" s="222" t="s">
        <v>510</v>
      </c>
      <c r="D96" s="220"/>
      <c r="E96" s="221">
        <v>2.0960000000000001</v>
      </c>
      <c r="F96" s="184"/>
      <c r="G96" s="184"/>
      <c r="H96" s="185"/>
      <c r="I96" s="198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</row>
    <row r="97" spans="1:60" outlineLevel="1" x14ac:dyDescent="0.2">
      <c r="A97" s="223"/>
      <c r="B97" s="217"/>
      <c r="C97" s="222" t="s">
        <v>511</v>
      </c>
      <c r="D97" s="220"/>
      <c r="E97" s="221">
        <v>14.79</v>
      </c>
      <c r="F97" s="184"/>
      <c r="G97" s="184"/>
      <c r="H97" s="185"/>
      <c r="I97" s="198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</row>
    <row r="98" spans="1:60" outlineLevel="1" x14ac:dyDescent="0.2">
      <c r="A98" s="196">
        <v>16</v>
      </c>
      <c r="B98" s="177" t="s">
        <v>512</v>
      </c>
      <c r="C98" s="188" t="s">
        <v>513</v>
      </c>
      <c r="D98" s="219" t="s">
        <v>196</v>
      </c>
      <c r="E98" s="181">
        <v>16.885999999999999</v>
      </c>
      <c r="F98" s="183"/>
      <c r="G98" s="184">
        <f>ROUND(E98*F98,2)</f>
        <v>0</v>
      </c>
      <c r="H98" s="185" t="s">
        <v>509</v>
      </c>
      <c r="I98" s="198" t="s">
        <v>173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 t="s">
        <v>198</v>
      </c>
      <c r="AF98" s="32"/>
      <c r="AG98" s="32"/>
      <c r="AH98" s="32"/>
      <c r="AI98" s="32"/>
      <c r="AJ98" s="32"/>
      <c r="AK98" s="32"/>
      <c r="AL98" s="32"/>
      <c r="AM98" s="32">
        <v>21</v>
      </c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</row>
    <row r="99" spans="1:60" outlineLevel="1" x14ac:dyDescent="0.2">
      <c r="A99" s="223"/>
      <c r="B99" s="217"/>
      <c r="C99" s="222" t="s">
        <v>514</v>
      </c>
      <c r="D99" s="220"/>
      <c r="E99" s="221">
        <v>16.885999999999999</v>
      </c>
      <c r="F99" s="184"/>
      <c r="G99" s="184"/>
      <c r="H99" s="185"/>
      <c r="I99" s="198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</row>
    <row r="100" spans="1:60" outlineLevel="1" x14ac:dyDescent="0.2">
      <c r="A100" s="223"/>
      <c r="B100" s="282" t="s">
        <v>515</v>
      </c>
      <c r="C100" s="283"/>
      <c r="D100" s="284"/>
      <c r="E100" s="285"/>
      <c r="F100" s="286"/>
      <c r="G100" s="287"/>
      <c r="H100" s="185"/>
      <c r="I100" s="198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>
        <v>0</v>
      </c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</row>
    <row r="101" spans="1:60" outlineLevel="1" x14ac:dyDescent="0.2">
      <c r="A101" s="196">
        <v>17</v>
      </c>
      <c r="B101" s="177" t="s">
        <v>516</v>
      </c>
      <c r="C101" s="188" t="s">
        <v>517</v>
      </c>
      <c r="D101" s="219" t="s">
        <v>368</v>
      </c>
      <c r="E101" s="181">
        <v>0.14499999999999999</v>
      </c>
      <c r="F101" s="183"/>
      <c r="G101" s="184">
        <f>ROUND(E101*F101,2)</f>
        <v>0</v>
      </c>
      <c r="H101" s="185" t="s">
        <v>509</v>
      </c>
      <c r="I101" s="198" t="s">
        <v>173</v>
      </c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 t="s">
        <v>198</v>
      </c>
      <c r="AF101" s="32"/>
      <c r="AG101" s="32"/>
      <c r="AH101" s="32"/>
      <c r="AI101" s="32"/>
      <c r="AJ101" s="32"/>
      <c r="AK101" s="32"/>
      <c r="AL101" s="32"/>
      <c r="AM101" s="32">
        <v>21</v>
      </c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</row>
    <row r="102" spans="1:60" outlineLevel="1" x14ac:dyDescent="0.2">
      <c r="A102" s="223"/>
      <c r="B102" s="217"/>
      <c r="C102" s="222" t="s">
        <v>518</v>
      </c>
      <c r="D102" s="220"/>
      <c r="E102" s="221">
        <v>0.14499999999999999</v>
      </c>
      <c r="F102" s="184"/>
      <c r="G102" s="184"/>
      <c r="H102" s="185"/>
      <c r="I102" s="198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</row>
    <row r="103" spans="1:60" outlineLevel="1" x14ac:dyDescent="0.2">
      <c r="A103" s="223"/>
      <c r="B103" s="282" t="s">
        <v>519</v>
      </c>
      <c r="C103" s="283"/>
      <c r="D103" s="284"/>
      <c r="E103" s="285"/>
      <c r="F103" s="286"/>
      <c r="G103" s="287"/>
      <c r="H103" s="185"/>
      <c r="I103" s="198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>
        <v>0</v>
      </c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</row>
    <row r="104" spans="1:60" outlineLevel="1" x14ac:dyDescent="0.2">
      <c r="A104" s="196">
        <v>18</v>
      </c>
      <c r="B104" s="177" t="s">
        <v>520</v>
      </c>
      <c r="C104" s="188" t="s">
        <v>521</v>
      </c>
      <c r="D104" s="219" t="s">
        <v>215</v>
      </c>
      <c r="E104" s="181">
        <v>0.92579999999999996</v>
      </c>
      <c r="F104" s="183"/>
      <c r="G104" s="184">
        <f>ROUND(E104*F104,2)</f>
        <v>0</v>
      </c>
      <c r="H104" s="185" t="s">
        <v>258</v>
      </c>
      <c r="I104" s="198" t="s">
        <v>173</v>
      </c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 t="s">
        <v>198</v>
      </c>
      <c r="AF104" s="32"/>
      <c r="AG104" s="32"/>
      <c r="AH104" s="32"/>
      <c r="AI104" s="32"/>
      <c r="AJ104" s="32"/>
      <c r="AK104" s="32"/>
      <c r="AL104" s="32"/>
      <c r="AM104" s="32">
        <v>21</v>
      </c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</row>
    <row r="105" spans="1:60" outlineLevel="1" x14ac:dyDescent="0.2">
      <c r="A105" s="223"/>
      <c r="B105" s="217"/>
      <c r="C105" s="222" t="s">
        <v>522</v>
      </c>
      <c r="D105" s="220"/>
      <c r="E105" s="221">
        <v>0.1008</v>
      </c>
      <c r="F105" s="184"/>
      <c r="G105" s="184"/>
      <c r="H105" s="185"/>
      <c r="I105" s="198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</row>
    <row r="106" spans="1:60" outlineLevel="1" x14ac:dyDescent="0.2">
      <c r="A106" s="223"/>
      <c r="B106" s="217"/>
      <c r="C106" s="222" t="s">
        <v>523</v>
      </c>
      <c r="D106" s="220"/>
      <c r="E106" s="221">
        <v>0.82499999999999996</v>
      </c>
      <c r="F106" s="184"/>
      <c r="G106" s="184"/>
      <c r="H106" s="185"/>
      <c r="I106" s="198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</row>
    <row r="107" spans="1:60" outlineLevel="1" x14ac:dyDescent="0.2">
      <c r="A107" s="223"/>
      <c r="B107" s="282" t="s">
        <v>524</v>
      </c>
      <c r="C107" s="283"/>
      <c r="D107" s="284"/>
      <c r="E107" s="285"/>
      <c r="F107" s="286"/>
      <c r="G107" s="287"/>
      <c r="H107" s="185"/>
      <c r="I107" s="198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>
        <v>0</v>
      </c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</row>
    <row r="108" spans="1:60" outlineLevel="1" x14ac:dyDescent="0.2">
      <c r="A108" s="196">
        <v>19</v>
      </c>
      <c r="B108" s="177" t="s">
        <v>525</v>
      </c>
      <c r="C108" s="188" t="s">
        <v>526</v>
      </c>
      <c r="D108" s="219" t="s">
        <v>209</v>
      </c>
      <c r="E108" s="181">
        <v>3.6</v>
      </c>
      <c r="F108" s="183"/>
      <c r="G108" s="184">
        <f>ROUND(E108*F108,2)</f>
        <v>0</v>
      </c>
      <c r="H108" s="185" t="s">
        <v>527</v>
      </c>
      <c r="I108" s="198" t="s">
        <v>173</v>
      </c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 t="s">
        <v>198</v>
      </c>
      <c r="AF108" s="32"/>
      <c r="AG108" s="32"/>
      <c r="AH108" s="32"/>
      <c r="AI108" s="32"/>
      <c r="AJ108" s="32"/>
      <c r="AK108" s="32"/>
      <c r="AL108" s="32"/>
      <c r="AM108" s="32">
        <v>21</v>
      </c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</row>
    <row r="109" spans="1:60" outlineLevel="1" x14ac:dyDescent="0.2">
      <c r="A109" s="223"/>
      <c r="B109" s="282" t="s">
        <v>528</v>
      </c>
      <c r="C109" s="283"/>
      <c r="D109" s="284"/>
      <c r="E109" s="285"/>
      <c r="F109" s="286"/>
      <c r="G109" s="287"/>
      <c r="H109" s="185"/>
      <c r="I109" s="198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>
        <v>0</v>
      </c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</row>
    <row r="110" spans="1:60" ht="22.5" outlineLevel="1" x14ac:dyDescent="0.2">
      <c r="A110" s="223"/>
      <c r="B110" s="282" t="s">
        <v>529</v>
      </c>
      <c r="C110" s="283"/>
      <c r="D110" s="284"/>
      <c r="E110" s="285"/>
      <c r="F110" s="286"/>
      <c r="G110" s="287"/>
      <c r="H110" s="185"/>
      <c r="I110" s="198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 t="s">
        <v>192</v>
      </c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216" t="str">
        <f>B110</f>
        <v>jednoduché nebo příčky zděné do svislé dřevěné, cihelné, betonové nebo ocelové konstrukce na jakoukoliv maltu vápenocementovou (MVC) nebo cementovou (MC),</v>
      </c>
      <c r="BA110" s="32"/>
      <c r="BB110" s="32"/>
      <c r="BC110" s="32"/>
      <c r="BD110" s="32"/>
      <c r="BE110" s="32"/>
      <c r="BF110" s="32"/>
      <c r="BG110" s="32"/>
      <c r="BH110" s="32"/>
    </row>
    <row r="111" spans="1:60" outlineLevel="1" x14ac:dyDescent="0.2">
      <c r="A111" s="223"/>
      <c r="B111" s="282" t="s">
        <v>530</v>
      </c>
      <c r="C111" s="283"/>
      <c r="D111" s="284"/>
      <c r="E111" s="285"/>
      <c r="F111" s="286"/>
      <c r="G111" s="287"/>
      <c r="H111" s="185"/>
      <c r="I111" s="198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>
        <v>1</v>
      </c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</row>
    <row r="112" spans="1:60" outlineLevel="1" x14ac:dyDescent="0.2">
      <c r="A112" s="196">
        <v>20</v>
      </c>
      <c r="B112" s="177" t="s">
        <v>531</v>
      </c>
      <c r="C112" s="188" t="s">
        <v>532</v>
      </c>
      <c r="D112" s="219" t="s">
        <v>196</v>
      </c>
      <c r="E112" s="181">
        <v>31.4132</v>
      </c>
      <c r="F112" s="183"/>
      <c r="G112" s="184">
        <f>ROUND(E112*F112,2)</f>
        <v>0</v>
      </c>
      <c r="H112" s="185" t="s">
        <v>470</v>
      </c>
      <c r="I112" s="198" t="s">
        <v>173</v>
      </c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 t="s">
        <v>198</v>
      </c>
      <c r="AF112" s="32"/>
      <c r="AG112" s="32"/>
      <c r="AH112" s="32"/>
      <c r="AI112" s="32"/>
      <c r="AJ112" s="32"/>
      <c r="AK112" s="32"/>
      <c r="AL112" s="32"/>
      <c r="AM112" s="32">
        <v>21</v>
      </c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</row>
    <row r="113" spans="1:60" outlineLevel="1" x14ac:dyDescent="0.2">
      <c r="A113" s="223"/>
      <c r="B113" s="217"/>
      <c r="C113" s="222" t="s">
        <v>533</v>
      </c>
      <c r="D113" s="220"/>
      <c r="E113" s="221">
        <v>10.1204</v>
      </c>
      <c r="F113" s="184"/>
      <c r="G113" s="184"/>
      <c r="H113" s="185"/>
      <c r="I113" s="198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</row>
    <row r="114" spans="1:60" outlineLevel="1" x14ac:dyDescent="0.2">
      <c r="A114" s="223"/>
      <c r="B114" s="217"/>
      <c r="C114" s="222" t="s">
        <v>534</v>
      </c>
      <c r="D114" s="220"/>
      <c r="E114" s="221">
        <v>21.2928</v>
      </c>
      <c r="F114" s="184"/>
      <c r="G114" s="184"/>
      <c r="H114" s="185"/>
      <c r="I114" s="198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</row>
    <row r="115" spans="1:60" outlineLevel="1" x14ac:dyDescent="0.2">
      <c r="A115" s="223"/>
      <c r="B115" s="282" t="s">
        <v>535</v>
      </c>
      <c r="C115" s="283"/>
      <c r="D115" s="284"/>
      <c r="E115" s="285"/>
      <c r="F115" s="286"/>
      <c r="G115" s="287"/>
      <c r="H115" s="185"/>
      <c r="I115" s="198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>
        <v>0</v>
      </c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</row>
    <row r="116" spans="1:60" outlineLevel="1" x14ac:dyDescent="0.2">
      <c r="A116" s="223"/>
      <c r="B116" s="282" t="s">
        <v>536</v>
      </c>
      <c r="C116" s="283"/>
      <c r="D116" s="284"/>
      <c r="E116" s="285"/>
      <c r="F116" s="286"/>
      <c r="G116" s="287"/>
      <c r="H116" s="185"/>
      <c r="I116" s="198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 t="s">
        <v>192</v>
      </c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</row>
    <row r="117" spans="1:60" outlineLevel="1" x14ac:dyDescent="0.2">
      <c r="A117" s="196">
        <v>21</v>
      </c>
      <c r="B117" s="177" t="s">
        <v>537</v>
      </c>
      <c r="C117" s="188" t="s">
        <v>538</v>
      </c>
      <c r="D117" s="219" t="s">
        <v>196</v>
      </c>
      <c r="E117" s="181">
        <v>1.08</v>
      </c>
      <c r="F117" s="183"/>
      <c r="G117" s="184">
        <f>ROUND(E117*F117,2)</f>
        <v>0</v>
      </c>
      <c r="H117" s="185" t="s">
        <v>470</v>
      </c>
      <c r="I117" s="198" t="s">
        <v>173</v>
      </c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 t="s">
        <v>198</v>
      </c>
      <c r="AF117" s="32"/>
      <c r="AG117" s="32"/>
      <c r="AH117" s="32"/>
      <c r="AI117" s="32"/>
      <c r="AJ117" s="32"/>
      <c r="AK117" s="32"/>
      <c r="AL117" s="32"/>
      <c r="AM117" s="32">
        <v>21</v>
      </c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</row>
    <row r="118" spans="1:60" outlineLevel="1" x14ac:dyDescent="0.2">
      <c r="A118" s="223"/>
      <c r="B118" s="217"/>
      <c r="C118" s="222" t="s">
        <v>539</v>
      </c>
      <c r="D118" s="220"/>
      <c r="E118" s="221">
        <v>1.08</v>
      </c>
      <c r="F118" s="184"/>
      <c r="G118" s="184"/>
      <c r="H118" s="185"/>
      <c r="I118" s="198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</row>
    <row r="119" spans="1:60" outlineLevel="1" x14ac:dyDescent="0.2">
      <c r="A119" s="223"/>
      <c r="B119" s="282" t="s">
        <v>540</v>
      </c>
      <c r="C119" s="283"/>
      <c r="D119" s="284"/>
      <c r="E119" s="285"/>
      <c r="F119" s="286"/>
      <c r="G119" s="287"/>
      <c r="H119" s="185"/>
      <c r="I119" s="198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>
        <v>0</v>
      </c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</row>
    <row r="120" spans="1:60" outlineLevel="1" x14ac:dyDescent="0.2">
      <c r="A120" s="196">
        <v>22</v>
      </c>
      <c r="B120" s="177" t="s">
        <v>541</v>
      </c>
      <c r="C120" s="188" t="s">
        <v>542</v>
      </c>
      <c r="D120" s="219" t="s">
        <v>209</v>
      </c>
      <c r="E120" s="181">
        <v>7.8</v>
      </c>
      <c r="F120" s="183"/>
      <c r="G120" s="184">
        <f>ROUND(E120*F120,2)</f>
        <v>0</v>
      </c>
      <c r="H120" s="185" t="s">
        <v>369</v>
      </c>
      <c r="I120" s="198" t="s">
        <v>173</v>
      </c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 t="s">
        <v>198</v>
      </c>
      <c r="AF120" s="32"/>
      <c r="AG120" s="32"/>
      <c r="AH120" s="32"/>
      <c r="AI120" s="32"/>
      <c r="AJ120" s="32"/>
      <c r="AK120" s="32"/>
      <c r="AL120" s="32"/>
      <c r="AM120" s="32">
        <v>21</v>
      </c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</row>
    <row r="121" spans="1:60" outlineLevel="1" x14ac:dyDescent="0.2">
      <c r="A121" s="223"/>
      <c r="B121" s="217"/>
      <c r="C121" s="222" t="s">
        <v>543</v>
      </c>
      <c r="D121" s="220"/>
      <c r="E121" s="221">
        <v>1.56</v>
      </c>
      <c r="F121" s="184"/>
      <c r="G121" s="184"/>
      <c r="H121" s="185"/>
      <c r="I121" s="198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</row>
    <row r="122" spans="1:60" outlineLevel="1" x14ac:dyDescent="0.2">
      <c r="A122" s="223"/>
      <c r="B122" s="217"/>
      <c r="C122" s="222" t="s">
        <v>544</v>
      </c>
      <c r="D122" s="220"/>
      <c r="E122" s="221">
        <v>6.24</v>
      </c>
      <c r="F122" s="184"/>
      <c r="G122" s="184"/>
      <c r="H122" s="185"/>
      <c r="I122" s="198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</row>
    <row r="123" spans="1:60" outlineLevel="1" x14ac:dyDescent="0.2">
      <c r="A123" s="196">
        <v>23</v>
      </c>
      <c r="B123" s="177" t="s">
        <v>545</v>
      </c>
      <c r="C123" s="188" t="s">
        <v>546</v>
      </c>
      <c r="D123" s="219" t="s">
        <v>209</v>
      </c>
      <c r="E123" s="181">
        <v>3.1</v>
      </c>
      <c r="F123" s="183"/>
      <c r="G123" s="184">
        <f>ROUND(E123*F123,2)</f>
        <v>0</v>
      </c>
      <c r="H123" s="185" t="s">
        <v>369</v>
      </c>
      <c r="I123" s="198" t="s">
        <v>173</v>
      </c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 t="s">
        <v>198</v>
      </c>
      <c r="AF123" s="32"/>
      <c r="AG123" s="32"/>
      <c r="AH123" s="32"/>
      <c r="AI123" s="32"/>
      <c r="AJ123" s="32"/>
      <c r="AK123" s="32"/>
      <c r="AL123" s="32"/>
      <c r="AM123" s="32">
        <v>21</v>
      </c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</row>
    <row r="124" spans="1:60" outlineLevel="1" x14ac:dyDescent="0.2">
      <c r="A124" s="223"/>
      <c r="B124" s="217"/>
      <c r="C124" s="222" t="s">
        <v>547</v>
      </c>
      <c r="D124" s="220"/>
      <c r="E124" s="221">
        <v>0.3</v>
      </c>
      <c r="F124" s="184"/>
      <c r="G124" s="184"/>
      <c r="H124" s="185"/>
      <c r="I124" s="198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</row>
    <row r="125" spans="1:60" outlineLevel="1" x14ac:dyDescent="0.2">
      <c r="A125" s="223"/>
      <c r="B125" s="217"/>
      <c r="C125" s="222" t="s">
        <v>548</v>
      </c>
      <c r="D125" s="220"/>
      <c r="E125" s="221">
        <v>2.8</v>
      </c>
      <c r="F125" s="184"/>
      <c r="G125" s="184"/>
      <c r="H125" s="185"/>
      <c r="I125" s="198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</row>
    <row r="126" spans="1:60" outlineLevel="1" x14ac:dyDescent="0.2">
      <c r="A126" s="196">
        <v>24</v>
      </c>
      <c r="B126" s="177" t="s">
        <v>549</v>
      </c>
      <c r="C126" s="188" t="s">
        <v>550</v>
      </c>
      <c r="D126" s="219" t="s">
        <v>551</v>
      </c>
      <c r="E126" s="181">
        <v>1</v>
      </c>
      <c r="F126" s="183"/>
      <c r="G126" s="184">
        <f>ROUND(E126*F126,2)</f>
        <v>0</v>
      </c>
      <c r="H126" s="185"/>
      <c r="I126" s="198" t="s">
        <v>263</v>
      </c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 t="s">
        <v>174</v>
      </c>
      <c r="AF126" s="32"/>
      <c r="AG126" s="32"/>
      <c r="AH126" s="32"/>
      <c r="AI126" s="32"/>
      <c r="AJ126" s="32"/>
      <c r="AK126" s="32"/>
      <c r="AL126" s="32"/>
      <c r="AM126" s="32">
        <v>21</v>
      </c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</row>
    <row r="127" spans="1:60" outlineLevel="1" x14ac:dyDescent="0.2">
      <c r="A127" s="196">
        <v>25</v>
      </c>
      <c r="B127" s="177" t="s">
        <v>552</v>
      </c>
      <c r="C127" s="188" t="s">
        <v>553</v>
      </c>
      <c r="D127" s="219" t="s">
        <v>215</v>
      </c>
      <c r="E127" s="181">
        <v>2.2000000000000002</v>
      </c>
      <c r="F127" s="183"/>
      <c r="G127" s="184">
        <f>ROUND(E127*F127,2)</f>
        <v>0</v>
      </c>
      <c r="H127" s="185"/>
      <c r="I127" s="198" t="s">
        <v>263</v>
      </c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 t="s">
        <v>174</v>
      </c>
      <c r="AF127" s="32"/>
      <c r="AG127" s="32"/>
      <c r="AH127" s="32"/>
      <c r="AI127" s="32"/>
      <c r="AJ127" s="32"/>
      <c r="AK127" s="32"/>
      <c r="AL127" s="32"/>
      <c r="AM127" s="32">
        <v>21</v>
      </c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</row>
    <row r="128" spans="1:60" outlineLevel="1" x14ac:dyDescent="0.2">
      <c r="A128" s="223"/>
      <c r="B128" s="217"/>
      <c r="C128" s="222" t="s">
        <v>554</v>
      </c>
      <c r="D128" s="220"/>
      <c r="E128" s="221">
        <v>2.2000000000000002</v>
      </c>
      <c r="F128" s="184"/>
      <c r="G128" s="184"/>
      <c r="H128" s="185"/>
      <c r="I128" s="198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</row>
    <row r="129" spans="1:60" ht="22.5" outlineLevel="1" x14ac:dyDescent="0.2">
      <c r="A129" s="196">
        <v>26</v>
      </c>
      <c r="B129" s="177" t="s">
        <v>555</v>
      </c>
      <c r="C129" s="188" t="s">
        <v>556</v>
      </c>
      <c r="D129" s="219" t="s">
        <v>557</v>
      </c>
      <c r="E129" s="181">
        <v>10</v>
      </c>
      <c r="F129" s="183"/>
      <c r="G129" s="184">
        <f>ROUND(E129*F129,2)</f>
        <v>0</v>
      </c>
      <c r="H129" s="185" t="s">
        <v>558</v>
      </c>
      <c r="I129" s="198" t="s">
        <v>173</v>
      </c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 t="s">
        <v>174</v>
      </c>
      <c r="AF129" s="32"/>
      <c r="AG129" s="32"/>
      <c r="AH129" s="32"/>
      <c r="AI129" s="32"/>
      <c r="AJ129" s="32"/>
      <c r="AK129" s="32"/>
      <c r="AL129" s="32"/>
      <c r="AM129" s="32">
        <v>21</v>
      </c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</row>
    <row r="130" spans="1:60" outlineLevel="1" x14ac:dyDescent="0.2">
      <c r="A130" s="223"/>
      <c r="B130" s="217"/>
      <c r="C130" s="222" t="s">
        <v>559</v>
      </c>
      <c r="D130" s="220"/>
      <c r="E130" s="221">
        <v>10</v>
      </c>
      <c r="F130" s="184"/>
      <c r="G130" s="184"/>
      <c r="H130" s="185"/>
      <c r="I130" s="198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</row>
    <row r="131" spans="1:60" x14ac:dyDescent="0.2">
      <c r="A131" s="195" t="s">
        <v>168</v>
      </c>
      <c r="B131" s="176" t="s">
        <v>84</v>
      </c>
      <c r="C131" s="187" t="s">
        <v>85</v>
      </c>
      <c r="D131" s="218"/>
      <c r="E131" s="180"/>
      <c r="F131" s="288">
        <f>SUM(G132:G182)</f>
        <v>0</v>
      </c>
      <c r="G131" s="289"/>
      <c r="H131" s="182"/>
      <c r="I131" s="197"/>
      <c r="AE131" t="s">
        <v>169</v>
      </c>
    </row>
    <row r="132" spans="1:60" outlineLevel="1" x14ac:dyDescent="0.2">
      <c r="A132" s="223"/>
      <c r="B132" s="290" t="s">
        <v>560</v>
      </c>
      <c r="C132" s="291"/>
      <c r="D132" s="292"/>
      <c r="E132" s="293"/>
      <c r="F132" s="294"/>
      <c r="G132" s="295"/>
      <c r="H132" s="185"/>
      <c r="I132" s="198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>
        <v>0</v>
      </c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</row>
    <row r="133" spans="1:60" outlineLevel="1" x14ac:dyDescent="0.2">
      <c r="A133" s="223"/>
      <c r="B133" s="282" t="s">
        <v>561</v>
      </c>
      <c r="C133" s="283"/>
      <c r="D133" s="284"/>
      <c r="E133" s="285"/>
      <c r="F133" s="286"/>
      <c r="G133" s="287"/>
      <c r="H133" s="185"/>
      <c r="I133" s="198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 t="s">
        <v>192</v>
      </c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</row>
    <row r="134" spans="1:60" outlineLevel="1" x14ac:dyDescent="0.2">
      <c r="A134" s="196">
        <v>27</v>
      </c>
      <c r="B134" s="177" t="s">
        <v>562</v>
      </c>
      <c r="C134" s="188" t="s">
        <v>563</v>
      </c>
      <c r="D134" s="219" t="s">
        <v>196</v>
      </c>
      <c r="E134" s="181">
        <v>187</v>
      </c>
      <c r="F134" s="183"/>
      <c r="G134" s="184">
        <f>ROUND(E134*F134,2)</f>
        <v>0</v>
      </c>
      <c r="H134" s="185" t="s">
        <v>470</v>
      </c>
      <c r="I134" s="198" t="s">
        <v>173</v>
      </c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 t="s">
        <v>198</v>
      </c>
      <c r="AF134" s="32"/>
      <c r="AG134" s="32"/>
      <c r="AH134" s="32"/>
      <c r="AI134" s="32"/>
      <c r="AJ134" s="32"/>
      <c r="AK134" s="32"/>
      <c r="AL134" s="32"/>
      <c r="AM134" s="32">
        <v>21</v>
      </c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</row>
    <row r="135" spans="1:60" outlineLevel="1" x14ac:dyDescent="0.2">
      <c r="A135" s="223"/>
      <c r="B135" s="217"/>
      <c r="C135" s="222" t="s">
        <v>564</v>
      </c>
      <c r="D135" s="220"/>
      <c r="E135" s="221">
        <v>187</v>
      </c>
      <c r="F135" s="184"/>
      <c r="G135" s="184"/>
      <c r="H135" s="185"/>
      <c r="I135" s="198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</row>
    <row r="136" spans="1:60" outlineLevel="1" x14ac:dyDescent="0.2">
      <c r="A136" s="196">
        <v>28</v>
      </c>
      <c r="B136" s="177" t="s">
        <v>565</v>
      </c>
      <c r="C136" s="188" t="s">
        <v>566</v>
      </c>
      <c r="D136" s="219" t="s">
        <v>196</v>
      </c>
      <c r="E136" s="181">
        <v>187</v>
      </c>
      <c r="F136" s="183"/>
      <c r="G136" s="184">
        <f>ROUND(E136*F136,2)</f>
        <v>0</v>
      </c>
      <c r="H136" s="185" t="s">
        <v>470</v>
      </c>
      <c r="I136" s="198" t="s">
        <v>173</v>
      </c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 t="s">
        <v>198</v>
      </c>
      <c r="AF136" s="32"/>
      <c r="AG136" s="32"/>
      <c r="AH136" s="32"/>
      <c r="AI136" s="32"/>
      <c r="AJ136" s="32"/>
      <c r="AK136" s="32"/>
      <c r="AL136" s="32"/>
      <c r="AM136" s="32">
        <v>21</v>
      </c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</row>
    <row r="137" spans="1:60" outlineLevel="1" x14ac:dyDescent="0.2">
      <c r="A137" s="223"/>
      <c r="B137" s="217"/>
      <c r="C137" s="222" t="s">
        <v>567</v>
      </c>
      <c r="D137" s="220"/>
      <c r="E137" s="221">
        <v>187</v>
      </c>
      <c r="F137" s="184"/>
      <c r="G137" s="184"/>
      <c r="H137" s="185"/>
      <c r="I137" s="198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</row>
    <row r="138" spans="1:60" outlineLevel="1" x14ac:dyDescent="0.2">
      <c r="A138" s="223"/>
      <c r="B138" s="282" t="s">
        <v>568</v>
      </c>
      <c r="C138" s="283"/>
      <c r="D138" s="284"/>
      <c r="E138" s="285"/>
      <c r="F138" s="286"/>
      <c r="G138" s="287"/>
      <c r="H138" s="185"/>
      <c r="I138" s="198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>
        <v>0</v>
      </c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</row>
    <row r="139" spans="1:60" ht="22.5" outlineLevel="1" x14ac:dyDescent="0.2">
      <c r="A139" s="223"/>
      <c r="B139" s="282" t="s">
        <v>569</v>
      </c>
      <c r="C139" s="283"/>
      <c r="D139" s="284"/>
      <c r="E139" s="285"/>
      <c r="F139" s="286"/>
      <c r="G139" s="287"/>
      <c r="H139" s="185"/>
      <c r="I139" s="198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 t="s">
        <v>192</v>
      </c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216" t="str">
        <f>B139</f>
        <v>otevřeného podhledu, bez podpěrné konstrukce, s osazením na sucho na zdech do připravených ozubů, popř. na rovných zdech, trámech, průvlacích, nebo do traverz, bez úpravy povrchu plechů, s pomocným lešením o výšce podlahy do 1900 mm a pro zatížení do 1,5 kPa,</v>
      </c>
      <c r="BA139" s="32"/>
      <c r="BB139" s="32"/>
      <c r="BC139" s="32"/>
      <c r="BD139" s="32"/>
      <c r="BE139" s="32"/>
      <c r="BF139" s="32"/>
      <c r="BG139" s="32"/>
      <c r="BH139" s="32"/>
    </row>
    <row r="140" spans="1:60" outlineLevel="1" x14ac:dyDescent="0.2">
      <c r="A140" s="196">
        <v>29</v>
      </c>
      <c r="B140" s="177" t="s">
        <v>570</v>
      </c>
      <c r="C140" s="188" t="s">
        <v>571</v>
      </c>
      <c r="D140" s="219" t="s">
        <v>196</v>
      </c>
      <c r="E140" s="181">
        <v>7.42</v>
      </c>
      <c r="F140" s="183"/>
      <c r="G140" s="184">
        <f>ROUND(E140*F140,2)</f>
        <v>0</v>
      </c>
      <c r="H140" s="185" t="s">
        <v>470</v>
      </c>
      <c r="I140" s="198" t="s">
        <v>173</v>
      </c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 t="s">
        <v>198</v>
      </c>
      <c r="AF140" s="32"/>
      <c r="AG140" s="32"/>
      <c r="AH140" s="32"/>
      <c r="AI140" s="32"/>
      <c r="AJ140" s="32"/>
      <c r="AK140" s="32"/>
      <c r="AL140" s="32"/>
      <c r="AM140" s="32">
        <v>21</v>
      </c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</row>
    <row r="141" spans="1:60" outlineLevel="1" x14ac:dyDescent="0.2">
      <c r="A141" s="223"/>
      <c r="B141" s="217"/>
      <c r="C141" s="222" t="s">
        <v>572</v>
      </c>
      <c r="D141" s="220"/>
      <c r="E141" s="221">
        <v>7.42</v>
      </c>
      <c r="F141" s="184"/>
      <c r="G141" s="184"/>
      <c r="H141" s="185"/>
      <c r="I141" s="198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</row>
    <row r="142" spans="1:60" outlineLevel="1" x14ac:dyDescent="0.2">
      <c r="A142" s="223"/>
      <c r="B142" s="282" t="s">
        <v>573</v>
      </c>
      <c r="C142" s="283"/>
      <c r="D142" s="284"/>
      <c r="E142" s="285"/>
      <c r="F142" s="286"/>
      <c r="G142" s="287"/>
      <c r="H142" s="185"/>
      <c r="I142" s="198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>
        <v>1</v>
      </c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</row>
    <row r="143" spans="1:60" outlineLevel="1" x14ac:dyDescent="0.2">
      <c r="A143" s="196">
        <v>30</v>
      </c>
      <c r="B143" s="177" t="s">
        <v>574</v>
      </c>
      <c r="C143" s="188" t="s">
        <v>575</v>
      </c>
      <c r="D143" s="219" t="s">
        <v>196</v>
      </c>
      <c r="E143" s="181">
        <v>7.42</v>
      </c>
      <c r="F143" s="183"/>
      <c r="G143" s="184">
        <f>ROUND(E143*F143,2)</f>
        <v>0</v>
      </c>
      <c r="H143" s="185" t="s">
        <v>470</v>
      </c>
      <c r="I143" s="198" t="s">
        <v>173</v>
      </c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 t="s">
        <v>198</v>
      </c>
      <c r="AF143" s="32"/>
      <c r="AG143" s="32"/>
      <c r="AH143" s="32"/>
      <c r="AI143" s="32"/>
      <c r="AJ143" s="32"/>
      <c r="AK143" s="32"/>
      <c r="AL143" s="32"/>
      <c r="AM143" s="32">
        <v>21</v>
      </c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</row>
    <row r="144" spans="1:60" outlineLevel="1" x14ac:dyDescent="0.2">
      <c r="A144" s="223"/>
      <c r="B144" s="282" t="s">
        <v>576</v>
      </c>
      <c r="C144" s="283"/>
      <c r="D144" s="284"/>
      <c r="E144" s="285"/>
      <c r="F144" s="286"/>
      <c r="G144" s="287"/>
      <c r="H144" s="185"/>
      <c r="I144" s="198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>
        <v>0</v>
      </c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</row>
    <row r="145" spans="1:60" ht="22.5" outlineLevel="1" x14ac:dyDescent="0.2">
      <c r="A145" s="223"/>
      <c r="B145" s="282" t="s">
        <v>577</v>
      </c>
      <c r="C145" s="283"/>
      <c r="D145" s="284"/>
      <c r="E145" s="285"/>
      <c r="F145" s="286"/>
      <c r="G145" s="287"/>
      <c r="H145" s="185"/>
      <c r="I145" s="198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 t="s">
        <v>192</v>
      </c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216" t="str">
        <f>B145</f>
        <v>stěnových, volných trámů, průvlaků, jeřábových drah, rámových příčlí, ztužidel, vodorovných táhel, tyčových konzol, bez náběhů nebo s náběhy, neproměnného nebo proměnného průřezu nebo tvaru zalomeného nebo půdorysně zakřiveného, bez podpěrné konstrukce</v>
      </c>
      <c r="BA145" s="32"/>
      <c r="BB145" s="32"/>
      <c r="BC145" s="32"/>
      <c r="BD145" s="32"/>
      <c r="BE145" s="32"/>
      <c r="BF145" s="32"/>
      <c r="BG145" s="32"/>
      <c r="BH145" s="32"/>
    </row>
    <row r="146" spans="1:60" outlineLevel="1" x14ac:dyDescent="0.2">
      <c r="A146" s="196">
        <v>31</v>
      </c>
      <c r="B146" s="177" t="s">
        <v>578</v>
      </c>
      <c r="C146" s="188" t="s">
        <v>579</v>
      </c>
      <c r="D146" s="219" t="s">
        <v>209</v>
      </c>
      <c r="E146" s="181">
        <v>22.13</v>
      </c>
      <c r="F146" s="183"/>
      <c r="G146" s="184">
        <f>ROUND(E146*F146,2)</f>
        <v>0</v>
      </c>
      <c r="H146" s="185" t="s">
        <v>470</v>
      </c>
      <c r="I146" s="198" t="s">
        <v>173</v>
      </c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 t="s">
        <v>198</v>
      </c>
      <c r="AF146" s="32"/>
      <c r="AG146" s="32"/>
      <c r="AH146" s="32"/>
      <c r="AI146" s="32"/>
      <c r="AJ146" s="32"/>
      <c r="AK146" s="32"/>
      <c r="AL146" s="32"/>
      <c r="AM146" s="32">
        <v>21</v>
      </c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</row>
    <row r="147" spans="1:60" outlineLevel="1" x14ac:dyDescent="0.2">
      <c r="A147" s="223"/>
      <c r="B147" s="217"/>
      <c r="C147" s="222" t="s">
        <v>580</v>
      </c>
      <c r="D147" s="220"/>
      <c r="E147" s="221">
        <v>22.13</v>
      </c>
      <c r="F147" s="184"/>
      <c r="G147" s="184"/>
      <c r="H147" s="185"/>
      <c r="I147" s="198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</row>
    <row r="148" spans="1:60" outlineLevel="1" x14ac:dyDescent="0.2">
      <c r="A148" s="196">
        <v>32</v>
      </c>
      <c r="B148" s="177" t="s">
        <v>581</v>
      </c>
      <c r="C148" s="188" t="s">
        <v>582</v>
      </c>
      <c r="D148" s="219" t="s">
        <v>209</v>
      </c>
      <c r="E148" s="181">
        <v>22.13</v>
      </c>
      <c r="F148" s="183"/>
      <c r="G148" s="184">
        <f>ROUND(E148*F148,2)</f>
        <v>0</v>
      </c>
      <c r="H148" s="185" t="s">
        <v>470</v>
      </c>
      <c r="I148" s="198" t="s">
        <v>173</v>
      </c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 t="s">
        <v>198</v>
      </c>
      <c r="AF148" s="32"/>
      <c r="AG148" s="32"/>
      <c r="AH148" s="32"/>
      <c r="AI148" s="32"/>
      <c r="AJ148" s="32"/>
      <c r="AK148" s="32"/>
      <c r="AL148" s="32"/>
      <c r="AM148" s="32">
        <v>21</v>
      </c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</row>
    <row r="149" spans="1:60" outlineLevel="1" x14ac:dyDescent="0.2">
      <c r="A149" s="223"/>
      <c r="B149" s="217"/>
      <c r="C149" s="222" t="s">
        <v>583</v>
      </c>
      <c r="D149" s="220"/>
      <c r="E149" s="221">
        <v>22.13</v>
      </c>
      <c r="F149" s="184"/>
      <c r="G149" s="184"/>
      <c r="H149" s="185"/>
      <c r="I149" s="198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</row>
    <row r="150" spans="1:60" outlineLevel="1" x14ac:dyDescent="0.2">
      <c r="A150" s="223"/>
      <c r="B150" s="282" t="s">
        <v>584</v>
      </c>
      <c r="C150" s="283"/>
      <c r="D150" s="284"/>
      <c r="E150" s="285"/>
      <c r="F150" s="286"/>
      <c r="G150" s="287"/>
      <c r="H150" s="185"/>
      <c r="I150" s="198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>
        <v>0</v>
      </c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</row>
    <row r="151" spans="1:60" outlineLevel="1" x14ac:dyDescent="0.2">
      <c r="A151" s="223"/>
      <c r="B151" s="282" t="s">
        <v>585</v>
      </c>
      <c r="C151" s="283"/>
      <c r="D151" s="284"/>
      <c r="E151" s="285"/>
      <c r="F151" s="286"/>
      <c r="G151" s="287"/>
      <c r="H151" s="185"/>
      <c r="I151" s="198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>
        <v>1</v>
      </c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</row>
    <row r="152" spans="1:60" outlineLevel="1" x14ac:dyDescent="0.2">
      <c r="A152" s="196">
        <v>33</v>
      </c>
      <c r="B152" s="177" t="s">
        <v>586</v>
      </c>
      <c r="C152" s="188" t="s">
        <v>587</v>
      </c>
      <c r="D152" s="219" t="s">
        <v>196</v>
      </c>
      <c r="E152" s="181">
        <v>183</v>
      </c>
      <c r="F152" s="183"/>
      <c r="G152" s="184">
        <f>ROUND(E152*F152,2)</f>
        <v>0</v>
      </c>
      <c r="H152" s="185" t="s">
        <v>470</v>
      </c>
      <c r="I152" s="198" t="s">
        <v>173</v>
      </c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 t="s">
        <v>198</v>
      </c>
      <c r="AF152" s="32"/>
      <c r="AG152" s="32"/>
      <c r="AH152" s="32"/>
      <c r="AI152" s="32"/>
      <c r="AJ152" s="32"/>
      <c r="AK152" s="32"/>
      <c r="AL152" s="32"/>
      <c r="AM152" s="32">
        <v>21</v>
      </c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</row>
    <row r="153" spans="1:60" outlineLevel="1" x14ac:dyDescent="0.2">
      <c r="A153" s="223"/>
      <c r="B153" s="217"/>
      <c r="C153" s="222" t="s">
        <v>588</v>
      </c>
      <c r="D153" s="220"/>
      <c r="E153" s="221">
        <v>31.07</v>
      </c>
      <c r="F153" s="184"/>
      <c r="G153" s="184"/>
      <c r="H153" s="185"/>
      <c r="I153" s="198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</row>
    <row r="154" spans="1:60" outlineLevel="1" x14ac:dyDescent="0.2">
      <c r="A154" s="223"/>
      <c r="B154" s="217"/>
      <c r="C154" s="222" t="s">
        <v>589</v>
      </c>
      <c r="D154" s="220"/>
      <c r="E154" s="221">
        <v>130.13</v>
      </c>
      <c r="F154" s="184"/>
      <c r="G154" s="184"/>
      <c r="H154" s="185"/>
      <c r="I154" s="198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</row>
    <row r="155" spans="1:60" outlineLevel="1" x14ac:dyDescent="0.2">
      <c r="A155" s="223"/>
      <c r="B155" s="217"/>
      <c r="C155" s="222" t="s">
        <v>590</v>
      </c>
      <c r="D155" s="220"/>
      <c r="E155" s="221">
        <v>21.8</v>
      </c>
      <c r="F155" s="184"/>
      <c r="G155" s="184"/>
      <c r="H155" s="185"/>
      <c r="I155" s="198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</row>
    <row r="156" spans="1:60" outlineLevel="1" x14ac:dyDescent="0.2">
      <c r="A156" s="223"/>
      <c r="B156" s="282" t="s">
        <v>591</v>
      </c>
      <c r="C156" s="283"/>
      <c r="D156" s="284"/>
      <c r="E156" s="285"/>
      <c r="F156" s="286"/>
      <c r="G156" s="287"/>
      <c r="H156" s="185"/>
      <c r="I156" s="198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>
        <v>0</v>
      </c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</row>
    <row r="157" spans="1:60" outlineLevel="1" x14ac:dyDescent="0.2">
      <c r="A157" s="223"/>
      <c r="B157" s="282" t="s">
        <v>592</v>
      </c>
      <c r="C157" s="283"/>
      <c r="D157" s="284"/>
      <c r="E157" s="285"/>
      <c r="F157" s="286"/>
      <c r="G157" s="287"/>
      <c r="H157" s="185"/>
      <c r="I157" s="198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>
        <v>1</v>
      </c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</row>
    <row r="158" spans="1:60" outlineLevel="1" x14ac:dyDescent="0.2">
      <c r="A158" s="196">
        <v>34</v>
      </c>
      <c r="B158" s="177" t="s">
        <v>593</v>
      </c>
      <c r="C158" s="188" t="s">
        <v>594</v>
      </c>
      <c r="D158" s="219" t="s">
        <v>196</v>
      </c>
      <c r="E158" s="181">
        <v>5.46</v>
      </c>
      <c r="F158" s="183"/>
      <c r="G158" s="184">
        <f>ROUND(E158*F158,2)</f>
        <v>0</v>
      </c>
      <c r="H158" s="185" t="s">
        <v>470</v>
      </c>
      <c r="I158" s="198" t="s">
        <v>173</v>
      </c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 t="s">
        <v>198</v>
      </c>
      <c r="AF158" s="32"/>
      <c r="AG158" s="32"/>
      <c r="AH158" s="32"/>
      <c r="AI158" s="32"/>
      <c r="AJ158" s="32"/>
      <c r="AK158" s="32"/>
      <c r="AL158" s="32"/>
      <c r="AM158" s="32">
        <v>21</v>
      </c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</row>
    <row r="159" spans="1:60" outlineLevel="1" x14ac:dyDescent="0.2">
      <c r="A159" s="223"/>
      <c r="B159" s="217"/>
      <c r="C159" s="222" t="s">
        <v>595</v>
      </c>
      <c r="D159" s="220"/>
      <c r="E159" s="221">
        <v>3.89</v>
      </c>
      <c r="F159" s="184"/>
      <c r="G159" s="184"/>
      <c r="H159" s="185"/>
      <c r="I159" s="198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</row>
    <row r="160" spans="1:60" outlineLevel="1" x14ac:dyDescent="0.2">
      <c r="A160" s="223"/>
      <c r="B160" s="217"/>
      <c r="C160" s="222" t="s">
        <v>596</v>
      </c>
      <c r="D160" s="220"/>
      <c r="E160" s="221">
        <v>1.57</v>
      </c>
      <c r="F160" s="184"/>
      <c r="G160" s="184"/>
      <c r="H160" s="185"/>
      <c r="I160" s="198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</row>
    <row r="161" spans="1:60" outlineLevel="1" x14ac:dyDescent="0.2">
      <c r="A161" s="223"/>
      <c r="B161" s="282" t="s">
        <v>597</v>
      </c>
      <c r="C161" s="283"/>
      <c r="D161" s="284"/>
      <c r="E161" s="285"/>
      <c r="F161" s="286"/>
      <c r="G161" s="287"/>
      <c r="H161" s="185"/>
      <c r="I161" s="198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>
        <v>0</v>
      </c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</row>
    <row r="162" spans="1:60" outlineLevel="1" x14ac:dyDescent="0.2">
      <c r="A162" s="196">
        <v>35</v>
      </c>
      <c r="B162" s="177" t="s">
        <v>598</v>
      </c>
      <c r="C162" s="188" t="s">
        <v>599</v>
      </c>
      <c r="D162" s="219" t="s">
        <v>215</v>
      </c>
      <c r="E162" s="181">
        <v>9.9</v>
      </c>
      <c r="F162" s="183"/>
      <c r="G162" s="184">
        <f>ROUND(E162*F162,2)</f>
        <v>0</v>
      </c>
      <c r="H162" s="185" t="s">
        <v>470</v>
      </c>
      <c r="I162" s="198" t="s">
        <v>173</v>
      </c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 t="s">
        <v>198</v>
      </c>
      <c r="AF162" s="32"/>
      <c r="AG162" s="32"/>
      <c r="AH162" s="32"/>
      <c r="AI162" s="32"/>
      <c r="AJ162" s="32"/>
      <c r="AK162" s="32"/>
      <c r="AL162" s="32"/>
      <c r="AM162" s="32">
        <v>21</v>
      </c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</row>
    <row r="163" spans="1:60" outlineLevel="1" x14ac:dyDescent="0.2">
      <c r="A163" s="223"/>
      <c r="B163" s="217"/>
      <c r="C163" s="222" t="s">
        <v>600</v>
      </c>
      <c r="D163" s="220"/>
      <c r="E163" s="221">
        <v>9.9</v>
      </c>
      <c r="F163" s="184"/>
      <c r="G163" s="184"/>
      <c r="H163" s="185"/>
      <c r="I163" s="198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</row>
    <row r="164" spans="1:60" outlineLevel="1" x14ac:dyDescent="0.2">
      <c r="A164" s="223"/>
      <c r="B164" s="282" t="s">
        <v>601</v>
      </c>
      <c r="C164" s="283"/>
      <c r="D164" s="284"/>
      <c r="E164" s="285"/>
      <c r="F164" s="286"/>
      <c r="G164" s="287"/>
      <c r="H164" s="185"/>
      <c r="I164" s="198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>
        <v>0</v>
      </c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</row>
    <row r="165" spans="1:60" outlineLevel="1" x14ac:dyDescent="0.2">
      <c r="A165" s="223"/>
      <c r="B165" s="282" t="s">
        <v>602</v>
      </c>
      <c r="C165" s="283"/>
      <c r="D165" s="284"/>
      <c r="E165" s="285"/>
      <c r="F165" s="286"/>
      <c r="G165" s="287"/>
      <c r="H165" s="185"/>
      <c r="I165" s="198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 t="s">
        <v>192</v>
      </c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</row>
    <row r="166" spans="1:60" outlineLevel="1" x14ac:dyDescent="0.2">
      <c r="A166" s="196">
        <v>36</v>
      </c>
      <c r="B166" s="177" t="s">
        <v>603</v>
      </c>
      <c r="C166" s="188" t="s">
        <v>604</v>
      </c>
      <c r="D166" s="219" t="s">
        <v>209</v>
      </c>
      <c r="E166" s="181">
        <v>61.89</v>
      </c>
      <c r="F166" s="183"/>
      <c r="G166" s="184">
        <f>ROUND(E166*F166,2)</f>
        <v>0</v>
      </c>
      <c r="H166" s="185" t="s">
        <v>470</v>
      </c>
      <c r="I166" s="198" t="s">
        <v>173</v>
      </c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 t="s">
        <v>198</v>
      </c>
      <c r="AF166" s="32"/>
      <c r="AG166" s="32"/>
      <c r="AH166" s="32"/>
      <c r="AI166" s="32"/>
      <c r="AJ166" s="32"/>
      <c r="AK166" s="32"/>
      <c r="AL166" s="32"/>
      <c r="AM166" s="32">
        <v>21</v>
      </c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</row>
    <row r="167" spans="1:60" outlineLevel="1" x14ac:dyDescent="0.2">
      <c r="A167" s="223"/>
      <c r="B167" s="217"/>
      <c r="C167" s="222" t="s">
        <v>605</v>
      </c>
      <c r="D167" s="220"/>
      <c r="E167" s="221">
        <v>-22.13</v>
      </c>
      <c r="F167" s="184"/>
      <c r="G167" s="184"/>
      <c r="H167" s="185"/>
      <c r="I167" s="198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</row>
    <row r="168" spans="1:60" outlineLevel="1" x14ac:dyDescent="0.2">
      <c r="A168" s="223"/>
      <c r="B168" s="217"/>
      <c r="C168" s="222" t="s">
        <v>606</v>
      </c>
      <c r="D168" s="220"/>
      <c r="E168" s="221">
        <v>84.02</v>
      </c>
      <c r="F168" s="184"/>
      <c r="G168" s="184"/>
      <c r="H168" s="185"/>
      <c r="I168" s="198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</row>
    <row r="169" spans="1:60" outlineLevel="1" x14ac:dyDescent="0.2">
      <c r="A169" s="196">
        <v>37</v>
      </c>
      <c r="B169" s="177" t="s">
        <v>607</v>
      </c>
      <c r="C169" s="188" t="s">
        <v>608</v>
      </c>
      <c r="D169" s="219" t="s">
        <v>209</v>
      </c>
      <c r="E169" s="181">
        <v>61.89</v>
      </c>
      <c r="F169" s="183"/>
      <c r="G169" s="184">
        <f>ROUND(E169*F169,2)</f>
        <v>0</v>
      </c>
      <c r="H169" s="185" t="s">
        <v>470</v>
      </c>
      <c r="I169" s="198" t="s">
        <v>173</v>
      </c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 t="s">
        <v>198</v>
      </c>
      <c r="AF169" s="32"/>
      <c r="AG169" s="32"/>
      <c r="AH169" s="32"/>
      <c r="AI169" s="32"/>
      <c r="AJ169" s="32"/>
      <c r="AK169" s="32"/>
      <c r="AL169" s="32"/>
      <c r="AM169" s="32">
        <v>21</v>
      </c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</row>
    <row r="170" spans="1:60" outlineLevel="1" x14ac:dyDescent="0.2">
      <c r="A170" s="223"/>
      <c r="B170" s="217"/>
      <c r="C170" s="222" t="s">
        <v>609</v>
      </c>
      <c r="D170" s="220"/>
      <c r="E170" s="221">
        <v>61.89</v>
      </c>
      <c r="F170" s="184"/>
      <c r="G170" s="184"/>
      <c r="H170" s="185"/>
      <c r="I170" s="198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</row>
    <row r="171" spans="1:60" outlineLevel="1" x14ac:dyDescent="0.2">
      <c r="A171" s="223"/>
      <c r="B171" s="282" t="s">
        <v>610</v>
      </c>
      <c r="C171" s="283"/>
      <c r="D171" s="284"/>
      <c r="E171" s="285"/>
      <c r="F171" s="286"/>
      <c r="G171" s="287"/>
      <c r="H171" s="185"/>
      <c r="I171" s="198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>
        <v>0</v>
      </c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</row>
    <row r="172" spans="1:60" outlineLevel="1" x14ac:dyDescent="0.2">
      <c r="A172" s="223"/>
      <c r="B172" s="282" t="s">
        <v>611</v>
      </c>
      <c r="C172" s="283"/>
      <c r="D172" s="284"/>
      <c r="E172" s="285"/>
      <c r="F172" s="286"/>
      <c r="G172" s="287"/>
      <c r="H172" s="185"/>
      <c r="I172" s="198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>
        <v>1</v>
      </c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</row>
    <row r="173" spans="1:60" outlineLevel="1" x14ac:dyDescent="0.2">
      <c r="A173" s="196">
        <v>38</v>
      </c>
      <c r="B173" s="177" t="s">
        <v>612</v>
      </c>
      <c r="C173" s="188" t="s">
        <v>613</v>
      </c>
      <c r="D173" s="219" t="s">
        <v>368</v>
      </c>
      <c r="E173" s="181">
        <v>0.44</v>
      </c>
      <c r="F173" s="183"/>
      <c r="G173" s="184">
        <f>ROUND(E173*F173,2)</f>
        <v>0</v>
      </c>
      <c r="H173" s="185" t="s">
        <v>470</v>
      </c>
      <c r="I173" s="198" t="s">
        <v>173</v>
      </c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 t="s">
        <v>198</v>
      </c>
      <c r="AF173" s="32"/>
      <c r="AG173" s="32"/>
      <c r="AH173" s="32"/>
      <c r="AI173" s="32"/>
      <c r="AJ173" s="32"/>
      <c r="AK173" s="32"/>
      <c r="AL173" s="32"/>
      <c r="AM173" s="32">
        <v>21</v>
      </c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</row>
    <row r="174" spans="1:60" outlineLevel="1" x14ac:dyDescent="0.2">
      <c r="A174" s="223"/>
      <c r="B174" s="217"/>
      <c r="C174" s="222" t="s">
        <v>614</v>
      </c>
      <c r="D174" s="220"/>
      <c r="E174" s="221">
        <v>0.44</v>
      </c>
      <c r="F174" s="184"/>
      <c r="G174" s="184"/>
      <c r="H174" s="185"/>
      <c r="I174" s="198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</row>
    <row r="175" spans="1:60" outlineLevel="1" x14ac:dyDescent="0.2">
      <c r="A175" s="196">
        <v>39</v>
      </c>
      <c r="B175" s="177" t="s">
        <v>615</v>
      </c>
      <c r="C175" s="188" t="s">
        <v>616</v>
      </c>
      <c r="D175" s="219" t="s">
        <v>215</v>
      </c>
      <c r="E175" s="181">
        <v>0.86175000000000002</v>
      </c>
      <c r="F175" s="183"/>
      <c r="G175" s="184">
        <f>ROUND(E175*F175,2)</f>
        <v>0</v>
      </c>
      <c r="H175" s="185"/>
      <c r="I175" s="198" t="s">
        <v>263</v>
      </c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 t="s">
        <v>174</v>
      </c>
      <c r="AF175" s="32"/>
      <c r="AG175" s="32"/>
      <c r="AH175" s="32"/>
      <c r="AI175" s="32"/>
      <c r="AJ175" s="32"/>
      <c r="AK175" s="32"/>
      <c r="AL175" s="32"/>
      <c r="AM175" s="32">
        <v>21</v>
      </c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</row>
    <row r="176" spans="1:60" outlineLevel="1" x14ac:dyDescent="0.2">
      <c r="A176" s="223"/>
      <c r="B176" s="217"/>
      <c r="C176" s="222" t="s">
        <v>617</v>
      </c>
      <c r="D176" s="220"/>
      <c r="E176" s="221"/>
      <c r="F176" s="184"/>
      <c r="G176" s="184"/>
      <c r="H176" s="185"/>
      <c r="I176" s="198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</row>
    <row r="177" spans="1:60" outlineLevel="1" x14ac:dyDescent="0.2">
      <c r="A177" s="223"/>
      <c r="B177" s="217"/>
      <c r="C177" s="222" t="s">
        <v>618</v>
      </c>
      <c r="D177" s="220"/>
      <c r="E177" s="221">
        <v>3.3000000000000002E-2</v>
      </c>
      <c r="F177" s="184"/>
      <c r="G177" s="184"/>
      <c r="H177" s="185"/>
      <c r="I177" s="198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</row>
    <row r="178" spans="1:60" outlineLevel="1" x14ac:dyDescent="0.2">
      <c r="A178" s="223"/>
      <c r="B178" s="217"/>
      <c r="C178" s="222" t="s">
        <v>619</v>
      </c>
      <c r="D178" s="220"/>
      <c r="E178" s="221">
        <v>0.03</v>
      </c>
      <c r="F178" s="184"/>
      <c r="G178" s="184"/>
      <c r="H178" s="185"/>
      <c r="I178" s="198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</row>
    <row r="179" spans="1:60" outlineLevel="1" x14ac:dyDescent="0.2">
      <c r="A179" s="223"/>
      <c r="B179" s="217"/>
      <c r="C179" s="222" t="s">
        <v>620</v>
      </c>
      <c r="D179" s="220"/>
      <c r="E179" s="221">
        <v>7.4499999999999997E-2</v>
      </c>
      <c r="F179" s="184"/>
      <c r="G179" s="184"/>
      <c r="H179" s="185"/>
      <c r="I179" s="198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</row>
    <row r="180" spans="1:60" outlineLevel="1" x14ac:dyDescent="0.2">
      <c r="A180" s="223"/>
      <c r="B180" s="217"/>
      <c r="C180" s="222" t="s">
        <v>621</v>
      </c>
      <c r="D180" s="220"/>
      <c r="E180" s="221">
        <v>0.15125</v>
      </c>
      <c r="F180" s="184"/>
      <c r="G180" s="184"/>
      <c r="H180" s="185"/>
      <c r="I180" s="198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</row>
    <row r="181" spans="1:60" outlineLevel="1" x14ac:dyDescent="0.2">
      <c r="A181" s="223"/>
      <c r="B181" s="217"/>
      <c r="C181" s="222" t="s">
        <v>622</v>
      </c>
      <c r="D181" s="220"/>
      <c r="E181" s="221">
        <v>0.216</v>
      </c>
      <c r="F181" s="184"/>
      <c r="G181" s="184"/>
      <c r="H181" s="185"/>
      <c r="I181" s="198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</row>
    <row r="182" spans="1:60" outlineLevel="1" x14ac:dyDescent="0.2">
      <c r="A182" s="223"/>
      <c r="B182" s="217"/>
      <c r="C182" s="222" t="s">
        <v>623</v>
      </c>
      <c r="D182" s="220"/>
      <c r="E182" s="221">
        <v>0.35699999999999998</v>
      </c>
      <c r="F182" s="184"/>
      <c r="G182" s="184"/>
      <c r="H182" s="185"/>
      <c r="I182" s="198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</row>
    <row r="183" spans="1:60" x14ac:dyDescent="0.2">
      <c r="A183" s="195" t="s">
        <v>168</v>
      </c>
      <c r="B183" s="176" t="s">
        <v>86</v>
      </c>
      <c r="C183" s="187" t="s">
        <v>87</v>
      </c>
      <c r="D183" s="218"/>
      <c r="E183" s="180"/>
      <c r="F183" s="288">
        <f>SUM(G184:G228)</f>
        <v>0</v>
      </c>
      <c r="G183" s="289"/>
      <c r="H183" s="182"/>
      <c r="I183" s="197"/>
      <c r="AE183" t="s">
        <v>169</v>
      </c>
    </row>
    <row r="184" spans="1:60" outlineLevel="1" x14ac:dyDescent="0.2">
      <c r="A184" s="223"/>
      <c r="B184" s="290" t="s">
        <v>624</v>
      </c>
      <c r="C184" s="291"/>
      <c r="D184" s="292"/>
      <c r="E184" s="293"/>
      <c r="F184" s="294"/>
      <c r="G184" s="295"/>
      <c r="H184" s="185"/>
      <c r="I184" s="198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>
        <v>0</v>
      </c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</row>
    <row r="185" spans="1:60" outlineLevel="1" x14ac:dyDescent="0.2">
      <c r="A185" s="223"/>
      <c r="B185" s="282" t="s">
        <v>625</v>
      </c>
      <c r="C185" s="283"/>
      <c r="D185" s="284"/>
      <c r="E185" s="285"/>
      <c r="F185" s="286"/>
      <c r="G185" s="287"/>
      <c r="H185" s="185"/>
      <c r="I185" s="198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 t="s">
        <v>192</v>
      </c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</row>
    <row r="186" spans="1:60" outlineLevel="1" x14ac:dyDescent="0.2">
      <c r="A186" s="223"/>
      <c r="B186" s="282" t="s">
        <v>626</v>
      </c>
      <c r="C186" s="283"/>
      <c r="D186" s="284"/>
      <c r="E186" s="285"/>
      <c r="F186" s="286"/>
      <c r="G186" s="287"/>
      <c r="H186" s="185"/>
      <c r="I186" s="198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>
        <v>1</v>
      </c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</row>
    <row r="187" spans="1:60" outlineLevel="1" x14ac:dyDescent="0.2">
      <c r="A187" s="196">
        <v>40</v>
      </c>
      <c r="B187" s="177" t="s">
        <v>627</v>
      </c>
      <c r="C187" s="188" t="s">
        <v>628</v>
      </c>
      <c r="D187" s="219" t="s">
        <v>196</v>
      </c>
      <c r="E187" s="181">
        <v>18</v>
      </c>
      <c r="F187" s="183"/>
      <c r="G187" s="184">
        <f>ROUND(E187*F187,2)</f>
        <v>0</v>
      </c>
      <c r="H187" s="185" t="s">
        <v>197</v>
      </c>
      <c r="I187" s="198" t="s">
        <v>173</v>
      </c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 t="s">
        <v>198</v>
      </c>
      <c r="AF187" s="32"/>
      <c r="AG187" s="32"/>
      <c r="AH187" s="32"/>
      <c r="AI187" s="32"/>
      <c r="AJ187" s="32"/>
      <c r="AK187" s="32"/>
      <c r="AL187" s="32"/>
      <c r="AM187" s="32">
        <v>21</v>
      </c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</row>
    <row r="188" spans="1:60" outlineLevel="1" x14ac:dyDescent="0.2">
      <c r="A188" s="223"/>
      <c r="B188" s="282" t="s">
        <v>629</v>
      </c>
      <c r="C188" s="283"/>
      <c r="D188" s="284"/>
      <c r="E188" s="285"/>
      <c r="F188" s="286"/>
      <c r="G188" s="287"/>
      <c r="H188" s="185"/>
      <c r="I188" s="198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>
        <v>0</v>
      </c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</row>
    <row r="189" spans="1:60" outlineLevel="1" x14ac:dyDescent="0.2">
      <c r="A189" s="223"/>
      <c r="B189" s="282" t="s">
        <v>630</v>
      </c>
      <c r="C189" s="283"/>
      <c r="D189" s="284"/>
      <c r="E189" s="285"/>
      <c r="F189" s="286"/>
      <c r="G189" s="287"/>
      <c r="H189" s="185"/>
      <c r="I189" s="198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 t="s">
        <v>192</v>
      </c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</row>
    <row r="190" spans="1:60" outlineLevel="1" x14ac:dyDescent="0.2">
      <c r="A190" s="196">
        <v>41</v>
      </c>
      <c r="B190" s="177" t="s">
        <v>631</v>
      </c>
      <c r="C190" s="188" t="s">
        <v>632</v>
      </c>
      <c r="D190" s="219" t="s">
        <v>196</v>
      </c>
      <c r="E190" s="181">
        <v>450.28</v>
      </c>
      <c r="F190" s="183"/>
      <c r="G190" s="184">
        <f>ROUND(E190*F190,2)</f>
        <v>0</v>
      </c>
      <c r="H190" s="185" t="s">
        <v>197</v>
      </c>
      <c r="I190" s="198" t="s">
        <v>173</v>
      </c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 t="s">
        <v>198</v>
      </c>
      <c r="AF190" s="32"/>
      <c r="AG190" s="32"/>
      <c r="AH190" s="32"/>
      <c r="AI190" s="32"/>
      <c r="AJ190" s="32"/>
      <c r="AK190" s="32"/>
      <c r="AL190" s="32"/>
      <c r="AM190" s="32">
        <v>21</v>
      </c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</row>
    <row r="191" spans="1:60" outlineLevel="1" x14ac:dyDescent="0.2">
      <c r="A191" s="223"/>
      <c r="B191" s="217"/>
      <c r="C191" s="222" t="s">
        <v>633</v>
      </c>
      <c r="D191" s="220"/>
      <c r="E191" s="221">
        <v>331.37</v>
      </c>
      <c r="F191" s="184"/>
      <c r="G191" s="184"/>
      <c r="H191" s="185"/>
      <c r="I191" s="198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</row>
    <row r="192" spans="1:60" outlineLevel="1" x14ac:dyDescent="0.2">
      <c r="A192" s="223"/>
      <c r="B192" s="217"/>
      <c r="C192" s="222" t="s">
        <v>634</v>
      </c>
      <c r="D192" s="220"/>
      <c r="E192" s="221">
        <v>118.91</v>
      </c>
      <c r="F192" s="184"/>
      <c r="G192" s="184"/>
      <c r="H192" s="185"/>
      <c r="I192" s="198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</row>
    <row r="193" spans="1:60" outlineLevel="1" x14ac:dyDescent="0.2">
      <c r="A193" s="223"/>
      <c r="B193" s="282" t="s">
        <v>635</v>
      </c>
      <c r="C193" s="283"/>
      <c r="D193" s="284"/>
      <c r="E193" s="285"/>
      <c r="F193" s="286"/>
      <c r="G193" s="287"/>
      <c r="H193" s="185"/>
      <c r="I193" s="198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>
        <v>0</v>
      </c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</row>
    <row r="194" spans="1:60" outlineLevel="1" x14ac:dyDescent="0.2">
      <c r="A194" s="196">
        <v>42</v>
      </c>
      <c r="B194" s="177" t="s">
        <v>636</v>
      </c>
      <c r="C194" s="188" t="s">
        <v>637</v>
      </c>
      <c r="D194" s="219" t="s">
        <v>196</v>
      </c>
      <c r="E194" s="181">
        <v>18</v>
      </c>
      <c r="F194" s="183"/>
      <c r="G194" s="184">
        <f>ROUND(E194*F194,2)</f>
        <v>0</v>
      </c>
      <c r="H194" s="185" t="s">
        <v>197</v>
      </c>
      <c r="I194" s="198" t="s">
        <v>173</v>
      </c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 t="s">
        <v>198</v>
      </c>
      <c r="AF194" s="32"/>
      <c r="AG194" s="32"/>
      <c r="AH194" s="32"/>
      <c r="AI194" s="32"/>
      <c r="AJ194" s="32"/>
      <c r="AK194" s="32"/>
      <c r="AL194" s="32"/>
      <c r="AM194" s="32">
        <v>21</v>
      </c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</row>
    <row r="195" spans="1:60" outlineLevel="1" x14ac:dyDescent="0.2">
      <c r="A195" s="196">
        <v>43</v>
      </c>
      <c r="B195" s="177" t="s">
        <v>638</v>
      </c>
      <c r="C195" s="188" t="s">
        <v>632</v>
      </c>
      <c r="D195" s="219" t="s">
        <v>196</v>
      </c>
      <c r="E195" s="181">
        <v>509.83</v>
      </c>
      <c r="F195" s="183"/>
      <c r="G195" s="184">
        <f>ROUND(E195*F195,2)</f>
        <v>0</v>
      </c>
      <c r="H195" s="185" t="s">
        <v>197</v>
      </c>
      <c r="I195" s="198" t="s">
        <v>173</v>
      </c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 t="s">
        <v>198</v>
      </c>
      <c r="AF195" s="32"/>
      <c r="AG195" s="32"/>
      <c r="AH195" s="32"/>
      <c r="AI195" s="32"/>
      <c r="AJ195" s="32"/>
      <c r="AK195" s="32"/>
      <c r="AL195" s="32"/>
      <c r="AM195" s="32">
        <v>21</v>
      </c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</row>
    <row r="196" spans="1:60" outlineLevel="1" x14ac:dyDescent="0.2">
      <c r="A196" s="223"/>
      <c r="B196" s="217"/>
      <c r="C196" s="222" t="s">
        <v>633</v>
      </c>
      <c r="D196" s="220"/>
      <c r="E196" s="221">
        <v>331.37</v>
      </c>
      <c r="F196" s="184"/>
      <c r="G196" s="184"/>
      <c r="H196" s="185"/>
      <c r="I196" s="198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</row>
    <row r="197" spans="1:60" outlineLevel="1" x14ac:dyDescent="0.2">
      <c r="A197" s="223"/>
      <c r="B197" s="217"/>
      <c r="C197" s="222" t="s">
        <v>634</v>
      </c>
      <c r="D197" s="220"/>
      <c r="E197" s="221">
        <v>118.91</v>
      </c>
      <c r="F197" s="184"/>
      <c r="G197" s="184"/>
      <c r="H197" s="185"/>
      <c r="I197" s="198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</row>
    <row r="198" spans="1:60" outlineLevel="1" x14ac:dyDescent="0.2">
      <c r="A198" s="223"/>
      <c r="B198" s="217"/>
      <c r="C198" s="222" t="s">
        <v>639</v>
      </c>
      <c r="D198" s="220"/>
      <c r="E198" s="221">
        <v>21.78</v>
      </c>
      <c r="F198" s="184"/>
      <c r="G198" s="184"/>
      <c r="H198" s="185"/>
      <c r="I198" s="198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</row>
    <row r="199" spans="1:60" outlineLevel="1" x14ac:dyDescent="0.2">
      <c r="A199" s="223"/>
      <c r="B199" s="217"/>
      <c r="C199" s="222" t="s">
        <v>640</v>
      </c>
      <c r="D199" s="220"/>
      <c r="E199" s="221">
        <v>37.770000000000003</v>
      </c>
      <c r="F199" s="184"/>
      <c r="G199" s="184"/>
      <c r="H199" s="185"/>
      <c r="I199" s="198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</row>
    <row r="200" spans="1:60" outlineLevel="1" x14ac:dyDescent="0.2">
      <c r="A200" s="223"/>
      <c r="B200" s="282" t="s">
        <v>641</v>
      </c>
      <c r="C200" s="283"/>
      <c r="D200" s="284"/>
      <c r="E200" s="285"/>
      <c r="F200" s="286"/>
      <c r="G200" s="287"/>
      <c r="H200" s="185"/>
      <c r="I200" s="198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>
        <v>0</v>
      </c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</row>
    <row r="201" spans="1:60" outlineLevel="1" x14ac:dyDescent="0.2">
      <c r="A201" s="223"/>
      <c r="B201" s="282" t="s">
        <v>642</v>
      </c>
      <c r="C201" s="283"/>
      <c r="D201" s="284"/>
      <c r="E201" s="285"/>
      <c r="F201" s="286"/>
      <c r="G201" s="287"/>
      <c r="H201" s="185"/>
      <c r="I201" s="198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 t="s">
        <v>192</v>
      </c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</row>
    <row r="202" spans="1:60" outlineLevel="1" x14ac:dyDescent="0.2">
      <c r="A202" s="196">
        <v>44</v>
      </c>
      <c r="B202" s="177" t="s">
        <v>643</v>
      </c>
      <c r="C202" s="188" t="s">
        <v>644</v>
      </c>
      <c r="D202" s="219" t="s">
        <v>196</v>
      </c>
      <c r="E202" s="181">
        <v>18</v>
      </c>
      <c r="F202" s="183"/>
      <c r="G202" s="184">
        <f>ROUND(E202*F202,2)</f>
        <v>0</v>
      </c>
      <c r="H202" s="185" t="s">
        <v>197</v>
      </c>
      <c r="I202" s="198" t="s">
        <v>173</v>
      </c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 t="s">
        <v>198</v>
      </c>
      <c r="AF202" s="32"/>
      <c r="AG202" s="32"/>
      <c r="AH202" s="32"/>
      <c r="AI202" s="32"/>
      <c r="AJ202" s="32"/>
      <c r="AK202" s="32"/>
      <c r="AL202" s="32"/>
      <c r="AM202" s="32">
        <v>21</v>
      </c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</row>
    <row r="203" spans="1:60" outlineLevel="1" x14ac:dyDescent="0.2">
      <c r="A203" s="223"/>
      <c r="B203" s="282" t="s">
        <v>645</v>
      </c>
      <c r="C203" s="283"/>
      <c r="D203" s="284"/>
      <c r="E203" s="285"/>
      <c r="F203" s="286"/>
      <c r="G203" s="287"/>
      <c r="H203" s="185"/>
      <c r="I203" s="198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>
        <v>0</v>
      </c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</row>
    <row r="204" spans="1:60" ht="22.5" outlineLevel="1" x14ac:dyDescent="0.2">
      <c r="A204" s="223"/>
      <c r="B204" s="282" t="s">
        <v>646</v>
      </c>
      <c r="C204" s="283"/>
      <c r="D204" s="284"/>
      <c r="E204" s="285"/>
      <c r="F204" s="286"/>
      <c r="G204" s="287"/>
      <c r="H204" s="185"/>
      <c r="I204" s="198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 t="s">
        <v>192</v>
      </c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216" t="str">
        <f>B204</f>
        <v>s provedením lože z kameniva drceného, s vyplněním spár, s dvojitým hutněním a se smetením přebytečného materiálu na krajnici. S dodáním hmot pro lože a výplň spár.</v>
      </c>
      <c r="BA204" s="32"/>
      <c r="BB204" s="32"/>
      <c r="BC204" s="32"/>
      <c r="BD204" s="32"/>
      <c r="BE204" s="32"/>
      <c r="BF204" s="32"/>
      <c r="BG204" s="32"/>
      <c r="BH204" s="32"/>
    </row>
    <row r="205" spans="1:60" outlineLevel="1" x14ac:dyDescent="0.2">
      <c r="A205" s="196">
        <v>45</v>
      </c>
      <c r="B205" s="177" t="s">
        <v>647</v>
      </c>
      <c r="C205" s="188" t="s">
        <v>648</v>
      </c>
      <c r="D205" s="219" t="s">
        <v>196</v>
      </c>
      <c r="E205" s="181">
        <v>18</v>
      </c>
      <c r="F205" s="183"/>
      <c r="G205" s="184">
        <f>ROUND(E205*F205,2)</f>
        <v>0</v>
      </c>
      <c r="H205" s="185" t="s">
        <v>197</v>
      </c>
      <c r="I205" s="198" t="s">
        <v>173</v>
      </c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 t="s">
        <v>198</v>
      </c>
      <c r="AF205" s="32"/>
      <c r="AG205" s="32"/>
      <c r="AH205" s="32"/>
      <c r="AI205" s="32"/>
      <c r="AJ205" s="32"/>
      <c r="AK205" s="32"/>
      <c r="AL205" s="32"/>
      <c r="AM205" s="32">
        <v>21</v>
      </c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</row>
    <row r="206" spans="1:60" outlineLevel="1" x14ac:dyDescent="0.2">
      <c r="A206" s="223"/>
      <c r="B206" s="282" t="s">
        <v>649</v>
      </c>
      <c r="C206" s="283"/>
      <c r="D206" s="284"/>
      <c r="E206" s="285"/>
      <c r="F206" s="286"/>
      <c r="G206" s="287"/>
      <c r="H206" s="185"/>
      <c r="I206" s="198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>
        <v>0</v>
      </c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</row>
    <row r="207" spans="1:60" outlineLevel="1" x14ac:dyDescent="0.2">
      <c r="A207" s="196">
        <v>46</v>
      </c>
      <c r="B207" s="177" t="s">
        <v>650</v>
      </c>
      <c r="C207" s="188" t="s">
        <v>651</v>
      </c>
      <c r="D207" s="219" t="s">
        <v>209</v>
      </c>
      <c r="E207" s="181">
        <v>7.7</v>
      </c>
      <c r="F207" s="183"/>
      <c r="G207" s="184">
        <f>ROUND(E207*F207,2)</f>
        <v>0</v>
      </c>
      <c r="H207" s="185" t="s">
        <v>197</v>
      </c>
      <c r="I207" s="198" t="s">
        <v>173</v>
      </c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 t="s">
        <v>198</v>
      </c>
      <c r="AF207" s="32"/>
      <c r="AG207" s="32"/>
      <c r="AH207" s="32"/>
      <c r="AI207" s="32"/>
      <c r="AJ207" s="32"/>
      <c r="AK207" s="32"/>
      <c r="AL207" s="32"/>
      <c r="AM207" s="32">
        <v>21</v>
      </c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</row>
    <row r="208" spans="1:60" outlineLevel="1" x14ac:dyDescent="0.2">
      <c r="A208" s="223"/>
      <c r="B208" s="282" t="s">
        <v>652</v>
      </c>
      <c r="C208" s="283"/>
      <c r="D208" s="284"/>
      <c r="E208" s="285"/>
      <c r="F208" s="286"/>
      <c r="G208" s="287"/>
      <c r="H208" s="185"/>
      <c r="I208" s="198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>
        <v>0</v>
      </c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</row>
    <row r="209" spans="1:60" ht="22.5" outlineLevel="1" x14ac:dyDescent="0.2">
      <c r="A209" s="223"/>
      <c r="B209" s="282" t="s">
        <v>653</v>
      </c>
      <c r="C209" s="283"/>
      <c r="D209" s="284"/>
      <c r="E209" s="285"/>
      <c r="F209" s="286"/>
      <c r="G209" s="287"/>
      <c r="H209" s="185"/>
      <c r="I209" s="198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 t="s">
        <v>192</v>
      </c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216" t="str">
        <f>B209</f>
        <v>komunikací pro pěší do velikosti dlaždic 0,25 m2 s provedením lože do tl. 30 mm, s vyplněním spár a se smetením přebytečného materiálu na vzdálenost do 3 m</v>
      </c>
      <c r="BA209" s="32"/>
      <c r="BB209" s="32"/>
      <c r="BC209" s="32"/>
      <c r="BD209" s="32"/>
      <c r="BE209" s="32"/>
      <c r="BF209" s="32"/>
      <c r="BG209" s="32"/>
      <c r="BH209" s="32"/>
    </row>
    <row r="210" spans="1:60" outlineLevel="1" x14ac:dyDescent="0.2">
      <c r="A210" s="223"/>
      <c r="B210" s="282" t="s">
        <v>654</v>
      </c>
      <c r="C210" s="283"/>
      <c r="D210" s="284"/>
      <c r="E210" s="285"/>
      <c r="F210" s="286"/>
      <c r="G210" s="287"/>
      <c r="H210" s="185"/>
      <c r="I210" s="198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>
        <v>1</v>
      </c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</row>
    <row r="211" spans="1:60" outlineLevel="1" x14ac:dyDescent="0.2">
      <c r="A211" s="196">
        <v>47</v>
      </c>
      <c r="B211" s="177" t="s">
        <v>655</v>
      </c>
      <c r="C211" s="188" t="s">
        <v>656</v>
      </c>
      <c r="D211" s="219" t="s">
        <v>196</v>
      </c>
      <c r="E211" s="181">
        <v>30</v>
      </c>
      <c r="F211" s="183"/>
      <c r="G211" s="184">
        <f>ROUND(E211*F211,2)</f>
        <v>0</v>
      </c>
      <c r="H211" s="185" t="s">
        <v>197</v>
      </c>
      <c r="I211" s="198" t="s">
        <v>173</v>
      </c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 t="s">
        <v>198</v>
      </c>
      <c r="AF211" s="32"/>
      <c r="AG211" s="32"/>
      <c r="AH211" s="32"/>
      <c r="AI211" s="32"/>
      <c r="AJ211" s="32"/>
      <c r="AK211" s="32"/>
      <c r="AL211" s="32"/>
      <c r="AM211" s="32">
        <v>21</v>
      </c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</row>
    <row r="212" spans="1:60" outlineLevel="1" x14ac:dyDescent="0.2">
      <c r="A212" s="223"/>
      <c r="B212" s="217"/>
      <c r="C212" s="222" t="s">
        <v>657</v>
      </c>
      <c r="D212" s="220"/>
      <c r="E212" s="221">
        <v>30</v>
      </c>
      <c r="F212" s="184"/>
      <c r="G212" s="184"/>
      <c r="H212" s="185"/>
      <c r="I212" s="198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</row>
    <row r="213" spans="1:60" outlineLevel="1" x14ac:dyDescent="0.2">
      <c r="A213" s="223"/>
      <c r="B213" s="282" t="s">
        <v>658</v>
      </c>
      <c r="C213" s="283"/>
      <c r="D213" s="284"/>
      <c r="E213" s="285"/>
      <c r="F213" s="286"/>
      <c r="G213" s="287"/>
      <c r="H213" s="185"/>
      <c r="I213" s="198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>
        <v>0</v>
      </c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</row>
    <row r="214" spans="1:60" outlineLevel="1" x14ac:dyDescent="0.2">
      <c r="A214" s="223"/>
      <c r="B214" s="282" t="s">
        <v>659</v>
      </c>
      <c r="C214" s="283"/>
      <c r="D214" s="284"/>
      <c r="E214" s="285"/>
      <c r="F214" s="286"/>
      <c r="G214" s="287"/>
      <c r="H214" s="185"/>
      <c r="I214" s="198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 t="s">
        <v>192</v>
      </c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</row>
    <row r="215" spans="1:60" outlineLevel="1" x14ac:dyDescent="0.2">
      <c r="A215" s="223"/>
      <c r="B215" s="282" t="s">
        <v>660</v>
      </c>
      <c r="C215" s="283"/>
      <c r="D215" s="284"/>
      <c r="E215" s="285"/>
      <c r="F215" s="286"/>
      <c r="G215" s="287"/>
      <c r="H215" s="185"/>
      <c r="I215" s="198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>
        <v>1</v>
      </c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</row>
    <row r="216" spans="1:60" ht="22.5" outlineLevel="1" x14ac:dyDescent="0.2">
      <c r="A216" s="196">
        <v>48</v>
      </c>
      <c r="B216" s="177" t="s">
        <v>661</v>
      </c>
      <c r="C216" s="188" t="s">
        <v>662</v>
      </c>
      <c r="D216" s="219" t="s">
        <v>209</v>
      </c>
      <c r="E216" s="181">
        <v>60</v>
      </c>
      <c r="F216" s="183"/>
      <c r="G216" s="184">
        <f>ROUND(E216*F216,2)</f>
        <v>0</v>
      </c>
      <c r="H216" s="185" t="s">
        <v>197</v>
      </c>
      <c r="I216" s="198" t="s">
        <v>173</v>
      </c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 t="s">
        <v>198</v>
      </c>
      <c r="AF216" s="32"/>
      <c r="AG216" s="32"/>
      <c r="AH216" s="32"/>
      <c r="AI216" s="32"/>
      <c r="AJ216" s="32"/>
      <c r="AK216" s="32"/>
      <c r="AL216" s="32"/>
      <c r="AM216" s="32">
        <v>21</v>
      </c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</row>
    <row r="217" spans="1:60" outlineLevel="1" x14ac:dyDescent="0.2">
      <c r="A217" s="223"/>
      <c r="B217" s="282" t="s">
        <v>658</v>
      </c>
      <c r="C217" s="283"/>
      <c r="D217" s="284"/>
      <c r="E217" s="285"/>
      <c r="F217" s="286"/>
      <c r="G217" s="287"/>
      <c r="H217" s="185"/>
      <c r="I217" s="198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>
        <v>0</v>
      </c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</row>
    <row r="218" spans="1:60" outlineLevel="1" x14ac:dyDescent="0.2">
      <c r="A218" s="223"/>
      <c r="B218" s="282" t="s">
        <v>659</v>
      </c>
      <c r="C218" s="283"/>
      <c r="D218" s="284"/>
      <c r="E218" s="285"/>
      <c r="F218" s="286"/>
      <c r="G218" s="287"/>
      <c r="H218" s="185"/>
      <c r="I218" s="198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 t="s">
        <v>192</v>
      </c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</row>
    <row r="219" spans="1:60" outlineLevel="1" x14ac:dyDescent="0.2">
      <c r="A219" s="223"/>
      <c r="B219" s="282" t="s">
        <v>660</v>
      </c>
      <c r="C219" s="283"/>
      <c r="D219" s="284"/>
      <c r="E219" s="285"/>
      <c r="F219" s="286"/>
      <c r="G219" s="287"/>
      <c r="H219" s="185"/>
      <c r="I219" s="198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>
        <v>1</v>
      </c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</row>
    <row r="220" spans="1:60" ht="22.5" outlineLevel="1" x14ac:dyDescent="0.2">
      <c r="A220" s="196">
        <v>49</v>
      </c>
      <c r="B220" s="177" t="s">
        <v>661</v>
      </c>
      <c r="C220" s="188" t="s">
        <v>662</v>
      </c>
      <c r="D220" s="219" t="s">
        <v>209</v>
      </c>
      <c r="E220" s="181">
        <v>2.5</v>
      </c>
      <c r="F220" s="183"/>
      <c r="G220" s="184">
        <f>ROUND(E220*F220,2)</f>
        <v>0</v>
      </c>
      <c r="H220" s="185" t="s">
        <v>197</v>
      </c>
      <c r="I220" s="198" t="s">
        <v>173</v>
      </c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 t="s">
        <v>198</v>
      </c>
      <c r="AF220" s="32"/>
      <c r="AG220" s="32"/>
      <c r="AH220" s="32"/>
      <c r="AI220" s="32"/>
      <c r="AJ220" s="32"/>
      <c r="AK220" s="32"/>
      <c r="AL220" s="32"/>
      <c r="AM220" s="32">
        <v>21</v>
      </c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</row>
    <row r="221" spans="1:60" outlineLevel="1" x14ac:dyDescent="0.2">
      <c r="A221" s="196">
        <v>50</v>
      </c>
      <c r="B221" s="177" t="s">
        <v>663</v>
      </c>
      <c r="C221" s="188" t="s">
        <v>664</v>
      </c>
      <c r="D221" s="219" t="s">
        <v>196</v>
      </c>
      <c r="E221" s="181">
        <v>450.28</v>
      </c>
      <c r="F221" s="183"/>
      <c r="G221" s="184">
        <f>ROUND(E221*F221,2)</f>
        <v>0</v>
      </c>
      <c r="H221" s="185"/>
      <c r="I221" s="198" t="s">
        <v>263</v>
      </c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 t="s">
        <v>174</v>
      </c>
      <c r="AF221" s="32"/>
      <c r="AG221" s="32"/>
      <c r="AH221" s="32"/>
      <c r="AI221" s="32"/>
      <c r="AJ221" s="32"/>
      <c r="AK221" s="32"/>
      <c r="AL221" s="32"/>
      <c r="AM221" s="32">
        <v>21</v>
      </c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</row>
    <row r="222" spans="1:60" outlineLevel="1" x14ac:dyDescent="0.2">
      <c r="A222" s="223"/>
      <c r="B222" s="217"/>
      <c r="C222" s="222" t="s">
        <v>633</v>
      </c>
      <c r="D222" s="220"/>
      <c r="E222" s="221">
        <v>331.37</v>
      </c>
      <c r="F222" s="184"/>
      <c r="G222" s="184"/>
      <c r="H222" s="185"/>
      <c r="I222" s="198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</row>
    <row r="223" spans="1:60" outlineLevel="1" x14ac:dyDescent="0.2">
      <c r="A223" s="223"/>
      <c r="B223" s="217"/>
      <c r="C223" s="222" t="s">
        <v>634</v>
      </c>
      <c r="D223" s="220"/>
      <c r="E223" s="221">
        <v>118.91</v>
      </c>
      <c r="F223" s="184"/>
      <c r="G223" s="184"/>
      <c r="H223" s="185"/>
      <c r="I223" s="198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</row>
    <row r="224" spans="1:60" outlineLevel="1" x14ac:dyDescent="0.2">
      <c r="A224" s="223"/>
      <c r="B224" s="282" t="s">
        <v>665</v>
      </c>
      <c r="C224" s="283"/>
      <c r="D224" s="284"/>
      <c r="E224" s="285"/>
      <c r="F224" s="286"/>
      <c r="G224" s="287"/>
      <c r="H224" s="185"/>
      <c r="I224" s="198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>
        <v>0</v>
      </c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</row>
    <row r="225" spans="1:60" ht="22.5" outlineLevel="1" x14ac:dyDescent="0.2">
      <c r="A225" s="223"/>
      <c r="B225" s="282" t="s">
        <v>666</v>
      </c>
      <c r="C225" s="283"/>
      <c r="D225" s="284"/>
      <c r="E225" s="285"/>
      <c r="F225" s="286"/>
      <c r="G225" s="287"/>
      <c r="H225" s="185"/>
      <c r="I225" s="198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 t="s">
        <v>192</v>
      </c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216" t="str">
        <f>B225</f>
        <v>řezání živičného krytu do hloubky 10 cm, odstranění krytu živičného tl. 10 cm, odstranění podkladu z kameniva hrubého drceného tl. 30 cm, naložení suti a odvoz do 5 km. Vyspravení podkladu štěrkopískem, vyspravení krytu asfaltovým betonem do 7 cm.</v>
      </c>
      <c r="BA225" s="32"/>
      <c r="BB225" s="32"/>
      <c r="BC225" s="32"/>
      <c r="BD225" s="32"/>
      <c r="BE225" s="32"/>
      <c r="BF225" s="32"/>
      <c r="BG225" s="32"/>
      <c r="BH225" s="32"/>
    </row>
    <row r="226" spans="1:60" outlineLevel="1" x14ac:dyDescent="0.2">
      <c r="A226" s="196">
        <v>51</v>
      </c>
      <c r="B226" s="177" t="s">
        <v>667</v>
      </c>
      <c r="C226" s="188" t="s">
        <v>668</v>
      </c>
      <c r="D226" s="219" t="s">
        <v>196</v>
      </c>
      <c r="E226" s="181">
        <v>24.59</v>
      </c>
      <c r="F226" s="183"/>
      <c r="G226" s="184">
        <f>ROUND(E226*F226,2)</f>
        <v>0</v>
      </c>
      <c r="H226" s="185" t="s">
        <v>459</v>
      </c>
      <c r="I226" s="198" t="s">
        <v>173</v>
      </c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 t="s">
        <v>198</v>
      </c>
      <c r="AF226" s="32"/>
      <c r="AG226" s="32"/>
      <c r="AH226" s="32"/>
      <c r="AI226" s="32"/>
      <c r="AJ226" s="32"/>
      <c r="AK226" s="32"/>
      <c r="AL226" s="32"/>
      <c r="AM226" s="32">
        <v>21</v>
      </c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</row>
    <row r="227" spans="1:60" outlineLevel="1" x14ac:dyDescent="0.2">
      <c r="A227" s="223"/>
      <c r="B227" s="217"/>
      <c r="C227" s="222" t="s">
        <v>669</v>
      </c>
      <c r="D227" s="220"/>
      <c r="E227" s="221">
        <v>24.59</v>
      </c>
      <c r="F227" s="184"/>
      <c r="G227" s="184"/>
      <c r="H227" s="185"/>
      <c r="I227" s="198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</row>
    <row r="228" spans="1:60" ht="22.5" outlineLevel="1" x14ac:dyDescent="0.2">
      <c r="A228" s="196">
        <v>52</v>
      </c>
      <c r="B228" s="177" t="s">
        <v>670</v>
      </c>
      <c r="C228" s="188" t="s">
        <v>671</v>
      </c>
      <c r="D228" s="219" t="s">
        <v>196</v>
      </c>
      <c r="E228" s="181">
        <v>18.18</v>
      </c>
      <c r="F228" s="183"/>
      <c r="G228" s="184">
        <f>ROUND(E228*F228,2)</f>
        <v>0</v>
      </c>
      <c r="H228" s="185" t="s">
        <v>558</v>
      </c>
      <c r="I228" s="198" t="s">
        <v>173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 t="s">
        <v>174</v>
      </c>
      <c r="AF228" s="32"/>
      <c r="AG228" s="32"/>
      <c r="AH228" s="32"/>
      <c r="AI228" s="32"/>
      <c r="AJ228" s="32"/>
      <c r="AK228" s="32"/>
      <c r="AL228" s="32"/>
      <c r="AM228" s="32">
        <v>21</v>
      </c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</row>
    <row r="229" spans="1:60" x14ac:dyDescent="0.2">
      <c r="A229" s="195" t="s">
        <v>168</v>
      </c>
      <c r="B229" s="176" t="s">
        <v>88</v>
      </c>
      <c r="C229" s="187" t="s">
        <v>89</v>
      </c>
      <c r="D229" s="218"/>
      <c r="E229" s="180"/>
      <c r="F229" s="288">
        <f>SUM(G230:G262)</f>
        <v>0</v>
      </c>
      <c r="G229" s="289"/>
      <c r="H229" s="182"/>
      <c r="I229" s="197"/>
      <c r="AE229" t="s">
        <v>169</v>
      </c>
    </row>
    <row r="230" spans="1:60" outlineLevel="1" x14ac:dyDescent="0.2">
      <c r="A230" s="223"/>
      <c r="B230" s="290" t="s">
        <v>672</v>
      </c>
      <c r="C230" s="291"/>
      <c r="D230" s="292"/>
      <c r="E230" s="293"/>
      <c r="F230" s="294"/>
      <c r="G230" s="295"/>
      <c r="H230" s="185"/>
      <c r="I230" s="198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>
        <v>0</v>
      </c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</row>
    <row r="231" spans="1:60" ht="22.5" outlineLevel="1" x14ac:dyDescent="0.2">
      <c r="A231" s="223"/>
      <c r="B231" s="282" t="s">
        <v>673</v>
      </c>
      <c r="C231" s="283"/>
      <c r="D231" s="284"/>
      <c r="E231" s="285"/>
      <c r="F231" s="286"/>
      <c r="G231" s="287"/>
      <c r="H231" s="185"/>
      <c r="I231" s="198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 t="s">
        <v>192</v>
      </c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216" t="str">
        <f>B231</f>
        <v>které se zřizují před úpravami povrchu, a obalení osazených dveřních zárubní před znečištěním při úpravách povrchu nástřikem plastických maltovin včetně pozdějšího odkrytí,</v>
      </c>
      <c r="BA231" s="32"/>
      <c r="BB231" s="32"/>
      <c r="BC231" s="32"/>
      <c r="BD231" s="32"/>
      <c r="BE231" s="32"/>
      <c r="BF231" s="32"/>
      <c r="BG231" s="32"/>
      <c r="BH231" s="32"/>
    </row>
    <row r="232" spans="1:60" outlineLevel="1" x14ac:dyDescent="0.2">
      <c r="A232" s="196">
        <v>53</v>
      </c>
      <c r="B232" s="177" t="s">
        <v>674</v>
      </c>
      <c r="C232" s="188" t="s">
        <v>675</v>
      </c>
      <c r="D232" s="219" t="s">
        <v>196</v>
      </c>
      <c r="E232" s="181">
        <v>33.700000000000003</v>
      </c>
      <c r="F232" s="183"/>
      <c r="G232" s="184">
        <f>ROUND(E232*F232,2)</f>
        <v>0</v>
      </c>
      <c r="H232" s="185" t="s">
        <v>470</v>
      </c>
      <c r="I232" s="198" t="s">
        <v>173</v>
      </c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 t="s">
        <v>198</v>
      </c>
      <c r="AF232" s="32"/>
      <c r="AG232" s="32"/>
      <c r="AH232" s="32"/>
      <c r="AI232" s="32"/>
      <c r="AJ232" s="32"/>
      <c r="AK232" s="32"/>
      <c r="AL232" s="32"/>
      <c r="AM232" s="32">
        <v>21</v>
      </c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</row>
    <row r="233" spans="1:60" outlineLevel="1" x14ac:dyDescent="0.2">
      <c r="A233" s="223"/>
      <c r="B233" s="217"/>
      <c r="C233" s="222" t="s">
        <v>676</v>
      </c>
      <c r="D233" s="220"/>
      <c r="E233" s="221">
        <v>33.700000000000003</v>
      </c>
      <c r="F233" s="184"/>
      <c r="G233" s="184"/>
      <c r="H233" s="185"/>
      <c r="I233" s="198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</row>
    <row r="234" spans="1:60" outlineLevel="1" x14ac:dyDescent="0.2">
      <c r="A234" s="223"/>
      <c r="B234" s="282" t="s">
        <v>677</v>
      </c>
      <c r="C234" s="283"/>
      <c r="D234" s="284"/>
      <c r="E234" s="285"/>
      <c r="F234" s="286"/>
      <c r="G234" s="287"/>
      <c r="H234" s="185"/>
      <c r="I234" s="198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>
        <v>0</v>
      </c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</row>
    <row r="235" spans="1:60" outlineLevel="1" x14ac:dyDescent="0.2">
      <c r="A235" s="223"/>
      <c r="B235" s="282" t="s">
        <v>678</v>
      </c>
      <c r="C235" s="283"/>
      <c r="D235" s="284"/>
      <c r="E235" s="285"/>
      <c r="F235" s="286"/>
      <c r="G235" s="287"/>
      <c r="H235" s="185"/>
      <c r="I235" s="198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 t="s">
        <v>192</v>
      </c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</row>
    <row r="236" spans="1:60" outlineLevel="1" x14ac:dyDescent="0.2">
      <c r="A236" s="223"/>
      <c r="B236" s="282" t="s">
        <v>679</v>
      </c>
      <c r="C236" s="283"/>
      <c r="D236" s="284"/>
      <c r="E236" s="285"/>
      <c r="F236" s="286"/>
      <c r="G236" s="287"/>
      <c r="H236" s="185"/>
      <c r="I236" s="198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>
        <v>1</v>
      </c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</row>
    <row r="237" spans="1:60" outlineLevel="1" x14ac:dyDescent="0.2">
      <c r="A237" s="196">
        <v>54</v>
      </c>
      <c r="B237" s="177" t="s">
        <v>680</v>
      </c>
      <c r="C237" s="188" t="s">
        <v>681</v>
      </c>
      <c r="D237" s="219" t="s">
        <v>196</v>
      </c>
      <c r="E237" s="181">
        <v>151.93</v>
      </c>
      <c r="F237" s="183"/>
      <c r="G237" s="184">
        <f>ROUND(E237*F237,2)</f>
        <v>0</v>
      </c>
      <c r="H237" s="185" t="s">
        <v>470</v>
      </c>
      <c r="I237" s="198" t="s">
        <v>173</v>
      </c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 t="s">
        <v>198</v>
      </c>
      <c r="AF237" s="32"/>
      <c r="AG237" s="32"/>
      <c r="AH237" s="32"/>
      <c r="AI237" s="32"/>
      <c r="AJ237" s="32"/>
      <c r="AK237" s="32"/>
      <c r="AL237" s="32"/>
      <c r="AM237" s="32">
        <v>21</v>
      </c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</row>
    <row r="238" spans="1:60" outlineLevel="1" x14ac:dyDescent="0.2">
      <c r="A238" s="223"/>
      <c r="B238" s="217"/>
      <c r="C238" s="222" t="s">
        <v>589</v>
      </c>
      <c r="D238" s="220"/>
      <c r="E238" s="221">
        <v>130.13</v>
      </c>
      <c r="F238" s="184"/>
      <c r="G238" s="184"/>
      <c r="H238" s="185"/>
      <c r="I238" s="198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</row>
    <row r="239" spans="1:60" outlineLevel="1" x14ac:dyDescent="0.2">
      <c r="A239" s="223"/>
      <c r="B239" s="217"/>
      <c r="C239" s="222" t="s">
        <v>590</v>
      </c>
      <c r="D239" s="220"/>
      <c r="E239" s="221">
        <v>21.8</v>
      </c>
      <c r="F239" s="184"/>
      <c r="G239" s="184"/>
      <c r="H239" s="185"/>
      <c r="I239" s="198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</row>
    <row r="240" spans="1:60" outlineLevel="1" x14ac:dyDescent="0.2">
      <c r="A240" s="223"/>
      <c r="B240" s="282" t="s">
        <v>682</v>
      </c>
      <c r="C240" s="283"/>
      <c r="D240" s="284"/>
      <c r="E240" s="285"/>
      <c r="F240" s="286"/>
      <c r="G240" s="287"/>
      <c r="H240" s="185"/>
      <c r="I240" s="198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>
        <v>0</v>
      </c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</row>
    <row r="241" spans="1:60" outlineLevel="1" x14ac:dyDescent="0.2">
      <c r="A241" s="196">
        <v>55</v>
      </c>
      <c r="B241" s="177" t="s">
        <v>683</v>
      </c>
      <c r="C241" s="188" t="s">
        <v>681</v>
      </c>
      <c r="D241" s="219" t="s">
        <v>196</v>
      </c>
      <c r="E241" s="181">
        <v>17.024999999999999</v>
      </c>
      <c r="F241" s="183"/>
      <c r="G241" s="184">
        <f>ROUND(E241*F241,2)</f>
        <v>0</v>
      </c>
      <c r="H241" s="185" t="s">
        <v>470</v>
      </c>
      <c r="I241" s="198" t="s">
        <v>173</v>
      </c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 t="s">
        <v>198</v>
      </c>
      <c r="AF241" s="32"/>
      <c r="AG241" s="32"/>
      <c r="AH241" s="32"/>
      <c r="AI241" s="32"/>
      <c r="AJ241" s="32"/>
      <c r="AK241" s="32"/>
      <c r="AL241" s="32"/>
      <c r="AM241" s="32">
        <v>21</v>
      </c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</row>
    <row r="242" spans="1:60" outlineLevel="1" x14ac:dyDescent="0.2">
      <c r="A242" s="223"/>
      <c r="B242" s="217"/>
      <c r="C242" s="222" t="s">
        <v>684</v>
      </c>
      <c r="D242" s="220"/>
      <c r="E242" s="221"/>
      <c r="F242" s="184"/>
      <c r="G242" s="184"/>
      <c r="H242" s="185"/>
      <c r="I242" s="198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</row>
    <row r="243" spans="1:60" outlineLevel="1" x14ac:dyDescent="0.2">
      <c r="A243" s="223"/>
      <c r="B243" s="217"/>
      <c r="C243" s="222" t="s">
        <v>685</v>
      </c>
      <c r="D243" s="220"/>
      <c r="E243" s="221">
        <v>9.57</v>
      </c>
      <c r="F243" s="184"/>
      <c r="G243" s="184"/>
      <c r="H243" s="185"/>
      <c r="I243" s="198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</row>
    <row r="244" spans="1:60" outlineLevel="1" x14ac:dyDescent="0.2">
      <c r="A244" s="223"/>
      <c r="B244" s="217"/>
      <c r="C244" s="222" t="s">
        <v>686</v>
      </c>
      <c r="D244" s="220"/>
      <c r="E244" s="221">
        <v>7.4550000000000001</v>
      </c>
      <c r="F244" s="184"/>
      <c r="G244" s="184"/>
      <c r="H244" s="185"/>
      <c r="I244" s="198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</row>
    <row r="245" spans="1:60" outlineLevel="1" x14ac:dyDescent="0.2">
      <c r="A245" s="196">
        <v>56</v>
      </c>
      <c r="B245" s="177" t="s">
        <v>687</v>
      </c>
      <c r="C245" s="188" t="s">
        <v>688</v>
      </c>
      <c r="D245" s="219" t="s">
        <v>196</v>
      </c>
      <c r="E245" s="181">
        <v>367.88459999999998</v>
      </c>
      <c r="F245" s="183"/>
      <c r="G245" s="184">
        <f>ROUND(E245*F245,2)</f>
        <v>0</v>
      </c>
      <c r="H245" s="185" t="s">
        <v>470</v>
      </c>
      <c r="I245" s="198" t="s">
        <v>173</v>
      </c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 t="s">
        <v>198</v>
      </c>
      <c r="AF245" s="32"/>
      <c r="AG245" s="32"/>
      <c r="AH245" s="32"/>
      <c r="AI245" s="32"/>
      <c r="AJ245" s="32"/>
      <c r="AK245" s="32"/>
      <c r="AL245" s="32"/>
      <c r="AM245" s="32">
        <v>21</v>
      </c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</row>
    <row r="246" spans="1:60" outlineLevel="1" x14ac:dyDescent="0.2">
      <c r="A246" s="223"/>
      <c r="B246" s="217"/>
      <c r="C246" s="222" t="s">
        <v>689</v>
      </c>
      <c r="D246" s="220"/>
      <c r="E246" s="221">
        <v>-17.024999999999999</v>
      </c>
      <c r="F246" s="184"/>
      <c r="G246" s="184"/>
      <c r="H246" s="185"/>
      <c r="I246" s="198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</row>
    <row r="247" spans="1:60" outlineLevel="1" x14ac:dyDescent="0.2">
      <c r="A247" s="223"/>
      <c r="B247" s="217"/>
      <c r="C247" s="222" t="s">
        <v>533</v>
      </c>
      <c r="D247" s="220"/>
      <c r="E247" s="221">
        <v>10.1204</v>
      </c>
      <c r="F247" s="184"/>
      <c r="G247" s="184"/>
      <c r="H247" s="185"/>
      <c r="I247" s="198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</row>
    <row r="248" spans="1:60" outlineLevel="1" x14ac:dyDescent="0.2">
      <c r="A248" s="223"/>
      <c r="B248" s="217"/>
      <c r="C248" s="222" t="s">
        <v>690</v>
      </c>
      <c r="D248" s="220"/>
      <c r="E248" s="221">
        <v>129.8612</v>
      </c>
      <c r="F248" s="184"/>
      <c r="G248" s="184"/>
      <c r="H248" s="185"/>
      <c r="I248" s="198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</row>
    <row r="249" spans="1:60" outlineLevel="1" x14ac:dyDescent="0.2">
      <c r="A249" s="223"/>
      <c r="B249" s="217"/>
      <c r="C249" s="222" t="s">
        <v>691</v>
      </c>
      <c r="D249" s="220"/>
      <c r="E249" s="221">
        <v>143.38079999999999</v>
      </c>
      <c r="F249" s="184"/>
      <c r="G249" s="184"/>
      <c r="H249" s="185"/>
      <c r="I249" s="198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</row>
    <row r="250" spans="1:60" outlineLevel="1" x14ac:dyDescent="0.2">
      <c r="A250" s="223"/>
      <c r="B250" s="217"/>
      <c r="C250" s="222" t="s">
        <v>692</v>
      </c>
      <c r="D250" s="220"/>
      <c r="E250" s="221">
        <v>35.543999999999997</v>
      </c>
      <c r="F250" s="184"/>
      <c r="G250" s="184"/>
      <c r="H250" s="185"/>
      <c r="I250" s="198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</row>
    <row r="251" spans="1:60" outlineLevel="1" x14ac:dyDescent="0.2">
      <c r="A251" s="223"/>
      <c r="B251" s="217"/>
      <c r="C251" s="222" t="s">
        <v>693</v>
      </c>
      <c r="D251" s="220"/>
      <c r="E251" s="221">
        <v>66.003200000000007</v>
      </c>
      <c r="F251" s="184"/>
      <c r="G251" s="184"/>
      <c r="H251" s="185"/>
      <c r="I251" s="198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</row>
    <row r="252" spans="1:60" outlineLevel="1" x14ac:dyDescent="0.2">
      <c r="A252" s="223"/>
      <c r="B252" s="282" t="s">
        <v>694</v>
      </c>
      <c r="C252" s="283"/>
      <c r="D252" s="284"/>
      <c r="E252" s="285"/>
      <c r="F252" s="286"/>
      <c r="G252" s="287"/>
      <c r="H252" s="185"/>
      <c r="I252" s="198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>
        <v>0</v>
      </c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</row>
    <row r="253" spans="1:60" outlineLevel="1" x14ac:dyDescent="0.2">
      <c r="A253" s="196">
        <v>57</v>
      </c>
      <c r="B253" s="177" t="s">
        <v>695</v>
      </c>
      <c r="C253" s="188" t="s">
        <v>696</v>
      </c>
      <c r="D253" s="219" t="s">
        <v>196</v>
      </c>
      <c r="E253" s="181">
        <v>737.55706999999995</v>
      </c>
      <c r="F253" s="183"/>
      <c r="G253" s="184">
        <f>ROUND(E253*F253,2)</f>
        <v>0</v>
      </c>
      <c r="H253" s="185" t="s">
        <v>369</v>
      </c>
      <c r="I253" s="198" t="s">
        <v>173</v>
      </c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 t="s">
        <v>198</v>
      </c>
      <c r="AF253" s="32"/>
      <c r="AG253" s="32"/>
      <c r="AH253" s="32"/>
      <c r="AI253" s="32"/>
      <c r="AJ253" s="32"/>
      <c r="AK253" s="32"/>
      <c r="AL253" s="32"/>
      <c r="AM253" s="32">
        <v>21</v>
      </c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</row>
    <row r="254" spans="1:60" outlineLevel="1" x14ac:dyDescent="0.2">
      <c r="A254" s="223"/>
      <c r="B254" s="217"/>
      <c r="C254" s="222" t="s">
        <v>697</v>
      </c>
      <c r="D254" s="220"/>
      <c r="E254" s="221">
        <v>604.55706999999995</v>
      </c>
      <c r="F254" s="184"/>
      <c r="G254" s="184"/>
      <c r="H254" s="185"/>
      <c r="I254" s="198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</row>
    <row r="255" spans="1:60" outlineLevel="1" x14ac:dyDescent="0.2">
      <c r="A255" s="223"/>
      <c r="B255" s="217"/>
      <c r="C255" s="222" t="s">
        <v>698</v>
      </c>
      <c r="D255" s="220"/>
      <c r="E255" s="221">
        <v>186.46</v>
      </c>
      <c r="F255" s="184"/>
      <c r="G255" s="184"/>
      <c r="H255" s="185"/>
      <c r="I255" s="198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</row>
    <row r="256" spans="1:60" outlineLevel="1" x14ac:dyDescent="0.2">
      <c r="A256" s="223"/>
      <c r="B256" s="217"/>
      <c r="C256" s="222" t="s">
        <v>699</v>
      </c>
      <c r="D256" s="220"/>
      <c r="E256" s="221">
        <v>-31.125</v>
      </c>
      <c r="F256" s="184"/>
      <c r="G256" s="184"/>
      <c r="H256" s="185"/>
      <c r="I256" s="198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</row>
    <row r="257" spans="1:60" outlineLevel="1" x14ac:dyDescent="0.2">
      <c r="A257" s="223"/>
      <c r="B257" s="217"/>
      <c r="C257" s="222" t="s">
        <v>700</v>
      </c>
      <c r="D257" s="220"/>
      <c r="E257" s="221">
        <v>-38.186999999999998</v>
      </c>
      <c r="F257" s="184"/>
      <c r="G257" s="184"/>
      <c r="H257" s="185"/>
      <c r="I257" s="198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</row>
    <row r="258" spans="1:60" outlineLevel="1" x14ac:dyDescent="0.2">
      <c r="A258" s="223"/>
      <c r="B258" s="217"/>
      <c r="C258" s="222" t="s">
        <v>701</v>
      </c>
      <c r="D258" s="220"/>
      <c r="E258" s="221">
        <v>15.852</v>
      </c>
      <c r="F258" s="184"/>
      <c r="G258" s="184"/>
      <c r="H258" s="185"/>
      <c r="I258" s="198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</row>
    <row r="259" spans="1:60" outlineLevel="1" x14ac:dyDescent="0.2">
      <c r="A259" s="223"/>
      <c r="B259" s="282" t="s">
        <v>702</v>
      </c>
      <c r="C259" s="283"/>
      <c r="D259" s="284"/>
      <c r="E259" s="285"/>
      <c r="F259" s="286"/>
      <c r="G259" s="287"/>
      <c r="H259" s="185"/>
      <c r="I259" s="198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>
        <v>0</v>
      </c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</row>
    <row r="260" spans="1:60" outlineLevel="1" x14ac:dyDescent="0.2">
      <c r="A260" s="223"/>
      <c r="B260" s="282" t="s">
        <v>703</v>
      </c>
      <c r="C260" s="283"/>
      <c r="D260" s="284"/>
      <c r="E260" s="285"/>
      <c r="F260" s="286"/>
      <c r="G260" s="287"/>
      <c r="H260" s="185"/>
      <c r="I260" s="198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 t="s">
        <v>192</v>
      </c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</row>
    <row r="261" spans="1:60" outlineLevel="1" x14ac:dyDescent="0.2">
      <c r="A261" s="196">
        <v>58</v>
      </c>
      <c r="B261" s="177" t="s">
        <v>704</v>
      </c>
      <c r="C261" s="188" t="s">
        <v>705</v>
      </c>
      <c r="D261" s="219" t="s">
        <v>196</v>
      </c>
      <c r="E261" s="181">
        <v>737.55706999999995</v>
      </c>
      <c r="F261" s="183"/>
      <c r="G261" s="184">
        <f>ROUND(E261*F261,2)</f>
        <v>0</v>
      </c>
      <c r="H261" s="185" t="s">
        <v>470</v>
      </c>
      <c r="I261" s="198" t="s">
        <v>173</v>
      </c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 t="s">
        <v>198</v>
      </c>
      <c r="AF261" s="32"/>
      <c r="AG261" s="32"/>
      <c r="AH261" s="32"/>
      <c r="AI261" s="32"/>
      <c r="AJ261" s="32"/>
      <c r="AK261" s="32"/>
      <c r="AL261" s="32"/>
      <c r="AM261" s="32">
        <v>21</v>
      </c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</row>
    <row r="262" spans="1:60" outlineLevel="1" x14ac:dyDescent="0.2">
      <c r="A262" s="223"/>
      <c r="B262" s="217"/>
      <c r="C262" s="222" t="s">
        <v>706</v>
      </c>
      <c r="D262" s="220"/>
      <c r="E262" s="221">
        <v>737.55706999999995</v>
      </c>
      <c r="F262" s="184"/>
      <c r="G262" s="184"/>
      <c r="H262" s="185"/>
      <c r="I262" s="198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</row>
    <row r="263" spans="1:60" x14ac:dyDescent="0.2">
      <c r="A263" s="195" t="s">
        <v>168</v>
      </c>
      <c r="B263" s="176" t="s">
        <v>90</v>
      </c>
      <c r="C263" s="187" t="s">
        <v>91</v>
      </c>
      <c r="D263" s="218"/>
      <c r="E263" s="180"/>
      <c r="F263" s="288">
        <f>SUM(G264:G268)</f>
        <v>0</v>
      </c>
      <c r="G263" s="289"/>
      <c r="H263" s="182"/>
      <c r="I263" s="197"/>
      <c r="AE263" t="s">
        <v>169</v>
      </c>
    </row>
    <row r="264" spans="1:60" outlineLevel="1" x14ac:dyDescent="0.2">
      <c r="A264" s="223"/>
      <c r="B264" s="290" t="s">
        <v>707</v>
      </c>
      <c r="C264" s="291"/>
      <c r="D264" s="292"/>
      <c r="E264" s="293"/>
      <c r="F264" s="294"/>
      <c r="G264" s="295"/>
      <c r="H264" s="185"/>
      <c r="I264" s="198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>
        <v>0</v>
      </c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</row>
    <row r="265" spans="1:60" outlineLevel="1" x14ac:dyDescent="0.2">
      <c r="A265" s="223"/>
      <c r="B265" s="282" t="s">
        <v>708</v>
      </c>
      <c r="C265" s="283"/>
      <c r="D265" s="284"/>
      <c r="E265" s="285"/>
      <c r="F265" s="286"/>
      <c r="G265" s="287"/>
      <c r="H265" s="185"/>
      <c r="I265" s="198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 t="s">
        <v>192</v>
      </c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</row>
    <row r="266" spans="1:60" outlineLevel="1" x14ac:dyDescent="0.2">
      <c r="A266" s="223"/>
      <c r="B266" s="282" t="s">
        <v>709</v>
      </c>
      <c r="C266" s="283"/>
      <c r="D266" s="284"/>
      <c r="E266" s="285"/>
      <c r="F266" s="286"/>
      <c r="G266" s="287"/>
      <c r="H266" s="185"/>
      <c r="I266" s="198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>
        <v>1</v>
      </c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</row>
    <row r="267" spans="1:60" outlineLevel="1" x14ac:dyDescent="0.2">
      <c r="A267" s="196">
        <v>59</v>
      </c>
      <c r="B267" s="177" t="s">
        <v>710</v>
      </c>
      <c r="C267" s="188" t="s">
        <v>711</v>
      </c>
      <c r="D267" s="219" t="s">
        <v>196</v>
      </c>
      <c r="E267" s="181">
        <v>110.58199999999999</v>
      </c>
      <c r="F267" s="183"/>
      <c r="G267" s="184">
        <f>ROUND(E267*F267,2)</f>
        <v>0</v>
      </c>
      <c r="H267" s="185" t="s">
        <v>509</v>
      </c>
      <c r="I267" s="198" t="s">
        <v>173</v>
      </c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 t="s">
        <v>198</v>
      </c>
      <c r="AF267" s="32"/>
      <c r="AG267" s="32"/>
      <c r="AH267" s="32"/>
      <c r="AI267" s="32"/>
      <c r="AJ267" s="32"/>
      <c r="AK267" s="32"/>
      <c r="AL267" s="32"/>
      <c r="AM267" s="32">
        <v>21</v>
      </c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</row>
    <row r="268" spans="1:60" outlineLevel="1" x14ac:dyDescent="0.2">
      <c r="A268" s="223"/>
      <c r="B268" s="217"/>
      <c r="C268" s="222" t="s">
        <v>712</v>
      </c>
      <c r="D268" s="220"/>
      <c r="E268" s="221">
        <v>110.58199999999999</v>
      </c>
      <c r="F268" s="184"/>
      <c r="G268" s="184"/>
      <c r="H268" s="185"/>
      <c r="I268" s="198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</row>
    <row r="269" spans="1:60" x14ac:dyDescent="0.2">
      <c r="A269" s="195" t="s">
        <v>168</v>
      </c>
      <c r="B269" s="176" t="s">
        <v>92</v>
      </c>
      <c r="C269" s="187" t="s">
        <v>93</v>
      </c>
      <c r="D269" s="218"/>
      <c r="E269" s="180"/>
      <c r="F269" s="288">
        <f>SUM(G270:G331)</f>
        <v>0</v>
      </c>
      <c r="G269" s="289"/>
      <c r="H269" s="182"/>
      <c r="I269" s="197"/>
      <c r="AE269" t="s">
        <v>169</v>
      </c>
    </row>
    <row r="270" spans="1:60" outlineLevel="1" x14ac:dyDescent="0.2">
      <c r="A270" s="223"/>
      <c r="B270" s="290" t="s">
        <v>713</v>
      </c>
      <c r="C270" s="291"/>
      <c r="D270" s="292"/>
      <c r="E270" s="293"/>
      <c r="F270" s="294"/>
      <c r="G270" s="295"/>
      <c r="H270" s="185"/>
      <c r="I270" s="198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>
        <v>0</v>
      </c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</row>
    <row r="271" spans="1:60" outlineLevel="1" x14ac:dyDescent="0.2">
      <c r="A271" s="223"/>
      <c r="B271" s="282" t="s">
        <v>714</v>
      </c>
      <c r="C271" s="283"/>
      <c r="D271" s="284"/>
      <c r="E271" s="285"/>
      <c r="F271" s="286"/>
      <c r="G271" s="287"/>
      <c r="H271" s="185"/>
      <c r="I271" s="198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 t="s">
        <v>192</v>
      </c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</row>
    <row r="272" spans="1:60" outlineLevel="1" x14ac:dyDescent="0.2">
      <c r="A272" s="223"/>
      <c r="B272" s="282" t="s">
        <v>715</v>
      </c>
      <c r="C272" s="283"/>
      <c r="D272" s="284"/>
      <c r="E272" s="285"/>
      <c r="F272" s="286"/>
      <c r="G272" s="287"/>
      <c r="H272" s="185"/>
      <c r="I272" s="198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>
        <v>1</v>
      </c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</row>
    <row r="273" spans="1:60" outlineLevel="1" x14ac:dyDescent="0.2">
      <c r="A273" s="196">
        <v>60</v>
      </c>
      <c r="B273" s="177" t="s">
        <v>716</v>
      </c>
      <c r="C273" s="188" t="s">
        <v>717</v>
      </c>
      <c r="D273" s="219" t="s">
        <v>215</v>
      </c>
      <c r="E273" s="181">
        <v>34.414499999999997</v>
      </c>
      <c r="F273" s="183"/>
      <c r="G273" s="184">
        <f>ROUND(E273*F273,2)</f>
        <v>0</v>
      </c>
      <c r="H273" s="185" t="s">
        <v>470</v>
      </c>
      <c r="I273" s="198" t="s">
        <v>173</v>
      </c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 t="s">
        <v>198</v>
      </c>
      <c r="AF273" s="32"/>
      <c r="AG273" s="32"/>
      <c r="AH273" s="32"/>
      <c r="AI273" s="32"/>
      <c r="AJ273" s="32"/>
      <c r="AK273" s="32"/>
      <c r="AL273" s="32"/>
      <c r="AM273" s="32">
        <v>21</v>
      </c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</row>
    <row r="274" spans="1:60" outlineLevel="1" x14ac:dyDescent="0.2">
      <c r="A274" s="223"/>
      <c r="B274" s="217"/>
      <c r="C274" s="222" t="s">
        <v>718</v>
      </c>
      <c r="D274" s="220"/>
      <c r="E274" s="221"/>
      <c r="F274" s="184"/>
      <c r="G274" s="184"/>
      <c r="H274" s="185"/>
      <c r="I274" s="198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</row>
    <row r="275" spans="1:60" outlineLevel="1" x14ac:dyDescent="0.2">
      <c r="A275" s="223"/>
      <c r="B275" s="217"/>
      <c r="C275" s="222" t="s">
        <v>719</v>
      </c>
      <c r="D275" s="220"/>
      <c r="E275" s="221">
        <v>16.5685</v>
      </c>
      <c r="F275" s="184"/>
      <c r="G275" s="184"/>
      <c r="H275" s="185"/>
      <c r="I275" s="198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</row>
    <row r="276" spans="1:60" outlineLevel="1" x14ac:dyDescent="0.2">
      <c r="A276" s="223"/>
      <c r="B276" s="217"/>
      <c r="C276" s="222" t="s">
        <v>720</v>
      </c>
      <c r="D276" s="220"/>
      <c r="E276" s="221">
        <v>11.891</v>
      </c>
      <c r="F276" s="184"/>
      <c r="G276" s="184"/>
      <c r="H276" s="185"/>
      <c r="I276" s="198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</row>
    <row r="277" spans="1:60" outlineLevel="1" x14ac:dyDescent="0.2">
      <c r="A277" s="223"/>
      <c r="B277" s="217"/>
      <c r="C277" s="222" t="s">
        <v>721</v>
      </c>
      <c r="D277" s="220"/>
      <c r="E277" s="221">
        <v>2.1779999999999999</v>
      </c>
      <c r="F277" s="184"/>
      <c r="G277" s="184"/>
      <c r="H277" s="185"/>
      <c r="I277" s="198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</row>
    <row r="278" spans="1:60" outlineLevel="1" x14ac:dyDescent="0.2">
      <c r="A278" s="223"/>
      <c r="B278" s="217"/>
      <c r="C278" s="222" t="s">
        <v>722</v>
      </c>
      <c r="D278" s="220"/>
      <c r="E278" s="221">
        <v>3.7770000000000001</v>
      </c>
      <c r="F278" s="184"/>
      <c r="G278" s="184"/>
      <c r="H278" s="185"/>
      <c r="I278" s="198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</row>
    <row r="279" spans="1:60" outlineLevel="1" x14ac:dyDescent="0.2">
      <c r="A279" s="223"/>
      <c r="B279" s="282" t="s">
        <v>713</v>
      </c>
      <c r="C279" s="283"/>
      <c r="D279" s="284"/>
      <c r="E279" s="285"/>
      <c r="F279" s="286"/>
      <c r="G279" s="287"/>
      <c r="H279" s="185"/>
      <c r="I279" s="198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>
        <v>0</v>
      </c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</row>
    <row r="280" spans="1:60" outlineLevel="1" x14ac:dyDescent="0.2">
      <c r="A280" s="223"/>
      <c r="B280" s="282" t="s">
        <v>714</v>
      </c>
      <c r="C280" s="283"/>
      <c r="D280" s="284"/>
      <c r="E280" s="285"/>
      <c r="F280" s="286"/>
      <c r="G280" s="287"/>
      <c r="H280" s="185"/>
      <c r="I280" s="198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 t="s">
        <v>192</v>
      </c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</row>
    <row r="281" spans="1:60" outlineLevel="1" x14ac:dyDescent="0.2">
      <c r="A281" s="223"/>
      <c r="B281" s="282" t="s">
        <v>715</v>
      </c>
      <c r="C281" s="283"/>
      <c r="D281" s="284"/>
      <c r="E281" s="285"/>
      <c r="F281" s="286"/>
      <c r="G281" s="287"/>
      <c r="H281" s="185"/>
      <c r="I281" s="198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>
        <v>1</v>
      </c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</row>
    <row r="282" spans="1:60" outlineLevel="1" x14ac:dyDescent="0.2">
      <c r="A282" s="196">
        <v>61</v>
      </c>
      <c r="B282" s="177" t="s">
        <v>723</v>
      </c>
      <c r="C282" s="188" t="s">
        <v>724</v>
      </c>
      <c r="D282" s="219" t="s">
        <v>215</v>
      </c>
      <c r="E282" s="181">
        <v>3.3248099999999998</v>
      </c>
      <c r="F282" s="183"/>
      <c r="G282" s="184">
        <f>ROUND(E282*F282,2)</f>
        <v>0</v>
      </c>
      <c r="H282" s="185" t="s">
        <v>470</v>
      </c>
      <c r="I282" s="198" t="s">
        <v>173</v>
      </c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 t="s">
        <v>198</v>
      </c>
      <c r="AF282" s="32"/>
      <c r="AG282" s="32"/>
      <c r="AH282" s="32"/>
      <c r="AI282" s="32"/>
      <c r="AJ282" s="32"/>
      <c r="AK282" s="32"/>
      <c r="AL282" s="32"/>
      <c r="AM282" s="32">
        <v>21</v>
      </c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</row>
    <row r="283" spans="1:60" outlineLevel="1" x14ac:dyDescent="0.2">
      <c r="A283" s="223"/>
      <c r="B283" s="217"/>
      <c r="C283" s="222" t="s">
        <v>725</v>
      </c>
      <c r="D283" s="220"/>
      <c r="E283" s="221">
        <v>1.55382</v>
      </c>
      <c r="F283" s="184"/>
      <c r="G283" s="184"/>
      <c r="H283" s="185"/>
      <c r="I283" s="198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</row>
    <row r="284" spans="1:60" outlineLevel="1" x14ac:dyDescent="0.2">
      <c r="A284" s="223"/>
      <c r="B284" s="217"/>
      <c r="C284" s="222" t="s">
        <v>726</v>
      </c>
      <c r="D284" s="220"/>
      <c r="E284" s="221">
        <v>1.7709900000000001</v>
      </c>
      <c r="F284" s="184"/>
      <c r="G284" s="184"/>
      <c r="H284" s="185"/>
      <c r="I284" s="198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</row>
    <row r="285" spans="1:60" outlineLevel="1" x14ac:dyDescent="0.2">
      <c r="A285" s="223"/>
      <c r="B285" s="282" t="s">
        <v>713</v>
      </c>
      <c r="C285" s="283"/>
      <c r="D285" s="284"/>
      <c r="E285" s="285"/>
      <c r="F285" s="286"/>
      <c r="G285" s="287"/>
      <c r="H285" s="185"/>
      <c r="I285" s="198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>
        <v>0</v>
      </c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</row>
    <row r="286" spans="1:60" outlineLevel="1" x14ac:dyDescent="0.2">
      <c r="A286" s="223"/>
      <c r="B286" s="282" t="s">
        <v>714</v>
      </c>
      <c r="C286" s="283"/>
      <c r="D286" s="284"/>
      <c r="E286" s="285"/>
      <c r="F286" s="286"/>
      <c r="G286" s="287"/>
      <c r="H286" s="185"/>
      <c r="I286" s="198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 t="s">
        <v>192</v>
      </c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</row>
    <row r="287" spans="1:60" outlineLevel="1" x14ac:dyDescent="0.2">
      <c r="A287" s="223"/>
      <c r="B287" s="282" t="s">
        <v>727</v>
      </c>
      <c r="C287" s="283"/>
      <c r="D287" s="284"/>
      <c r="E287" s="285"/>
      <c r="F287" s="286"/>
      <c r="G287" s="287"/>
      <c r="H287" s="185"/>
      <c r="I287" s="198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>
        <v>1</v>
      </c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</row>
    <row r="288" spans="1:60" outlineLevel="1" x14ac:dyDescent="0.2">
      <c r="A288" s="196">
        <v>62</v>
      </c>
      <c r="B288" s="177" t="s">
        <v>728</v>
      </c>
      <c r="C288" s="188" t="s">
        <v>599</v>
      </c>
      <c r="D288" s="219" t="s">
        <v>215</v>
      </c>
      <c r="E288" s="181">
        <v>6.5469999999999997</v>
      </c>
      <c r="F288" s="183"/>
      <c r="G288" s="184">
        <f>ROUND(E288*F288,2)</f>
        <v>0</v>
      </c>
      <c r="H288" s="185" t="s">
        <v>470</v>
      </c>
      <c r="I288" s="198" t="s">
        <v>173</v>
      </c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 t="s">
        <v>198</v>
      </c>
      <c r="AF288" s="32"/>
      <c r="AG288" s="32"/>
      <c r="AH288" s="32"/>
      <c r="AI288" s="32"/>
      <c r="AJ288" s="32"/>
      <c r="AK288" s="32"/>
      <c r="AL288" s="32"/>
      <c r="AM288" s="32">
        <v>21</v>
      </c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</row>
    <row r="289" spans="1:60" outlineLevel="1" x14ac:dyDescent="0.2">
      <c r="A289" s="223"/>
      <c r="B289" s="217"/>
      <c r="C289" s="222" t="s">
        <v>729</v>
      </c>
      <c r="D289" s="220"/>
      <c r="E289" s="221">
        <v>2.1779999999999999</v>
      </c>
      <c r="F289" s="184"/>
      <c r="G289" s="184"/>
      <c r="H289" s="185"/>
      <c r="I289" s="198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</row>
    <row r="290" spans="1:60" outlineLevel="1" x14ac:dyDescent="0.2">
      <c r="A290" s="223"/>
      <c r="B290" s="217"/>
      <c r="C290" s="222" t="s">
        <v>730</v>
      </c>
      <c r="D290" s="220"/>
      <c r="E290" s="221">
        <v>3.7770000000000001</v>
      </c>
      <c r="F290" s="184"/>
      <c r="G290" s="184"/>
      <c r="H290" s="185"/>
      <c r="I290" s="198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</row>
    <row r="291" spans="1:60" outlineLevel="1" x14ac:dyDescent="0.2">
      <c r="A291" s="223"/>
      <c r="B291" s="217"/>
      <c r="C291" s="222" t="s">
        <v>731</v>
      </c>
      <c r="D291" s="220"/>
      <c r="E291" s="221">
        <v>0.59199999999999997</v>
      </c>
      <c r="F291" s="184"/>
      <c r="G291" s="184"/>
      <c r="H291" s="185"/>
      <c r="I291" s="198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</row>
    <row r="292" spans="1:60" outlineLevel="1" x14ac:dyDescent="0.2">
      <c r="A292" s="223"/>
      <c r="B292" s="282" t="s">
        <v>713</v>
      </c>
      <c r="C292" s="283"/>
      <c r="D292" s="284"/>
      <c r="E292" s="285"/>
      <c r="F292" s="286"/>
      <c r="G292" s="287"/>
      <c r="H292" s="185"/>
      <c r="I292" s="198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>
        <v>0</v>
      </c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</row>
    <row r="293" spans="1:60" outlineLevel="1" x14ac:dyDescent="0.2">
      <c r="A293" s="223"/>
      <c r="B293" s="282" t="s">
        <v>714</v>
      </c>
      <c r="C293" s="283"/>
      <c r="D293" s="284"/>
      <c r="E293" s="285"/>
      <c r="F293" s="286"/>
      <c r="G293" s="287"/>
      <c r="H293" s="185"/>
      <c r="I293" s="198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 t="s">
        <v>192</v>
      </c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</row>
    <row r="294" spans="1:60" outlineLevel="1" x14ac:dyDescent="0.2">
      <c r="A294" s="223"/>
      <c r="B294" s="282" t="s">
        <v>732</v>
      </c>
      <c r="C294" s="283"/>
      <c r="D294" s="284"/>
      <c r="E294" s="285"/>
      <c r="F294" s="286"/>
      <c r="G294" s="287"/>
      <c r="H294" s="185"/>
      <c r="I294" s="198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>
        <v>1</v>
      </c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</row>
    <row r="295" spans="1:60" outlineLevel="1" x14ac:dyDescent="0.2">
      <c r="A295" s="196">
        <v>63</v>
      </c>
      <c r="B295" s="177" t="s">
        <v>733</v>
      </c>
      <c r="C295" s="188" t="s">
        <v>734</v>
      </c>
      <c r="D295" s="219" t="s">
        <v>215</v>
      </c>
      <c r="E295" s="181">
        <v>106.6245</v>
      </c>
      <c r="F295" s="183"/>
      <c r="G295" s="184">
        <f>ROUND(E295*F295,2)</f>
        <v>0</v>
      </c>
      <c r="H295" s="185" t="s">
        <v>470</v>
      </c>
      <c r="I295" s="198" t="s">
        <v>173</v>
      </c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 t="s">
        <v>198</v>
      </c>
      <c r="AF295" s="32"/>
      <c r="AG295" s="32"/>
      <c r="AH295" s="32"/>
      <c r="AI295" s="32"/>
      <c r="AJ295" s="32"/>
      <c r="AK295" s="32"/>
      <c r="AL295" s="32"/>
      <c r="AM295" s="32">
        <v>21</v>
      </c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</row>
    <row r="296" spans="1:60" outlineLevel="1" x14ac:dyDescent="0.2">
      <c r="A296" s="223"/>
      <c r="B296" s="217"/>
      <c r="C296" s="222" t="s">
        <v>735</v>
      </c>
      <c r="D296" s="220"/>
      <c r="E296" s="221"/>
      <c r="F296" s="184"/>
      <c r="G296" s="184"/>
      <c r="H296" s="185"/>
      <c r="I296" s="198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</row>
    <row r="297" spans="1:60" outlineLevel="1" x14ac:dyDescent="0.2">
      <c r="A297" s="223"/>
      <c r="B297" s="217"/>
      <c r="C297" s="222" t="s">
        <v>736</v>
      </c>
      <c r="D297" s="220"/>
      <c r="E297" s="221">
        <v>82.842500000000001</v>
      </c>
      <c r="F297" s="184"/>
      <c r="G297" s="184"/>
      <c r="H297" s="185"/>
      <c r="I297" s="198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</row>
    <row r="298" spans="1:60" outlineLevel="1" x14ac:dyDescent="0.2">
      <c r="A298" s="223"/>
      <c r="B298" s="217"/>
      <c r="C298" s="222" t="s">
        <v>737</v>
      </c>
      <c r="D298" s="220"/>
      <c r="E298" s="221">
        <v>23.782</v>
      </c>
      <c r="F298" s="184"/>
      <c r="G298" s="184"/>
      <c r="H298" s="185"/>
      <c r="I298" s="198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</row>
    <row r="299" spans="1:60" outlineLevel="1" x14ac:dyDescent="0.2">
      <c r="A299" s="223"/>
      <c r="B299" s="282" t="s">
        <v>713</v>
      </c>
      <c r="C299" s="283"/>
      <c r="D299" s="284"/>
      <c r="E299" s="285"/>
      <c r="F299" s="286"/>
      <c r="G299" s="287"/>
      <c r="H299" s="185"/>
      <c r="I299" s="198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>
        <v>0</v>
      </c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</row>
    <row r="300" spans="1:60" outlineLevel="1" x14ac:dyDescent="0.2">
      <c r="A300" s="223"/>
      <c r="B300" s="282" t="s">
        <v>714</v>
      </c>
      <c r="C300" s="283"/>
      <c r="D300" s="284"/>
      <c r="E300" s="285"/>
      <c r="F300" s="286"/>
      <c r="G300" s="287"/>
      <c r="H300" s="185"/>
      <c r="I300" s="198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 t="s">
        <v>192</v>
      </c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</row>
    <row r="301" spans="1:60" outlineLevel="1" x14ac:dyDescent="0.2">
      <c r="A301" s="223"/>
      <c r="B301" s="282" t="s">
        <v>738</v>
      </c>
      <c r="C301" s="283"/>
      <c r="D301" s="284"/>
      <c r="E301" s="285"/>
      <c r="F301" s="286"/>
      <c r="G301" s="287"/>
      <c r="H301" s="185"/>
      <c r="I301" s="198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>
        <v>1</v>
      </c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</row>
    <row r="302" spans="1:60" outlineLevel="1" x14ac:dyDescent="0.2">
      <c r="A302" s="196">
        <v>64</v>
      </c>
      <c r="B302" s="177" t="s">
        <v>739</v>
      </c>
      <c r="C302" s="188" t="s">
        <v>740</v>
      </c>
      <c r="D302" s="219" t="s">
        <v>196</v>
      </c>
      <c r="E302" s="181">
        <v>457.68</v>
      </c>
      <c r="F302" s="183"/>
      <c r="G302" s="184">
        <f>ROUND(E302*F302,2)</f>
        <v>0</v>
      </c>
      <c r="H302" s="185" t="s">
        <v>470</v>
      </c>
      <c r="I302" s="198" t="s">
        <v>173</v>
      </c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 t="s">
        <v>198</v>
      </c>
      <c r="AF302" s="32"/>
      <c r="AG302" s="32"/>
      <c r="AH302" s="32"/>
      <c r="AI302" s="32"/>
      <c r="AJ302" s="32"/>
      <c r="AK302" s="32"/>
      <c r="AL302" s="32"/>
      <c r="AM302" s="32">
        <v>21</v>
      </c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</row>
    <row r="303" spans="1:60" outlineLevel="1" x14ac:dyDescent="0.2">
      <c r="A303" s="223"/>
      <c r="B303" s="217"/>
      <c r="C303" s="222" t="s">
        <v>741</v>
      </c>
      <c r="D303" s="220"/>
      <c r="E303" s="221"/>
      <c r="F303" s="184"/>
      <c r="G303" s="184"/>
      <c r="H303" s="185"/>
      <c r="I303" s="198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</row>
    <row r="304" spans="1:60" outlineLevel="1" x14ac:dyDescent="0.2">
      <c r="A304" s="223"/>
      <c r="B304" s="217"/>
      <c r="C304" s="222" t="s">
        <v>633</v>
      </c>
      <c r="D304" s="220"/>
      <c r="E304" s="221">
        <v>331.37</v>
      </c>
      <c r="F304" s="184"/>
      <c r="G304" s="184"/>
      <c r="H304" s="185"/>
      <c r="I304" s="198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</row>
    <row r="305" spans="1:60" outlineLevel="1" x14ac:dyDescent="0.2">
      <c r="A305" s="223"/>
      <c r="B305" s="217"/>
      <c r="C305" s="222" t="s">
        <v>634</v>
      </c>
      <c r="D305" s="220"/>
      <c r="E305" s="221">
        <v>118.91</v>
      </c>
      <c r="F305" s="184"/>
      <c r="G305" s="184"/>
      <c r="H305" s="185"/>
      <c r="I305" s="198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</row>
    <row r="306" spans="1:60" outlineLevel="1" x14ac:dyDescent="0.2">
      <c r="A306" s="223"/>
      <c r="B306" s="217"/>
      <c r="C306" s="222" t="s">
        <v>742</v>
      </c>
      <c r="D306" s="220"/>
      <c r="E306" s="221">
        <v>7.4</v>
      </c>
      <c r="F306" s="184"/>
      <c r="G306" s="184"/>
      <c r="H306" s="185"/>
      <c r="I306" s="198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</row>
    <row r="307" spans="1:60" outlineLevel="1" x14ac:dyDescent="0.2">
      <c r="A307" s="223"/>
      <c r="B307" s="282" t="s">
        <v>713</v>
      </c>
      <c r="C307" s="283"/>
      <c r="D307" s="284"/>
      <c r="E307" s="285"/>
      <c r="F307" s="286"/>
      <c r="G307" s="287"/>
      <c r="H307" s="185"/>
      <c r="I307" s="198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>
        <v>0</v>
      </c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</row>
    <row r="308" spans="1:60" outlineLevel="1" x14ac:dyDescent="0.2">
      <c r="A308" s="223"/>
      <c r="B308" s="282" t="s">
        <v>714</v>
      </c>
      <c r="C308" s="283"/>
      <c r="D308" s="284"/>
      <c r="E308" s="285"/>
      <c r="F308" s="286"/>
      <c r="G308" s="287"/>
      <c r="H308" s="185"/>
      <c r="I308" s="198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 t="s">
        <v>192</v>
      </c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</row>
    <row r="309" spans="1:60" outlineLevel="1" x14ac:dyDescent="0.2">
      <c r="A309" s="223"/>
      <c r="B309" s="282" t="s">
        <v>738</v>
      </c>
      <c r="C309" s="283"/>
      <c r="D309" s="284"/>
      <c r="E309" s="285"/>
      <c r="F309" s="286"/>
      <c r="G309" s="287"/>
      <c r="H309" s="185"/>
      <c r="I309" s="198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>
        <v>1</v>
      </c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</row>
    <row r="310" spans="1:60" outlineLevel="1" x14ac:dyDescent="0.2">
      <c r="A310" s="196">
        <v>65</v>
      </c>
      <c r="B310" s="177" t="s">
        <v>743</v>
      </c>
      <c r="C310" s="188" t="s">
        <v>744</v>
      </c>
      <c r="D310" s="219" t="s">
        <v>196</v>
      </c>
      <c r="E310" s="181">
        <v>457.68</v>
      </c>
      <c r="F310" s="183"/>
      <c r="G310" s="184">
        <f>ROUND(E310*F310,2)</f>
        <v>0</v>
      </c>
      <c r="H310" s="185" t="s">
        <v>470</v>
      </c>
      <c r="I310" s="198" t="s">
        <v>173</v>
      </c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 t="s">
        <v>198</v>
      </c>
      <c r="AF310" s="32"/>
      <c r="AG310" s="32"/>
      <c r="AH310" s="32"/>
      <c r="AI310" s="32"/>
      <c r="AJ310" s="32"/>
      <c r="AK310" s="32"/>
      <c r="AL310" s="32"/>
      <c r="AM310" s="32">
        <v>21</v>
      </c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</row>
    <row r="311" spans="1:60" outlineLevel="1" x14ac:dyDescent="0.2">
      <c r="A311" s="223"/>
      <c r="B311" s="217"/>
      <c r="C311" s="222" t="s">
        <v>745</v>
      </c>
      <c r="D311" s="220"/>
      <c r="E311" s="221"/>
      <c r="F311" s="184"/>
      <c r="G311" s="184"/>
      <c r="H311" s="185"/>
      <c r="I311" s="198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</row>
    <row r="312" spans="1:60" outlineLevel="1" x14ac:dyDescent="0.2">
      <c r="A312" s="223"/>
      <c r="B312" s="217"/>
      <c r="C312" s="222" t="s">
        <v>633</v>
      </c>
      <c r="D312" s="220"/>
      <c r="E312" s="221">
        <v>331.37</v>
      </c>
      <c r="F312" s="184"/>
      <c r="G312" s="184"/>
      <c r="H312" s="185"/>
      <c r="I312" s="198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</row>
    <row r="313" spans="1:60" outlineLevel="1" x14ac:dyDescent="0.2">
      <c r="A313" s="223"/>
      <c r="B313" s="217"/>
      <c r="C313" s="222" t="s">
        <v>634</v>
      </c>
      <c r="D313" s="220"/>
      <c r="E313" s="221">
        <v>118.91</v>
      </c>
      <c r="F313" s="184"/>
      <c r="G313" s="184"/>
      <c r="H313" s="185"/>
      <c r="I313" s="198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</row>
    <row r="314" spans="1:60" outlineLevel="1" x14ac:dyDescent="0.2">
      <c r="A314" s="223"/>
      <c r="B314" s="217"/>
      <c r="C314" s="222" t="s">
        <v>742</v>
      </c>
      <c r="D314" s="220"/>
      <c r="E314" s="221">
        <v>7.4</v>
      </c>
      <c r="F314" s="184"/>
      <c r="G314" s="184"/>
      <c r="H314" s="185"/>
      <c r="I314" s="198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</row>
    <row r="315" spans="1:60" outlineLevel="1" x14ac:dyDescent="0.2">
      <c r="A315" s="223"/>
      <c r="B315" s="282" t="s">
        <v>746</v>
      </c>
      <c r="C315" s="283"/>
      <c r="D315" s="284"/>
      <c r="E315" s="285"/>
      <c r="F315" s="286"/>
      <c r="G315" s="287"/>
      <c r="H315" s="185"/>
      <c r="I315" s="198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>
        <v>0</v>
      </c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</row>
    <row r="316" spans="1:60" outlineLevel="1" x14ac:dyDescent="0.2">
      <c r="A316" s="223"/>
      <c r="B316" s="282" t="s">
        <v>747</v>
      </c>
      <c r="C316" s="283"/>
      <c r="D316" s="284"/>
      <c r="E316" s="285"/>
      <c r="F316" s="286"/>
      <c r="G316" s="287"/>
      <c r="H316" s="185"/>
      <c r="I316" s="198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 t="s">
        <v>192</v>
      </c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</row>
    <row r="317" spans="1:60" outlineLevel="1" x14ac:dyDescent="0.2">
      <c r="A317" s="196">
        <v>66</v>
      </c>
      <c r="B317" s="177" t="s">
        <v>748</v>
      </c>
      <c r="C317" s="188" t="s">
        <v>749</v>
      </c>
      <c r="D317" s="219" t="s">
        <v>215</v>
      </c>
      <c r="E317" s="181">
        <v>6.5469999999999997</v>
      </c>
      <c r="F317" s="183"/>
      <c r="G317" s="184">
        <f>ROUND(E317*F317,2)</f>
        <v>0</v>
      </c>
      <c r="H317" s="185" t="s">
        <v>470</v>
      </c>
      <c r="I317" s="198" t="s">
        <v>173</v>
      </c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 t="s">
        <v>198</v>
      </c>
      <c r="AF317" s="32"/>
      <c r="AG317" s="32"/>
      <c r="AH317" s="32"/>
      <c r="AI317" s="32"/>
      <c r="AJ317" s="32"/>
      <c r="AK317" s="32"/>
      <c r="AL317" s="32"/>
      <c r="AM317" s="32">
        <v>21</v>
      </c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</row>
    <row r="318" spans="1:60" outlineLevel="1" x14ac:dyDescent="0.2">
      <c r="A318" s="223"/>
      <c r="B318" s="217"/>
      <c r="C318" s="222" t="s">
        <v>750</v>
      </c>
      <c r="D318" s="220"/>
      <c r="E318" s="221">
        <v>6.5469999999999997</v>
      </c>
      <c r="F318" s="184"/>
      <c r="G318" s="184"/>
      <c r="H318" s="185"/>
      <c r="I318" s="198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</row>
    <row r="319" spans="1:60" outlineLevel="1" x14ac:dyDescent="0.2">
      <c r="A319" s="196">
        <v>67</v>
      </c>
      <c r="B319" s="177" t="s">
        <v>751</v>
      </c>
      <c r="C319" s="188" t="s">
        <v>752</v>
      </c>
      <c r="D319" s="219" t="s">
        <v>215</v>
      </c>
      <c r="E319" s="181">
        <v>106.6245</v>
      </c>
      <c r="F319" s="183"/>
      <c r="G319" s="184">
        <f>ROUND(E319*F319,2)</f>
        <v>0</v>
      </c>
      <c r="H319" s="185" t="s">
        <v>470</v>
      </c>
      <c r="I319" s="198" t="s">
        <v>173</v>
      </c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 t="s">
        <v>198</v>
      </c>
      <c r="AF319" s="32"/>
      <c r="AG319" s="32"/>
      <c r="AH319" s="32"/>
      <c r="AI319" s="32"/>
      <c r="AJ319" s="32"/>
      <c r="AK319" s="32"/>
      <c r="AL319" s="32"/>
      <c r="AM319" s="32">
        <v>21</v>
      </c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</row>
    <row r="320" spans="1:60" outlineLevel="1" x14ac:dyDescent="0.2">
      <c r="A320" s="223"/>
      <c r="B320" s="217"/>
      <c r="C320" s="222" t="s">
        <v>753</v>
      </c>
      <c r="D320" s="220"/>
      <c r="E320" s="221">
        <v>106.6245</v>
      </c>
      <c r="F320" s="184"/>
      <c r="G320" s="184"/>
      <c r="H320" s="185"/>
      <c r="I320" s="198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</row>
    <row r="321" spans="1:60" outlineLevel="1" x14ac:dyDescent="0.2">
      <c r="A321" s="223"/>
      <c r="B321" s="282" t="s">
        <v>754</v>
      </c>
      <c r="C321" s="283"/>
      <c r="D321" s="284"/>
      <c r="E321" s="285"/>
      <c r="F321" s="286"/>
      <c r="G321" s="287"/>
      <c r="H321" s="185"/>
      <c r="I321" s="198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>
        <v>0</v>
      </c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</row>
    <row r="322" spans="1:60" outlineLevel="1" x14ac:dyDescent="0.2">
      <c r="A322" s="196">
        <v>68</v>
      </c>
      <c r="B322" s="177" t="s">
        <v>755</v>
      </c>
      <c r="C322" s="188" t="s">
        <v>756</v>
      </c>
      <c r="D322" s="219" t="s">
        <v>368</v>
      </c>
      <c r="E322" s="181">
        <v>10.324999999999999</v>
      </c>
      <c r="F322" s="183"/>
      <c r="G322" s="184">
        <f>ROUND(E322*F322,2)</f>
        <v>0</v>
      </c>
      <c r="H322" s="185" t="s">
        <v>470</v>
      </c>
      <c r="I322" s="198" t="s">
        <v>173</v>
      </c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 t="s">
        <v>198</v>
      </c>
      <c r="AF322" s="32"/>
      <c r="AG322" s="32"/>
      <c r="AH322" s="32"/>
      <c r="AI322" s="32"/>
      <c r="AJ322" s="32"/>
      <c r="AK322" s="32"/>
      <c r="AL322" s="32"/>
      <c r="AM322" s="32">
        <v>21</v>
      </c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</row>
    <row r="323" spans="1:60" outlineLevel="1" x14ac:dyDescent="0.2">
      <c r="A323" s="223"/>
      <c r="B323" s="217"/>
      <c r="C323" s="222" t="s">
        <v>757</v>
      </c>
      <c r="D323" s="220"/>
      <c r="E323" s="221">
        <v>10.324999999999999</v>
      </c>
      <c r="F323" s="184"/>
      <c r="G323" s="184"/>
      <c r="H323" s="185"/>
      <c r="I323" s="198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</row>
    <row r="324" spans="1:60" outlineLevel="1" x14ac:dyDescent="0.2">
      <c r="A324" s="223"/>
      <c r="B324" s="282" t="s">
        <v>758</v>
      </c>
      <c r="C324" s="283"/>
      <c r="D324" s="284"/>
      <c r="E324" s="285"/>
      <c r="F324" s="286"/>
      <c r="G324" s="287"/>
      <c r="H324" s="185"/>
      <c r="I324" s="198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>
        <v>1</v>
      </c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</row>
    <row r="325" spans="1:60" outlineLevel="1" x14ac:dyDescent="0.2">
      <c r="A325" s="196">
        <v>69</v>
      </c>
      <c r="B325" s="177" t="s">
        <v>759</v>
      </c>
      <c r="C325" s="188" t="s">
        <v>760</v>
      </c>
      <c r="D325" s="219" t="s">
        <v>368</v>
      </c>
      <c r="E325" s="181">
        <v>1.7669999999999999</v>
      </c>
      <c r="F325" s="183"/>
      <c r="G325" s="184">
        <f>ROUND(E325*F325,2)</f>
        <v>0</v>
      </c>
      <c r="H325" s="185" t="s">
        <v>470</v>
      </c>
      <c r="I325" s="198" t="s">
        <v>173</v>
      </c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 t="s">
        <v>198</v>
      </c>
      <c r="AF325" s="32"/>
      <c r="AG325" s="32"/>
      <c r="AH325" s="32"/>
      <c r="AI325" s="32"/>
      <c r="AJ325" s="32"/>
      <c r="AK325" s="32"/>
      <c r="AL325" s="32"/>
      <c r="AM325" s="32">
        <v>21</v>
      </c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</row>
    <row r="326" spans="1:60" outlineLevel="1" x14ac:dyDescent="0.2">
      <c r="A326" s="223"/>
      <c r="B326" s="217"/>
      <c r="C326" s="222" t="s">
        <v>761</v>
      </c>
      <c r="D326" s="220"/>
      <c r="E326" s="221">
        <v>1.4670000000000001</v>
      </c>
      <c r="F326" s="184"/>
      <c r="G326" s="184"/>
      <c r="H326" s="185"/>
      <c r="I326" s="198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</row>
    <row r="327" spans="1:60" outlineLevel="1" x14ac:dyDescent="0.2">
      <c r="A327" s="223"/>
      <c r="B327" s="217"/>
      <c r="C327" s="222" t="s">
        <v>762</v>
      </c>
      <c r="D327" s="220"/>
      <c r="E327" s="221">
        <v>0.3</v>
      </c>
      <c r="F327" s="184"/>
      <c r="G327" s="184"/>
      <c r="H327" s="185"/>
      <c r="I327" s="198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</row>
    <row r="328" spans="1:60" outlineLevel="1" x14ac:dyDescent="0.2">
      <c r="A328" s="223"/>
      <c r="B328" s="282" t="s">
        <v>763</v>
      </c>
      <c r="C328" s="283"/>
      <c r="D328" s="284"/>
      <c r="E328" s="285"/>
      <c r="F328" s="286"/>
      <c r="G328" s="287"/>
      <c r="H328" s="185"/>
      <c r="I328" s="198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>
        <v>0</v>
      </c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</row>
    <row r="329" spans="1:60" ht="22.5" outlineLevel="1" x14ac:dyDescent="0.2">
      <c r="A329" s="223"/>
      <c r="B329" s="282" t="s">
        <v>764</v>
      </c>
      <c r="C329" s="283"/>
      <c r="D329" s="284"/>
      <c r="E329" s="285"/>
      <c r="F329" s="286"/>
      <c r="G329" s="287"/>
      <c r="H329" s="185"/>
      <c r="I329" s="198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 t="s">
        <v>192</v>
      </c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216" t="str">
        <f>B329</f>
        <v>na zdivu jako podklad např. pod izolaci, na parapetech z prefabrikovaných dílců, pod oplechování apod., vodorovný nebo ve spádu do 15°, hlazený dřevěným hladítkem,</v>
      </c>
      <c r="BA329" s="32"/>
      <c r="BB329" s="32"/>
      <c r="BC329" s="32"/>
      <c r="BD329" s="32"/>
      <c r="BE329" s="32"/>
      <c r="BF329" s="32"/>
      <c r="BG329" s="32"/>
      <c r="BH329" s="32"/>
    </row>
    <row r="330" spans="1:60" outlineLevel="1" x14ac:dyDescent="0.2">
      <c r="A330" s="196">
        <v>70</v>
      </c>
      <c r="B330" s="177" t="s">
        <v>765</v>
      </c>
      <c r="C330" s="188" t="s">
        <v>766</v>
      </c>
      <c r="D330" s="219" t="s">
        <v>196</v>
      </c>
      <c r="E330" s="181">
        <v>14.362</v>
      </c>
      <c r="F330" s="183"/>
      <c r="G330" s="184">
        <f>ROUND(E330*F330,2)</f>
        <v>0</v>
      </c>
      <c r="H330" s="185" t="s">
        <v>470</v>
      </c>
      <c r="I330" s="198" t="s">
        <v>173</v>
      </c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 t="s">
        <v>198</v>
      </c>
      <c r="AF330" s="32"/>
      <c r="AG330" s="32"/>
      <c r="AH330" s="32"/>
      <c r="AI330" s="32"/>
      <c r="AJ330" s="32"/>
      <c r="AK330" s="32"/>
      <c r="AL330" s="32"/>
      <c r="AM330" s="32">
        <v>21</v>
      </c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</row>
    <row r="331" spans="1:60" ht="22.5" outlineLevel="1" x14ac:dyDescent="0.2">
      <c r="A331" s="223"/>
      <c r="B331" s="217"/>
      <c r="C331" s="222" t="s">
        <v>767</v>
      </c>
      <c r="D331" s="220"/>
      <c r="E331" s="221">
        <v>14.362</v>
      </c>
      <c r="F331" s="184"/>
      <c r="G331" s="184"/>
      <c r="H331" s="185"/>
      <c r="I331" s="198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</row>
    <row r="332" spans="1:60" x14ac:dyDescent="0.2">
      <c r="A332" s="195" t="s">
        <v>168</v>
      </c>
      <c r="B332" s="176" t="s">
        <v>94</v>
      </c>
      <c r="C332" s="187" t="s">
        <v>95</v>
      </c>
      <c r="D332" s="218"/>
      <c r="E332" s="180"/>
      <c r="F332" s="288">
        <f>SUM(G333:G340)</f>
        <v>0</v>
      </c>
      <c r="G332" s="289"/>
      <c r="H332" s="182"/>
      <c r="I332" s="197"/>
      <c r="AE332" t="s">
        <v>169</v>
      </c>
    </row>
    <row r="333" spans="1:60" outlineLevel="1" x14ac:dyDescent="0.2">
      <c r="A333" s="223"/>
      <c r="B333" s="290" t="s">
        <v>768</v>
      </c>
      <c r="C333" s="291"/>
      <c r="D333" s="292"/>
      <c r="E333" s="293"/>
      <c r="F333" s="294"/>
      <c r="G333" s="295"/>
      <c r="H333" s="185"/>
      <c r="I333" s="198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>
        <v>0</v>
      </c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</row>
    <row r="334" spans="1:60" ht="22.5" outlineLevel="1" x14ac:dyDescent="0.2">
      <c r="A334" s="223"/>
      <c r="B334" s="282" t="s">
        <v>769</v>
      </c>
      <c r="C334" s="283"/>
      <c r="D334" s="284"/>
      <c r="E334" s="285"/>
      <c r="F334" s="286"/>
      <c r="G334" s="287"/>
      <c r="H334" s="185"/>
      <c r="I334" s="198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>
        <v>1</v>
      </c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216" t="str">
        <f>B334</f>
        <v>642 94-21 bez dveřních křídel, do zdiva včetně kotvení, na jakoukoliv cementovou maltu, s vybetonováním prahu v zárubni a s osazením špalíků nebo latí pro dřevěný práh</v>
      </c>
      <c r="BA334" s="32"/>
      <c r="BB334" s="32"/>
      <c r="BC334" s="32"/>
      <c r="BD334" s="32"/>
      <c r="BE334" s="32"/>
      <c r="BF334" s="32"/>
      <c r="BG334" s="32"/>
      <c r="BH334" s="32"/>
    </row>
    <row r="335" spans="1:60" outlineLevel="1" x14ac:dyDescent="0.2">
      <c r="A335" s="196">
        <v>71</v>
      </c>
      <c r="B335" s="177" t="s">
        <v>770</v>
      </c>
      <c r="C335" s="188" t="s">
        <v>771</v>
      </c>
      <c r="D335" s="219" t="s">
        <v>557</v>
      </c>
      <c r="E335" s="181">
        <v>4</v>
      </c>
      <c r="F335" s="183"/>
      <c r="G335" s="184">
        <f>ROUND(E335*F335,2)</f>
        <v>0</v>
      </c>
      <c r="H335" s="185" t="s">
        <v>470</v>
      </c>
      <c r="I335" s="198" t="s">
        <v>173</v>
      </c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 t="s">
        <v>198</v>
      </c>
      <c r="AF335" s="32"/>
      <c r="AG335" s="32"/>
      <c r="AH335" s="32"/>
      <c r="AI335" s="32"/>
      <c r="AJ335" s="32"/>
      <c r="AK335" s="32"/>
      <c r="AL335" s="32"/>
      <c r="AM335" s="32">
        <v>21</v>
      </c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</row>
    <row r="336" spans="1:60" outlineLevel="1" x14ac:dyDescent="0.2">
      <c r="A336" s="223"/>
      <c r="B336" s="282" t="s">
        <v>772</v>
      </c>
      <c r="C336" s="283"/>
      <c r="D336" s="284"/>
      <c r="E336" s="285"/>
      <c r="F336" s="286"/>
      <c r="G336" s="287"/>
      <c r="H336" s="185"/>
      <c r="I336" s="198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>
        <v>0</v>
      </c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</row>
    <row r="337" spans="1:60" ht="22.5" outlineLevel="1" x14ac:dyDescent="0.2">
      <c r="A337" s="223"/>
      <c r="B337" s="282" t="s">
        <v>773</v>
      </c>
      <c r="C337" s="283"/>
      <c r="D337" s="284"/>
      <c r="E337" s="285"/>
      <c r="F337" s="286"/>
      <c r="G337" s="287"/>
      <c r="H337" s="185"/>
      <c r="I337" s="198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 t="s">
        <v>192</v>
      </c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216" t="str">
        <f>B337</f>
        <v>a protiplynových dveří bez nebo včetně dveřních křídel do vynechaného otvoru, s obetonováním , včetně manipulační dopravy, kotvení zárubně do zdiva  např. s uklínováním, s případným přivařením k obnažené výztuži, se zalitím, resp. zabetonováním, včetně bednění.</v>
      </c>
      <c r="BA337" s="32"/>
      <c r="BB337" s="32"/>
      <c r="BC337" s="32"/>
      <c r="BD337" s="32"/>
      <c r="BE337" s="32"/>
      <c r="BF337" s="32"/>
      <c r="BG337" s="32"/>
      <c r="BH337" s="32"/>
    </row>
    <row r="338" spans="1:60" outlineLevel="1" x14ac:dyDescent="0.2">
      <c r="A338" s="196">
        <v>72</v>
      </c>
      <c r="B338" s="177" t="s">
        <v>774</v>
      </c>
      <c r="C338" s="188" t="s">
        <v>775</v>
      </c>
      <c r="D338" s="219" t="s">
        <v>557</v>
      </c>
      <c r="E338" s="181">
        <v>1</v>
      </c>
      <c r="F338" s="183"/>
      <c r="G338" s="184">
        <f>ROUND(E338*F338,2)</f>
        <v>0</v>
      </c>
      <c r="H338" s="185" t="s">
        <v>470</v>
      </c>
      <c r="I338" s="198" t="s">
        <v>173</v>
      </c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 t="s">
        <v>198</v>
      </c>
      <c r="AF338" s="32"/>
      <c r="AG338" s="32"/>
      <c r="AH338" s="32"/>
      <c r="AI338" s="32"/>
      <c r="AJ338" s="32"/>
      <c r="AK338" s="32"/>
      <c r="AL338" s="32"/>
      <c r="AM338" s="32">
        <v>21</v>
      </c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</row>
    <row r="339" spans="1:60" ht="22.5" outlineLevel="1" x14ac:dyDescent="0.2">
      <c r="A339" s="196">
        <v>73</v>
      </c>
      <c r="B339" s="177" t="s">
        <v>776</v>
      </c>
      <c r="C339" s="188" t="s">
        <v>777</v>
      </c>
      <c r="D339" s="219" t="s">
        <v>557</v>
      </c>
      <c r="E339" s="181">
        <v>1</v>
      </c>
      <c r="F339" s="183"/>
      <c r="G339" s="184">
        <f>ROUND(E339*F339,2)</f>
        <v>0</v>
      </c>
      <c r="H339" s="185" t="s">
        <v>558</v>
      </c>
      <c r="I339" s="198" t="s">
        <v>173</v>
      </c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 t="s">
        <v>174</v>
      </c>
      <c r="AF339" s="32"/>
      <c r="AG339" s="32"/>
      <c r="AH339" s="32"/>
      <c r="AI339" s="32"/>
      <c r="AJ339" s="32"/>
      <c r="AK339" s="32"/>
      <c r="AL339" s="32"/>
      <c r="AM339" s="32">
        <v>21</v>
      </c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</row>
    <row r="340" spans="1:60" ht="22.5" outlineLevel="1" x14ac:dyDescent="0.2">
      <c r="A340" s="196">
        <v>74</v>
      </c>
      <c r="B340" s="177" t="s">
        <v>778</v>
      </c>
      <c r="C340" s="188" t="s">
        <v>779</v>
      </c>
      <c r="D340" s="219" t="s">
        <v>557</v>
      </c>
      <c r="E340" s="181">
        <v>4</v>
      </c>
      <c r="F340" s="183"/>
      <c r="G340" s="184">
        <f>ROUND(E340*F340,2)</f>
        <v>0</v>
      </c>
      <c r="H340" s="185" t="s">
        <v>558</v>
      </c>
      <c r="I340" s="198" t="s">
        <v>173</v>
      </c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 t="s">
        <v>174</v>
      </c>
      <c r="AF340" s="32"/>
      <c r="AG340" s="32"/>
      <c r="AH340" s="32"/>
      <c r="AI340" s="32"/>
      <c r="AJ340" s="32"/>
      <c r="AK340" s="32"/>
      <c r="AL340" s="32"/>
      <c r="AM340" s="32">
        <v>21</v>
      </c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</row>
    <row r="341" spans="1:60" x14ac:dyDescent="0.2">
      <c r="A341" s="195" t="s">
        <v>168</v>
      </c>
      <c r="B341" s="176" t="s">
        <v>96</v>
      </c>
      <c r="C341" s="187" t="s">
        <v>97</v>
      </c>
      <c r="D341" s="218"/>
      <c r="E341" s="180"/>
      <c r="F341" s="288">
        <f>SUM(G342:G345)</f>
        <v>0</v>
      </c>
      <c r="G341" s="289"/>
      <c r="H341" s="182"/>
      <c r="I341" s="197"/>
      <c r="AE341" t="s">
        <v>169</v>
      </c>
    </row>
    <row r="342" spans="1:60" outlineLevel="1" x14ac:dyDescent="0.2">
      <c r="A342" s="223"/>
      <c r="B342" s="290" t="s">
        <v>780</v>
      </c>
      <c r="C342" s="291"/>
      <c r="D342" s="292"/>
      <c r="E342" s="293"/>
      <c r="F342" s="294"/>
      <c r="G342" s="295"/>
      <c r="H342" s="185"/>
      <c r="I342" s="198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>
        <v>0</v>
      </c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</row>
    <row r="343" spans="1:60" ht="22.5" outlineLevel="1" x14ac:dyDescent="0.2">
      <c r="A343" s="223"/>
      <c r="B343" s="282" t="s">
        <v>781</v>
      </c>
      <c r="C343" s="283"/>
      <c r="D343" s="284"/>
      <c r="E343" s="285"/>
      <c r="F343" s="286"/>
      <c r="G343" s="287"/>
      <c r="H343" s="185"/>
      <c r="I343" s="198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 t="s">
        <v>192</v>
      </c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216" t="str">
        <f>B343</f>
        <v>kanalizační, obložením dna betonem C 25/30 z cementu portlandského nebo struskoportlandského, podkladní prstenec z prostého betonu C -/7,5 pod poklop do výšky 10 cm, dodávka a osazení poklopu litinového kruhového včetně rámu.</v>
      </c>
      <c r="BA343" s="32"/>
      <c r="BB343" s="32"/>
      <c r="BC343" s="32"/>
      <c r="BD343" s="32"/>
      <c r="BE343" s="32"/>
      <c r="BF343" s="32"/>
      <c r="BG343" s="32"/>
      <c r="BH343" s="32"/>
    </row>
    <row r="344" spans="1:60" outlineLevel="1" x14ac:dyDescent="0.2">
      <c r="A344" s="223"/>
      <c r="B344" s="282" t="s">
        <v>782</v>
      </c>
      <c r="C344" s="283"/>
      <c r="D344" s="284"/>
      <c r="E344" s="285"/>
      <c r="F344" s="286"/>
      <c r="G344" s="287"/>
      <c r="H344" s="185"/>
      <c r="I344" s="198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>
        <v>1</v>
      </c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</row>
    <row r="345" spans="1:60" outlineLevel="1" x14ac:dyDescent="0.2">
      <c r="A345" s="196">
        <v>75</v>
      </c>
      <c r="B345" s="177" t="s">
        <v>783</v>
      </c>
      <c r="C345" s="188" t="s">
        <v>784</v>
      </c>
      <c r="D345" s="219" t="s">
        <v>557</v>
      </c>
      <c r="E345" s="181">
        <v>1</v>
      </c>
      <c r="F345" s="183"/>
      <c r="G345" s="184">
        <f>ROUND(E345*F345,2)</f>
        <v>0</v>
      </c>
      <c r="H345" s="185" t="s">
        <v>459</v>
      </c>
      <c r="I345" s="198" t="s">
        <v>173</v>
      </c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 t="s">
        <v>198</v>
      </c>
      <c r="AF345" s="32"/>
      <c r="AG345" s="32"/>
      <c r="AH345" s="32"/>
      <c r="AI345" s="32"/>
      <c r="AJ345" s="32"/>
      <c r="AK345" s="32"/>
      <c r="AL345" s="32"/>
      <c r="AM345" s="32">
        <v>21</v>
      </c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</row>
    <row r="346" spans="1:60" x14ac:dyDescent="0.2">
      <c r="A346" s="195" t="s">
        <v>168</v>
      </c>
      <c r="B346" s="176" t="s">
        <v>98</v>
      </c>
      <c r="C346" s="187" t="s">
        <v>99</v>
      </c>
      <c r="D346" s="218"/>
      <c r="E346" s="180"/>
      <c r="F346" s="288">
        <f>SUM(G347:G354)</f>
        <v>0</v>
      </c>
      <c r="G346" s="289"/>
      <c r="H346" s="182"/>
      <c r="I346" s="197"/>
      <c r="AE346" t="s">
        <v>169</v>
      </c>
    </row>
    <row r="347" spans="1:60" outlineLevel="1" x14ac:dyDescent="0.2">
      <c r="A347" s="223"/>
      <c r="B347" s="290" t="s">
        <v>785</v>
      </c>
      <c r="C347" s="291"/>
      <c r="D347" s="292"/>
      <c r="E347" s="293"/>
      <c r="F347" s="294"/>
      <c r="G347" s="295"/>
      <c r="H347" s="185"/>
      <c r="I347" s="198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>
        <v>0</v>
      </c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</row>
    <row r="348" spans="1:60" outlineLevel="1" x14ac:dyDescent="0.2">
      <c r="A348" s="223"/>
      <c r="B348" s="282" t="s">
        <v>786</v>
      </c>
      <c r="C348" s="283"/>
      <c r="D348" s="284"/>
      <c r="E348" s="285"/>
      <c r="F348" s="286"/>
      <c r="G348" s="287"/>
      <c r="H348" s="185"/>
      <c r="I348" s="198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 t="s">
        <v>192</v>
      </c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</row>
    <row r="349" spans="1:60" ht="22.5" outlineLevel="1" x14ac:dyDescent="0.2">
      <c r="A349" s="196">
        <v>76</v>
      </c>
      <c r="B349" s="177" t="s">
        <v>787</v>
      </c>
      <c r="C349" s="188" t="s">
        <v>788</v>
      </c>
      <c r="D349" s="219" t="s">
        <v>209</v>
      </c>
      <c r="E349" s="181">
        <v>50</v>
      </c>
      <c r="F349" s="183"/>
      <c r="G349" s="184">
        <f>ROUND(E349*F349,2)</f>
        <v>0</v>
      </c>
      <c r="H349" s="185" t="s">
        <v>197</v>
      </c>
      <c r="I349" s="198" t="s">
        <v>173</v>
      </c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 t="s">
        <v>198</v>
      </c>
      <c r="AF349" s="32"/>
      <c r="AG349" s="32"/>
      <c r="AH349" s="32"/>
      <c r="AI349" s="32"/>
      <c r="AJ349" s="32"/>
      <c r="AK349" s="32"/>
      <c r="AL349" s="32"/>
      <c r="AM349" s="32">
        <v>21</v>
      </c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</row>
    <row r="350" spans="1:60" outlineLevel="1" x14ac:dyDescent="0.2">
      <c r="A350" s="196">
        <v>77</v>
      </c>
      <c r="B350" s="177" t="s">
        <v>789</v>
      </c>
      <c r="C350" s="188" t="s">
        <v>790</v>
      </c>
      <c r="D350" s="219" t="s">
        <v>557</v>
      </c>
      <c r="E350" s="181">
        <v>166</v>
      </c>
      <c r="F350" s="183"/>
      <c r="G350" s="184">
        <f>ROUND(E350*F350,2)</f>
        <v>0</v>
      </c>
      <c r="H350" s="185" t="s">
        <v>558</v>
      </c>
      <c r="I350" s="198" t="s">
        <v>173</v>
      </c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 t="s">
        <v>174</v>
      </c>
      <c r="AF350" s="32"/>
      <c r="AG350" s="32"/>
      <c r="AH350" s="32"/>
      <c r="AI350" s="32"/>
      <c r="AJ350" s="32"/>
      <c r="AK350" s="32"/>
      <c r="AL350" s="32"/>
      <c r="AM350" s="32">
        <v>21</v>
      </c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</row>
    <row r="351" spans="1:60" outlineLevel="1" x14ac:dyDescent="0.2">
      <c r="A351" s="223"/>
      <c r="B351" s="217"/>
      <c r="C351" s="229" t="s">
        <v>438</v>
      </c>
      <c r="D351" s="225"/>
      <c r="E351" s="227"/>
      <c r="F351" s="184"/>
      <c r="G351" s="184"/>
      <c r="H351" s="185"/>
      <c r="I351" s="198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</row>
    <row r="352" spans="1:60" outlineLevel="1" x14ac:dyDescent="0.2">
      <c r="A352" s="223"/>
      <c r="B352" s="217"/>
      <c r="C352" s="230" t="s">
        <v>791</v>
      </c>
      <c r="D352" s="225"/>
      <c r="E352" s="227">
        <v>165.57266999999999</v>
      </c>
      <c r="F352" s="184"/>
      <c r="G352" s="184"/>
      <c r="H352" s="185"/>
      <c r="I352" s="198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</row>
    <row r="353" spans="1:60" outlineLevel="1" x14ac:dyDescent="0.2">
      <c r="A353" s="223"/>
      <c r="B353" s="217"/>
      <c r="C353" s="229" t="s">
        <v>441</v>
      </c>
      <c r="D353" s="225"/>
      <c r="E353" s="227"/>
      <c r="F353" s="184"/>
      <c r="G353" s="184"/>
      <c r="H353" s="185"/>
      <c r="I353" s="198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</row>
    <row r="354" spans="1:60" outlineLevel="1" x14ac:dyDescent="0.2">
      <c r="A354" s="223"/>
      <c r="B354" s="217"/>
      <c r="C354" s="222" t="s">
        <v>792</v>
      </c>
      <c r="D354" s="220"/>
      <c r="E354" s="221">
        <v>166</v>
      </c>
      <c r="F354" s="184"/>
      <c r="G354" s="184"/>
      <c r="H354" s="185"/>
      <c r="I354" s="198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</row>
    <row r="355" spans="1:60" x14ac:dyDescent="0.2">
      <c r="A355" s="195" t="s">
        <v>168</v>
      </c>
      <c r="B355" s="176" t="s">
        <v>100</v>
      </c>
      <c r="C355" s="187" t="s">
        <v>101</v>
      </c>
      <c r="D355" s="218"/>
      <c r="E355" s="180"/>
      <c r="F355" s="288">
        <f>SUM(G356:G369)</f>
        <v>0</v>
      </c>
      <c r="G355" s="289"/>
      <c r="H355" s="182"/>
      <c r="I355" s="197"/>
      <c r="AE355" t="s">
        <v>169</v>
      </c>
    </row>
    <row r="356" spans="1:60" outlineLevel="1" x14ac:dyDescent="0.2">
      <c r="A356" s="223"/>
      <c r="B356" s="290" t="s">
        <v>793</v>
      </c>
      <c r="C356" s="291"/>
      <c r="D356" s="292"/>
      <c r="E356" s="293"/>
      <c r="F356" s="294"/>
      <c r="G356" s="295"/>
      <c r="H356" s="185"/>
      <c r="I356" s="198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>
        <v>0</v>
      </c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</row>
    <row r="357" spans="1:60" outlineLevel="1" x14ac:dyDescent="0.2">
      <c r="A357" s="196">
        <v>78</v>
      </c>
      <c r="B357" s="177" t="s">
        <v>794</v>
      </c>
      <c r="C357" s="188" t="s">
        <v>795</v>
      </c>
      <c r="D357" s="219" t="s">
        <v>196</v>
      </c>
      <c r="E357" s="181">
        <v>176</v>
      </c>
      <c r="F357" s="183"/>
      <c r="G357" s="184">
        <f>ROUND(E357*F357,2)</f>
        <v>0</v>
      </c>
      <c r="H357" s="185" t="s">
        <v>796</v>
      </c>
      <c r="I357" s="198" t="s">
        <v>173</v>
      </c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 t="s">
        <v>198</v>
      </c>
      <c r="AF357" s="32"/>
      <c r="AG357" s="32"/>
      <c r="AH357" s="32"/>
      <c r="AI357" s="32"/>
      <c r="AJ357" s="32"/>
      <c r="AK357" s="32"/>
      <c r="AL357" s="32"/>
      <c r="AM357" s="32">
        <v>21</v>
      </c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</row>
    <row r="358" spans="1:60" outlineLevel="1" x14ac:dyDescent="0.2">
      <c r="A358" s="196">
        <v>79</v>
      </c>
      <c r="B358" s="177" t="s">
        <v>797</v>
      </c>
      <c r="C358" s="188" t="s">
        <v>798</v>
      </c>
      <c r="D358" s="219" t="s">
        <v>196</v>
      </c>
      <c r="E358" s="181">
        <v>176</v>
      </c>
      <c r="F358" s="183"/>
      <c r="G358" s="184">
        <f>ROUND(E358*F358,2)</f>
        <v>0</v>
      </c>
      <c r="H358" s="185" t="s">
        <v>796</v>
      </c>
      <c r="I358" s="198" t="s">
        <v>173</v>
      </c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 t="s">
        <v>198</v>
      </c>
      <c r="AF358" s="32"/>
      <c r="AG358" s="32"/>
      <c r="AH358" s="32"/>
      <c r="AI358" s="32"/>
      <c r="AJ358" s="32"/>
      <c r="AK358" s="32"/>
      <c r="AL358" s="32"/>
      <c r="AM358" s="32">
        <v>21</v>
      </c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</row>
    <row r="359" spans="1:60" outlineLevel="1" x14ac:dyDescent="0.2">
      <c r="A359" s="223"/>
      <c r="B359" s="217"/>
      <c r="C359" s="222" t="s">
        <v>799</v>
      </c>
      <c r="D359" s="220"/>
      <c r="E359" s="221">
        <v>176</v>
      </c>
      <c r="F359" s="184"/>
      <c r="G359" s="184"/>
      <c r="H359" s="185"/>
      <c r="I359" s="198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</row>
    <row r="360" spans="1:60" outlineLevel="1" x14ac:dyDescent="0.2">
      <c r="A360" s="223"/>
      <c r="B360" s="282" t="s">
        <v>800</v>
      </c>
      <c r="C360" s="283"/>
      <c r="D360" s="284"/>
      <c r="E360" s="285"/>
      <c r="F360" s="286"/>
      <c r="G360" s="287"/>
      <c r="H360" s="185"/>
      <c r="I360" s="198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>
        <v>0</v>
      </c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</row>
    <row r="361" spans="1:60" outlineLevel="1" x14ac:dyDescent="0.2">
      <c r="A361" s="223"/>
      <c r="B361" s="282" t="s">
        <v>801</v>
      </c>
      <c r="C361" s="283"/>
      <c r="D361" s="284"/>
      <c r="E361" s="285"/>
      <c r="F361" s="286"/>
      <c r="G361" s="287"/>
      <c r="H361" s="185"/>
      <c r="I361" s="198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 t="s">
        <v>192</v>
      </c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</row>
    <row r="362" spans="1:60" outlineLevel="1" x14ac:dyDescent="0.2">
      <c r="A362" s="196">
        <v>80</v>
      </c>
      <c r="B362" s="177" t="s">
        <v>802</v>
      </c>
      <c r="C362" s="188" t="s">
        <v>803</v>
      </c>
      <c r="D362" s="219" t="s">
        <v>215</v>
      </c>
      <c r="E362" s="181">
        <v>2640</v>
      </c>
      <c r="F362" s="183"/>
      <c r="G362" s="184">
        <f>ROUND(E362*F362,2)</f>
        <v>0</v>
      </c>
      <c r="H362" s="185" t="s">
        <v>796</v>
      </c>
      <c r="I362" s="198" t="s">
        <v>173</v>
      </c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 t="s">
        <v>198</v>
      </c>
      <c r="AF362" s="32"/>
      <c r="AG362" s="32"/>
      <c r="AH362" s="32"/>
      <c r="AI362" s="32"/>
      <c r="AJ362" s="32"/>
      <c r="AK362" s="32"/>
      <c r="AL362" s="32"/>
      <c r="AM362" s="32">
        <v>21</v>
      </c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</row>
    <row r="363" spans="1:60" outlineLevel="1" x14ac:dyDescent="0.2">
      <c r="A363" s="223"/>
      <c r="B363" s="217"/>
      <c r="C363" s="222" t="s">
        <v>804</v>
      </c>
      <c r="D363" s="220"/>
      <c r="E363" s="221">
        <v>2640</v>
      </c>
      <c r="F363" s="184"/>
      <c r="G363" s="184"/>
      <c r="H363" s="185"/>
      <c r="I363" s="198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</row>
    <row r="364" spans="1:60" outlineLevel="1" x14ac:dyDescent="0.2">
      <c r="A364" s="223"/>
      <c r="B364" s="282" t="s">
        <v>805</v>
      </c>
      <c r="C364" s="283"/>
      <c r="D364" s="284"/>
      <c r="E364" s="285"/>
      <c r="F364" s="286"/>
      <c r="G364" s="287"/>
      <c r="H364" s="185"/>
      <c r="I364" s="198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>
        <v>1</v>
      </c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</row>
    <row r="365" spans="1:60" ht="22.5" outlineLevel="1" x14ac:dyDescent="0.2">
      <c r="A365" s="196">
        <v>81</v>
      </c>
      <c r="B365" s="177" t="s">
        <v>806</v>
      </c>
      <c r="C365" s="188" t="s">
        <v>807</v>
      </c>
      <c r="D365" s="219" t="s">
        <v>215</v>
      </c>
      <c r="E365" s="181">
        <v>5280</v>
      </c>
      <c r="F365" s="183"/>
      <c r="G365" s="184">
        <f>ROUND(E365*F365,2)</f>
        <v>0</v>
      </c>
      <c r="H365" s="185" t="s">
        <v>796</v>
      </c>
      <c r="I365" s="198" t="s">
        <v>173</v>
      </c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 t="s">
        <v>198</v>
      </c>
      <c r="AF365" s="32"/>
      <c r="AG365" s="32"/>
      <c r="AH365" s="32"/>
      <c r="AI365" s="32"/>
      <c r="AJ365" s="32"/>
      <c r="AK365" s="32"/>
      <c r="AL365" s="32"/>
      <c r="AM365" s="32">
        <v>21</v>
      </c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</row>
    <row r="366" spans="1:60" outlineLevel="1" x14ac:dyDescent="0.2">
      <c r="A366" s="223"/>
      <c r="B366" s="217"/>
      <c r="C366" s="222" t="s">
        <v>808</v>
      </c>
      <c r="D366" s="220"/>
      <c r="E366" s="221">
        <v>5280</v>
      </c>
      <c r="F366" s="184"/>
      <c r="G366" s="184"/>
      <c r="H366" s="185"/>
      <c r="I366" s="198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</row>
    <row r="367" spans="1:60" outlineLevel="1" x14ac:dyDescent="0.2">
      <c r="A367" s="223"/>
      <c r="B367" s="282" t="s">
        <v>809</v>
      </c>
      <c r="C367" s="283"/>
      <c r="D367" s="284"/>
      <c r="E367" s="285"/>
      <c r="F367" s="286"/>
      <c r="G367" s="287"/>
      <c r="H367" s="185"/>
      <c r="I367" s="198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>
        <v>0</v>
      </c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</row>
    <row r="368" spans="1:60" outlineLevel="1" x14ac:dyDescent="0.2">
      <c r="A368" s="223"/>
      <c r="B368" s="282" t="s">
        <v>810</v>
      </c>
      <c r="C368" s="283"/>
      <c r="D368" s="284"/>
      <c r="E368" s="285"/>
      <c r="F368" s="286"/>
      <c r="G368" s="287"/>
      <c r="H368" s="185"/>
      <c r="I368" s="198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 t="s">
        <v>192</v>
      </c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</row>
    <row r="369" spans="1:60" outlineLevel="1" x14ac:dyDescent="0.2">
      <c r="A369" s="196">
        <v>82</v>
      </c>
      <c r="B369" s="177" t="s">
        <v>811</v>
      </c>
      <c r="C369" s="188" t="s">
        <v>803</v>
      </c>
      <c r="D369" s="219" t="s">
        <v>215</v>
      </c>
      <c r="E369" s="181">
        <v>2640</v>
      </c>
      <c r="F369" s="183"/>
      <c r="G369" s="184">
        <f>ROUND(E369*F369,2)</f>
        <v>0</v>
      </c>
      <c r="H369" s="185" t="s">
        <v>796</v>
      </c>
      <c r="I369" s="198" t="s">
        <v>173</v>
      </c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 t="s">
        <v>198</v>
      </c>
      <c r="AF369" s="32"/>
      <c r="AG369" s="32"/>
      <c r="AH369" s="32"/>
      <c r="AI369" s="32"/>
      <c r="AJ369" s="32"/>
      <c r="AK369" s="32"/>
      <c r="AL369" s="32"/>
      <c r="AM369" s="32">
        <v>21</v>
      </c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</row>
    <row r="370" spans="1:60" x14ac:dyDescent="0.2">
      <c r="A370" s="195" t="s">
        <v>168</v>
      </c>
      <c r="B370" s="176" t="s">
        <v>102</v>
      </c>
      <c r="C370" s="187" t="s">
        <v>103</v>
      </c>
      <c r="D370" s="218"/>
      <c r="E370" s="180"/>
      <c r="F370" s="288">
        <f>SUM(G371:G388)</f>
        <v>0</v>
      </c>
      <c r="G370" s="289"/>
      <c r="H370" s="182"/>
      <c r="I370" s="197"/>
      <c r="AE370" t="s">
        <v>169</v>
      </c>
    </row>
    <row r="371" spans="1:60" outlineLevel="1" x14ac:dyDescent="0.2">
      <c r="A371" s="223"/>
      <c r="B371" s="290" t="s">
        <v>812</v>
      </c>
      <c r="C371" s="291"/>
      <c r="D371" s="292"/>
      <c r="E371" s="293"/>
      <c r="F371" s="294"/>
      <c r="G371" s="295"/>
      <c r="H371" s="185"/>
      <c r="I371" s="198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>
        <v>0</v>
      </c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</row>
    <row r="372" spans="1:60" outlineLevel="1" x14ac:dyDescent="0.2">
      <c r="A372" s="223"/>
      <c r="B372" s="282" t="s">
        <v>813</v>
      </c>
      <c r="C372" s="283"/>
      <c r="D372" s="284"/>
      <c r="E372" s="285"/>
      <c r="F372" s="286"/>
      <c r="G372" s="287"/>
      <c r="H372" s="185"/>
      <c r="I372" s="198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 t="s">
        <v>192</v>
      </c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216" t="str">
        <f>B372</f>
        <v>včetně dodání a osazení v jakémkoliv zdivu, včetně jednostranného zajištění polohy vložek proti sesmeknutí (např. přibitím, maltovými terči).</v>
      </c>
      <c r="BA372" s="32"/>
      <c r="BB372" s="32"/>
      <c r="BC372" s="32"/>
      <c r="BD372" s="32"/>
      <c r="BE372" s="32"/>
      <c r="BF372" s="32"/>
      <c r="BG372" s="32"/>
      <c r="BH372" s="32"/>
    </row>
    <row r="373" spans="1:60" outlineLevel="1" x14ac:dyDescent="0.2">
      <c r="A373" s="196">
        <v>83</v>
      </c>
      <c r="B373" s="177" t="s">
        <v>814</v>
      </c>
      <c r="C373" s="188" t="s">
        <v>815</v>
      </c>
      <c r="D373" s="219" t="s">
        <v>196</v>
      </c>
      <c r="E373" s="181">
        <v>4.2</v>
      </c>
      <c r="F373" s="183"/>
      <c r="G373" s="184">
        <f>ROUND(E373*F373,2)</f>
        <v>0</v>
      </c>
      <c r="H373" s="185" t="s">
        <v>470</v>
      </c>
      <c r="I373" s="198" t="s">
        <v>173</v>
      </c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 t="s">
        <v>198</v>
      </c>
      <c r="AF373" s="32"/>
      <c r="AG373" s="32"/>
      <c r="AH373" s="32"/>
      <c r="AI373" s="32"/>
      <c r="AJ373" s="32"/>
      <c r="AK373" s="32"/>
      <c r="AL373" s="32"/>
      <c r="AM373" s="32">
        <v>21</v>
      </c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</row>
    <row r="374" spans="1:60" outlineLevel="1" x14ac:dyDescent="0.2">
      <c r="A374" s="223"/>
      <c r="B374" s="282" t="s">
        <v>816</v>
      </c>
      <c r="C374" s="283"/>
      <c r="D374" s="284"/>
      <c r="E374" s="285"/>
      <c r="F374" s="286"/>
      <c r="G374" s="287"/>
      <c r="H374" s="185"/>
      <c r="I374" s="198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>
        <v>0</v>
      </c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</row>
    <row r="375" spans="1:60" ht="22.5" outlineLevel="1" x14ac:dyDescent="0.2">
      <c r="A375" s="223"/>
      <c r="B375" s="282" t="s">
        <v>817</v>
      </c>
      <c r="C375" s="283"/>
      <c r="D375" s="284"/>
      <c r="E375" s="285"/>
      <c r="F375" s="286"/>
      <c r="G375" s="287"/>
      <c r="H375" s="185"/>
      <c r="I375" s="198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>
        <v>1</v>
      </c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216" t="str">
        <f>B375</f>
        <v>952 90-11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</v>
      </c>
      <c r="BA375" s="32"/>
      <c r="BB375" s="32"/>
      <c r="BC375" s="32"/>
      <c r="BD375" s="32"/>
      <c r="BE375" s="32"/>
      <c r="BF375" s="32"/>
      <c r="BG375" s="32"/>
      <c r="BH375" s="32"/>
    </row>
    <row r="376" spans="1:60" outlineLevel="1" x14ac:dyDescent="0.2">
      <c r="A376" s="196">
        <v>84</v>
      </c>
      <c r="B376" s="177" t="s">
        <v>818</v>
      </c>
      <c r="C376" s="188" t="s">
        <v>819</v>
      </c>
      <c r="D376" s="219" t="s">
        <v>196</v>
      </c>
      <c r="E376" s="181">
        <v>630</v>
      </c>
      <c r="F376" s="183"/>
      <c r="G376" s="184">
        <f>ROUND(E376*F376,2)</f>
        <v>0</v>
      </c>
      <c r="H376" s="185" t="s">
        <v>470</v>
      </c>
      <c r="I376" s="198" t="s">
        <v>173</v>
      </c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 t="s">
        <v>198</v>
      </c>
      <c r="AF376" s="32"/>
      <c r="AG376" s="32"/>
      <c r="AH376" s="32"/>
      <c r="AI376" s="32"/>
      <c r="AJ376" s="32"/>
      <c r="AK376" s="32"/>
      <c r="AL376" s="32"/>
      <c r="AM376" s="32">
        <v>21</v>
      </c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</row>
    <row r="377" spans="1:60" outlineLevel="1" x14ac:dyDescent="0.2">
      <c r="A377" s="223"/>
      <c r="B377" s="282" t="s">
        <v>820</v>
      </c>
      <c r="C377" s="283"/>
      <c r="D377" s="284"/>
      <c r="E377" s="285"/>
      <c r="F377" s="286"/>
      <c r="G377" s="287"/>
      <c r="H377" s="185"/>
      <c r="I377" s="198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>
        <v>0</v>
      </c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</row>
    <row r="378" spans="1:60" outlineLevel="1" x14ac:dyDescent="0.2">
      <c r="A378" s="223"/>
      <c r="B378" s="282" t="s">
        <v>821</v>
      </c>
      <c r="C378" s="283"/>
      <c r="D378" s="284"/>
      <c r="E378" s="285"/>
      <c r="F378" s="286"/>
      <c r="G378" s="287"/>
      <c r="H378" s="185"/>
      <c r="I378" s="198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 t="s">
        <v>192</v>
      </c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</row>
    <row r="379" spans="1:60" outlineLevel="1" x14ac:dyDescent="0.2">
      <c r="A379" s="223"/>
      <c r="B379" s="282" t="s">
        <v>822</v>
      </c>
      <c r="C379" s="283"/>
      <c r="D379" s="284"/>
      <c r="E379" s="285"/>
      <c r="F379" s="286"/>
      <c r="G379" s="287"/>
      <c r="H379" s="185"/>
      <c r="I379" s="198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>
        <v>1</v>
      </c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</row>
    <row r="380" spans="1:60" outlineLevel="1" x14ac:dyDescent="0.2">
      <c r="A380" s="196">
        <v>85</v>
      </c>
      <c r="B380" s="177" t="s">
        <v>823</v>
      </c>
      <c r="C380" s="188" t="s">
        <v>824</v>
      </c>
      <c r="D380" s="219" t="s">
        <v>557</v>
      </c>
      <c r="E380" s="181">
        <v>5</v>
      </c>
      <c r="F380" s="183"/>
      <c r="G380" s="184">
        <f>ROUND(E380*F380,2)</f>
        <v>0</v>
      </c>
      <c r="H380" s="185" t="s">
        <v>470</v>
      </c>
      <c r="I380" s="198" t="s">
        <v>173</v>
      </c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 t="s">
        <v>198</v>
      </c>
      <c r="AF380" s="32"/>
      <c r="AG380" s="32"/>
      <c r="AH380" s="32"/>
      <c r="AI380" s="32"/>
      <c r="AJ380" s="32"/>
      <c r="AK380" s="32"/>
      <c r="AL380" s="32"/>
      <c r="AM380" s="32">
        <v>21</v>
      </c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</row>
    <row r="381" spans="1:60" outlineLevel="1" x14ac:dyDescent="0.2">
      <c r="A381" s="223"/>
      <c r="B381" s="217"/>
      <c r="C381" s="222" t="s">
        <v>825</v>
      </c>
      <c r="D381" s="220"/>
      <c r="E381" s="221">
        <v>5</v>
      </c>
      <c r="F381" s="184"/>
      <c r="G381" s="184"/>
      <c r="H381" s="185"/>
      <c r="I381" s="198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</row>
    <row r="382" spans="1:60" outlineLevel="1" x14ac:dyDescent="0.2">
      <c r="A382" s="223"/>
      <c r="B382" s="282" t="s">
        <v>820</v>
      </c>
      <c r="C382" s="283"/>
      <c r="D382" s="284"/>
      <c r="E382" s="285"/>
      <c r="F382" s="286"/>
      <c r="G382" s="287"/>
      <c r="H382" s="185"/>
      <c r="I382" s="198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>
        <v>0</v>
      </c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</row>
    <row r="383" spans="1:60" outlineLevel="1" x14ac:dyDescent="0.2">
      <c r="A383" s="223"/>
      <c r="B383" s="282" t="s">
        <v>821</v>
      </c>
      <c r="C383" s="283"/>
      <c r="D383" s="284"/>
      <c r="E383" s="285"/>
      <c r="F383" s="286"/>
      <c r="G383" s="287"/>
      <c r="H383" s="185"/>
      <c r="I383" s="198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 t="s">
        <v>192</v>
      </c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</row>
    <row r="384" spans="1:60" outlineLevel="1" x14ac:dyDescent="0.2">
      <c r="A384" s="223"/>
      <c r="B384" s="282" t="s">
        <v>826</v>
      </c>
      <c r="C384" s="283"/>
      <c r="D384" s="284"/>
      <c r="E384" s="285"/>
      <c r="F384" s="286"/>
      <c r="G384" s="287"/>
      <c r="H384" s="185"/>
      <c r="I384" s="198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>
        <v>1</v>
      </c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</row>
    <row r="385" spans="1:60" outlineLevel="1" x14ac:dyDescent="0.2">
      <c r="A385" s="196">
        <v>86</v>
      </c>
      <c r="B385" s="177" t="s">
        <v>827</v>
      </c>
      <c r="C385" s="188" t="s">
        <v>828</v>
      </c>
      <c r="D385" s="219" t="s">
        <v>557</v>
      </c>
      <c r="E385" s="181">
        <v>1</v>
      </c>
      <c r="F385" s="183"/>
      <c r="G385" s="184">
        <f>ROUND(E385*F385,2)</f>
        <v>0</v>
      </c>
      <c r="H385" s="185" t="s">
        <v>470</v>
      </c>
      <c r="I385" s="198" t="s">
        <v>173</v>
      </c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 t="s">
        <v>198</v>
      </c>
      <c r="AF385" s="32"/>
      <c r="AG385" s="32"/>
      <c r="AH385" s="32"/>
      <c r="AI385" s="32"/>
      <c r="AJ385" s="32"/>
      <c r="AK385" s="32"/>
      <c r="AL385" s="32"/>
      <c r="AM385" s="32">
        <v>21</v>
      </c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</row>
    <row r="386" spans="1:60" outlineLevel="1" x14ac:dyDescent="0.2">
      <c r="A386" s="223"/>
      <c r="B386" s="217"/>
      <c r="C386" s="222" t="s">
        <v>829</v>
      </c>
      <c r="D386" s="220"/>
      <c r="E386" s="221">
        <v>1</v>
      </c>
      <c r="F386" s="184"/>
      <c r="G386" s="184"/>
      <c r="H386" s="185"/>
      <c r="I386" s="198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</row>
    <row r="387" spans="1:60" outlineLevel="1" x14ac:dyDescent="0.2">
      <c r="A387" s="196">
        <v>87</v>
      </c>
      <c r="B387" s="177" t="s">
        <v>830</v>
      </c>
      <c r="C387" s="188" t="s">
        <v>831</v>
      </c>
      <c r="D387" s="219" t="s">
        <v>321</v>
      </c>
      <c r="E387" s="181">
        <v>150</v>
      </c>
      <c r="F387" s="183"/>
      <c r="G387" s="184">
        <f>ROUND(E387*F387,2)</f>
        <v>0</v>
      </c>
      <c r="H387" s="185"/>
      <c r="I387" s="198" t="s">
        <v>263</v>
      </c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 t="s">
        <v>174</v>
      </c>
      <c r="AF387" s="32"/>
      <c r="AG387" s="32"/>
      <c r="AH387" s="32"/>
      <c r="AI387" s="32"/>
      <c r="AJ387" s="32"/>
      <c r="AK387" s="32"/>
      <c r="AL387" s="32"/>
      <c r="AM387" s="32">
        <v>21</v>
      </c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</row>
    <row r="388" spans="1:60" outlineLevel="1" x14ac:dyDescent="0.2">
      <c r="A388" s="196">
        <v>88</v>
      </c>
      <c r="B388" s="177" t="s">
        <v>832</v>
      </c>
      <c r="C388" s="188" t="s">
        <v>833</v>
      </c>
      <c r="D388" s="219" t="s">
        <v>557</v>
      </c>
      <c r="E388" s="181">
        <v>5</v>
      </c>
      <c r="F388" s="183"/>
      <c r="G388" s="184">
        <f>ROUND(E388*F388,2)</f>
        <v>0</v>
      </c>
      <c r="H388" s="185"/>
      <c r="I388" s="198" t="s">
        <v>263</v>
      </c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 t="s">
        <v>174</v>
      </c>
      <c r="AF388" s="32"/>
      <c r="AG388" s="32"/>
      <c r="AH388" s="32"/>
      <c r="AI388" s="32"/>
      <c r="AJ388" s="32"/>
      <c r="AK388" s="32"/>
      <c r="AL388" s="32"/>
      <c r="AM388" s="32">
        <v>21</v>
      </c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</row>
    <row r="389" spans="1:60" x14ac:dyDescent="0.2">
      <c r="A389" s="195" t="s">
        <v>168</v>
      </c>
      <c r="B389" s="176" t="s">
        <v>108</v>
      </c>
      <c r="C389" s="187" t="s">
        <v>109</v>
      </c>
      <c r="D389" s="218"/>
      <c r="E389" s="180"/>
      <c r="F389" s="288">
        <f>SUM(G390:G393)</f>
        <v>0</v>
      </c>
      <c r="G389" s="289"/>
      <c r="H389" s="182"/>
      <c r="I389" s="197"/>
      <c r="AE389" t="s">
        <v>169</v>
      </c>
    </row>
    <row r="390" spans="1:60" outlineLevel="1" x14ac:dyDescent="0.2">
      <c r="A390" s="223"/>
      <c r="B390" s="290" t="s">
        <v>363</v>
      </c>
      <c r="C390" s="291"/>
      <c r="D390" s="292"/>
      <c r="E390" s="293"/>
      <c r="F390" s="294"/>
      <c r="G390" s="295"/>
      <c r="H390" s="185"/>
      <c r="I390" s="198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>
        <v>0</v>
      </c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</row>
    <row r="391" spans="1:60" outlineLevel="1" x14ac:dyDescent="0.2">
      <c r="A391" s="223"/>
      <c r="B391" s="282" t="s">
        <v>364</v>
      </c>
      <c r="C391" s="283"/>
      <c r="D391" s="284"/>
      <c r="E391" s="285"/>
      <c r="F391" s="286"/>
      <c r="G391" s="287"/>
      <c r="H391" s="185"/>
      <c r="I391" s="198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 t="s">
        <v>192</v>
      </c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</row>
    <row r="392" spans="1:60" outlineLevel="1" x14ac:dyDescent="0.2">
      <c r="A392" s="223"/>
      <c r="B392" s="282" t="s">
        <v>365</v>
      </c>
      <c r="C392" s="283"/>
      <c r="D392" s="284"/>
      <c r="E392" s="285"/>
      <c r="F392" s="286"/>
      <c r="G392" s="287"/>
      <c r="H392" s="185"/>
      <c r="I392" s="198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>
        <v>1</v>
      </c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</row>
    <row r="393" spans="1:60" outlineLevel="1" x14ac:dyDescent="0.2">
      <c r="A393" s="196">
        <v>89</v>
      </c>
      <c r="B393" s="177" t="s">
        <v>366</v>
      </c>
      <c r="C393" s="188" t="s">
        <v>367</v>
      </c>
      <c r="D393" s="219" t="s">
        <v>368</v>
      </c>
      <c r="E393" s="181">
        <v>1204.03883</v>
      </c>
      <c r="F393" s="183"/>
      <c r="G393" s="184">
        <f>ROUND(E393*F393,2)</f>
        <v>0</v>
      </c>
      <c r="H393" s="185" t="s">
        <v>369</v>
      </c>
      <c r="I393" s="198" t="s">
        <v>173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 t="s">
        <v>198</v>
      </c>
      <c r="AF393" s="32"/>
      <c r="AG393" s="32"/>
      <c r="AH393" s="32"/>
      <c r="AI393" s="32"/>
      <c r="AJ393" s="32"/>
      <c r="AK393" s="32"/>
      <c r="AL393" s="32"/>
      <c r="AM393" s="32">
        <v>21</v>
      </c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</row>
    <row r="394" spans="1:60" x14ac:dyDescent="0.2">
      <c r="A394" s="195" t="s">
        <v>168</v>
      </c>
      <c r="B394" s="176" t="s">
        <v>110</v>
      </c>
      <c r="C394" s="187" t="s">
        <v>111</v>
      </c>
      <c r="D394" s="218"/>
      <c r="E394" s="180"/>
      <c r="F394" s="288">
        <f>SUM(G395:G446)</f>
        <v>0</v>
      </c>
      <c r="G394" s="289"/>
      <c r="H394" s="182"/>
      <c r="I394" s="197"/>
      <c r="AE394" t="s">
        <v>169</v>
      </c>
    </row>
    <row r="395" spans="1:60" outlineLevel="1" x14ac:dyDescent="0.2">
      <c r="A395" s="223"/>
      <c r="B395" s="290" t="s">
        <v>834</v>
      </c>
      <c r="C395" s="291"/>
      <c r="D395" s="292"/>
      <c r="E395" s="293"/>
      <c r="F395" s="294"/>
      <c r="G395" s="295"/>
      <c r="H395" s="185"/>
      <c r="I395" s="198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>
        <v>0</v>
      </c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</row>
    <row r="396" spans="1:60" outlineLevel="1" x14ac:dyDescent="0.2">
      <c r="A396" s="196">
        <v>90</v>
      </c>
      <c r="B396" s="177" t="s">
        <v>835</v>
      </c>
      <c r="C396" s="188" t="s">
        <v>836</v>
      </c>
      <c r="D396" s="219" t="s">
        <v>196</v>
      </c>
      <c r="E396" s="181">
        <v>110.58199999999999</v>
      </c>
      <c r="F396" s="183"/>
      <c r="G396" s="184">
        <f>ROUND(E396*F396,2)</f>
        <v>0</v>
      </c>
      <c r="H396" s="185" t="s">
        <v>373</v>
      </c>
      <c r="I396" s="198" t="s">
        <v>173</v>
      </c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 t="s">
        <v>198</v>
      </c>
      <c r="AF396" s="32"/>
      <c r="AG396" s="32"/>
      <c r="AH396" s="32"/>
      <c r="AI396" s="32"/>
      <c r="AJ396" s="32"/>
      <c r="AK396" s="32"/>
      <c r="AL396" s="32"/>
      <c r="AM396" s="32">
        <v>21</v>
      </c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</row>
    <row r="397" spans="1:60" outlineLevel="1" x14ac:dyDescent="0.2">
      <c r="A397" s="223"/>
      <c r="B397" s="217"/>
      <c r="C397" s="222" t="s">
        <v>837</v>
      </c>
      <c r="D397" s="220"/>
      <c r="E397" s="221">
        <v>110.58199999999999</v>
      </c>
      <c r="F397" s="184"/>
      <c r="G397" s="184"/>
      <c r="H397" s="185"/>
      <c r="I397" s="198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</row>
    <row r="398" spans="1:60" outlineLevel="1" x14ac:dyDescent="0.2">
      <c r="A398" s="223"/>
      <c r="B398" s="282" t="s">
        <v>838</v>
      </c>
      <c r="C398" s="283"/>
      <c r="D398" s="284"/>
      <c r="E398" s="285"/>
      <c r="F398" s="286"/>
      <c r="G398" s="287"/>
      <c r="H398" s="185"/>
      <c r="I398" s="198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>
        <v>0</v>
      </c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</row>
    <row r="399" spans="1:60" outlineLevel="1" x14ac:dyDescent="0.2">
      <c r="A399" s="223"/>
      <c r="B399" s="282" t="s">
        <v>839</v>
      </c>
      <c r="C399" s="283"/>
      <c r="D399" s="284"/>
      <c r="E399" s="285"/>
      <c r="F399" s="286"/>
      <c r="G399" s="287"/>
      <c r="H399" s="185"/>
      <c r="I399" s="198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>
        <v>1</v>
      </c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</row>
    <row r="400" spans="1:60" outlineLevel="1" x14ac:dyDescent="0.2">
      <c r="A400" s="196">
        <v>91</v>
      </c>
      <c r="B400" s="177" t="s">
        <v>840</v>
      </c>
      <c r="C400" s="188" t="s">
        <v>841</v>
      </c>
      <c r="D400" s="219" t="s">
        <v>196</v>
      </c>
      <c r="E400" s="181">
        <v>2.3050000000000002</v>
      </c>
      <c r="F400" s="183"/>
      <c r="G400" s="184">
        <f>ROUND(E400*F400,2)</f>
        <v>0</v>
      </c>
      <c r="H400" s="185" t="s">
        <v>373</v>
      </c>
      <c r="I400" s="198" t="s">
        <v>173</v>
      </c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 t="s">
        <v>198</v>
      </c>
      <c r="AF400" s="32"/>
      <c r="AG400" s="32"/>
      <c r="AH400" s="32"/>
      <c r="AI400" s="32"/>
      <c r="AJ400" s="32"/>
      <c r="AK400" s="32"/>
      <c r="AL400" s="32"/>
      <c r="AM400" s="32">
        <v>21</v>
      </c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</row>
    <row r="401" spans="1:60" outlineLevel="1" x14ac:dyDescent="0.2">
      <c r="A401" s="223"/>
      <c r="B401" s="217"/>
      <c r="C401" s="222" t="s">
        <v>842</v>
      </c>
      <c r="D401" s="220"/>
      <c r="E401" s="221">
        <v>2.3050000000000002</v>
      </c>
      <c r="F401" s="184"/>
      <c r="G401" s="184"/>
      <c r="H401" s="185"/>
      <c r="I401" s="198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</row>
    <row r="402" spans="1:60" outlineLevel="1" x14ac:dyDescent="0.2">
      <c r="A402" s="223"/>
      <c r="B402" s="282" t="s">
        <v>838</v>
      </c>
      <c r="C402" s="283"/>
      <c r="D402" s="284"/>
      <c r="E402" s="285"/>
      <c r="F402" s="286"/>
      <c r="G402" s="287"/>
      <c r="H402" s="185"/>
      <c r="I402" s="198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>
        <v>0</v>
      </c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</row>
    <row r="403" spans="1:60" outlineLevel="1" x14ac:dyDescent="0.2">
      <c r="A403" s="223"/>
      <c r="B403" s="282" t="s">
        <v>843</v>
      </c>
      <c r="C403" s="283"/>
      <c r="D403" s="284"/>
      <c r="E403" s="285"/>
      <c r="F403" s="286"/>
      <c r="G403" s="287"/>
      <c r="H403" s="185"/>
      <c r="I403" s="198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>
        <v>1</v>
      </c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</row>
    <row r="404" spans="1:60" outlineLevel="1" x14ac:dyDescent="0.2">
      <c r="A404" s="196">
        <v>92</v>
      </c>
      <c r="B404" s="177" t="s">
        <v>844</v>
      </c>
      <c r="C404" s="188" t="s">
        <v>845</v>
      </c>
      <c r="D404" s="219" t="s">
        <v>196</v>
      </c>
      <c r="E404" s="181">
        <v>2.3050000000000002</v>
      </c>
      <c r="F404" s="183"/>
      <c r="G404" s="184">
        <f>ROUND(E404*F404,2)</f>
        <v>0</v>
      </c>
      <c r="H404" s="185" t="s">
        <v>373</v>
      </c>
      <c r="I404" s="198" t="s">
        <v>173</v>
      </c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 t="s">
        <v>198</v>
      </c>
      <c r="AF404" s="32"/>
      <c r="AG404" s="32"/>
      <c r="AH404" s="32"/>
      <c r="AI404" s="32"/>
      <c r="AJ404" s="32"/>
      <c r="AK404" s="32"/>
      <c r="AL404" s="32"/>
      <c r="AM404" s="32">
        <v>21</v>
      </c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</row>
    <row r="405" spans="1:60" outlineLevel="1" x14ac:dyDescent="0.2">
      <c r="A405" s="223"/>
      <c r="B405" s="217"/>
      <c r="C405" s="222" t="s">
        <v>846</v>
      </c>
      <c r="D405" s="220"/>
      <c r="E405" s="221">
        <v>2.3050000000000002</v>
      </c>
      <c r="F405" s="184"/>
      <c r="G405" s="184"/>
      <c r="H405" s="185"/>
      <c r="I405" s="198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</row>
    <row r="406" spans="1:60" outlineLevel="1" x14ac:dyDescent="0.2">
      <c r="A406" s="223"/>
      <c r="B406" s="282" t="s">
        <v>838</v>
      </c>
      <c r="C406" s="283"/>
      <c r="D406" s="284"/>
      <c r="E406" s="285"/>
      <c r="F406" s="286"/>
      <c r="G406" s="287"/>
      <c r="H406" s="185"/>
      <c r="I406" s="198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>
        <v>0</v>
      </c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</row>
    <row r="407" spans="1:60" outlineLevel="1" x14ac:dyDescent="0.2">
      <c r="A407" s="223"/>
      <c r="B407" s="282" t="s">
        <v>847</v>
      </c>
      <c r="C407" s="283"/>
      <c r="D407" s="284"/>
      <c r="E407" s="285"/>
      <c r="F407" s="286"/>
      <c r="G407" s="287"/>
      <c r="H407" s="185"/>
      <c r="I407" s="198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>
        <v>1</v>
      </c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</row>
    <row r="408" spans="1:60" outlineLevel="1" x14ac:dyDescent="0.2">
      <c r="A408" s="196">
        <v>93</v>
      </c>
      <c r="B408" s="177" t="s">
        <v>848</v>
      </c>
      <c r="C408" s="188" t="s">
        <v>849</v>
      </c>
      <c r="D408" s="219" t="s">
        <v>209</v>
      </c>
      <c r="E408" s="181">
        <v>4.9000000000000004</v>
      </c>
      <c r="F408" s="183"/>
      <c r="G408" s="184">
        <f>ROUND(E408*F408,2)</f>
        <v>0</v>
      </c>
      <c r="H408" s="185" t="s">
        <v>373</v>
      </c>
      <c r="I408" s="198" t="s">
        <v>173</v>
      </c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 t="s">
        <v>198</v>
      </c>
      <c r="AF408" s="32"/>
      <c r="AG408" s="32"/>
      <c r="AH408" s="32"/>
      <c r="AI408" s="32"/>
      <c r="AJ408" s="32"/>
      <c r="AK408" s="32"/>
      <c r="AL408" s="32"/>
      <c r="AM408" s="32">
        <v>21</v>
      </c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</row>
    <row r="409" spans="1:60" outlineLevel="1" x14ac:dyDescent="0.2">
      <c r="A409" s="223"/>
      <c r="B409" s="217"/>
      <c r="C409" s="222" t="s">
        <v>850</v>
      </c>
      <c r="D409" s="220"/>
      <c r="E409" s="221">
        <v>4.9000000000000004</v>
      </c>
      <c r="F409" s="184"/>
      <c r="G409" s="184"/>
      <c r="H409" s="185"/>
      <c r="I409" s="198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</row>
    <row r="410" spans="1:60" outlineLevel="1" x14ac:dyDescent="0.2">
      <c r="A410" s="223"/>
      <c r="B410" s="282" t="s">
        <v>838</v>
      </c>
      <c r="C410" s="283"/>
      <c r="D410" s="284"/>
      <c r="E410" s="285"/>
      <c r="F410" s="286"/>
      <c r="G410" s="287"/>
      <c r="H410" s="185"/>
      <c r="I410" s="198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>
        <v>0</v>
      </c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</row>
    <row r="411" spans="1:60" outlineLevel="1" x14ac:dyDescent="0.2">
      <c r="A411" s="223"/>
      <c r="B411" s="282" t="s">
        <v>847</v>
      </c>
      <c r="C411" s="283"/>
      <c r="D411" s="284"/>
      <c r="E411" s="285"/>
      <c r="F411" s="286"/>
      <c r="G411" s="287"/>
      <c r="H411" s="185"/>
      <c r="I411" s="198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>
        <v>1</v>
      </c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</row>
    <row r="412" spans="1:60" outlineLevel="1" x14ac:dyDescent="0.2">
      <c r="A412" s="196">
        <v>94</v>
      </c>
      <c r="B412" s="177" t="s">
        <v>851</v>
      </c>
      <c r="C412" s="188" t="s">
        <v>852</v>
      </c>
      <c r="D412" s="219" t="s">
        <v>557</v>
      </c>
      <c r="E412" s="181">
        <v>4</v>
      </c>
      <c r="F412" s="183"/>
      <c r="G412" s="184">
        <f>ROUND(E412*F412,2)</f>
        <v>0</v>
      </c>
      <c r="H412" s="185" t="s">
        <v>373</v>
      </c>
      <c r="I412" s="198" t="s">
        <v>173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 t="s">
        <v>198</v>
      </c>
      <c r="AF412" s="32"/>
      <c r="AG412" s="32"/>
      <c r="AH412" s="32"/>
      <c r="AI412" s="32"/>
      <c r="AJ412" s="32"/>
      <c r="AK412" s="32"/>
      <c r="AL412" s="32"/>
      <c r="AM412" s="32">
        <v>21</v>
      </c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</row>
    <row r="413" spans="1:60" outlineLevel="1" x14ac:dyDescent="0.2">
      <c r="A413" s="223"/>
      <c r="B413" s="282" t="s">
        <v>853</v>
      </c>
      <c r="C413" s="283"/>
      <c r="D413" s="284"/>
      <c r="E413" s="285"/>
      <c r="F413" s="286"/>
      <c r="G413" s="287"/>
      <c r="H413" s="185"/>
      <c r="I413" s="198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>
        <v>0</v>
      </c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</row>
    <row r="414" spans="1:60" outlineLevel="1" x14ac:dyDescent="0.2">
      <c r="A414" s="196">
        <v>95</v>
      </c>
      <c r="B414" s="177" t="s">
        <v>854</v>
      </c>
      <c r="C414" s="188" t="s">
        <v>855</v>
      </c>
      <c r="D414" s="219" t="s">
        <v>196</v>
      </c>
      <c r="E414" s="181">
        <v>509.83</v>
      </c>
      <c r="F414" s="183"/>
      <c r="G414" s="184">
        <f>ROUND(E414*F414,2)</f>
        <v>0</v>
      </c>
      <c r="H414" s="185" t="s">
        <v>373</v>
      </c>
      <c r="I414" s="198" t="s">
        <v>173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 t="s">
        <v>198</v>
      </c>
      <c r="AF414" s="32"/>
      <c r="AG414" s="32"/>
      <c r="AH414" s="32"/>
      <c r="AI414" s="32"/>
      <c r="AJ414" s="32"/>
      <c r="AK414" s="32"/>
      <c r="AL414" s="32"/>
      <c r="AM414" s="32">
        <v>21</v>
      </c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</row>
    <row r="415" spans="1:60" outlineLevel="1" x14ac:dyDescent="0.2">
      <c r="A415" s="223"/>
      <c r="B415" s="217"/>
      <c r="C415" s="222" t="s">
        <v>856</v>
      </c>
      <c r="D415" s="220"/>
      <c r="E415" s="221"/>
      <c r="F415" s="184"/>
      <c r="G415" s="184"/>
      <c r="H415" s="185"/>
      <c r="I415" s="198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</row>
    <row r="416" spans="1:60" outlineLevel="1" x14ac:dyDescent="0.2">
      <c r="A416" s="223"/>
      <c r="B416" s="217"/>
      <c r="C416" s="222" t="s">
        <v>633</v>
      </c>
      <c r="D416" s="220"/>
      <c r="E416" s="221">
        <v>331.37</v>
      </c>
      <c r="F416" s="184"/>
      <c r="G416" s="184"/>
      <c r="H416" s="185"/>
      <c r="I416" s="198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</row>
    <row r="417" spans="1:60" outlineLevel="1" x14ac:dyDescent="0.2">
      <c r="A417" s="223"/>
      <c r="B417" s="217"/>
      <c r="C417" s="222" t="s">
        <v>634</v>
      </c>
      <c r="D417" s="220"/>
      <c r="E417" s="221">
        <v>118.91</v>
      </c>
      <c r="F417" s="184"/>
      <c r="G417" s="184"/>
      <c r="H417" s="185"/>
      <c r="I417" s="198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</row>
    <row r="418" spans="1:60" outlineLevel="1" x14ac:dyDescent="0.2">
      <c r="A418" s="223"/>
      <c r="B418" s="217"/>
      <c r="C418" s="222" t="s">
        <v>639</v>
      </c>
      <c r="D418" s="220"/>
      <c r="E418" s="221">
        <v>21.78</v>
      </c>
      <c r="F418" s="184"/>
      <c r="G418" s="184"/>
      <c r="H418" s="185"/>
      <c r="I418" s="198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</row>
    <row r="419" spans="1:60" outlineLevel="1" x14ac:dyDescent="0.2">
      <c r="A419" s="223"/>
      <c r="B419" s="217"/>
      <c r="C419" s="222" t="s">
        <v>640</v>
      </c>
      <c r="D419" s="220"/>
      <c r="E419" s="221">
        <v>37.770000000000003</v>
      </c>
      <c r="F419" s="184"/>
      <c r="G419" s="184"/>
      <c r="H419" s="185"/>
      <c r="I419" s="198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</row>
    <row r="420" spans="1:60" outlineLevel="1" x14ac:dyDescent="0.2">
      <c r="A420" s="196">
        <v>96</v>
      </c>
      <c r="B420" s="177" t="s">
        <v>857</v>
      </c>
      <c r="C420" s="188" t="s">
        <v>858</v>
      </c>
      <c r="D420" s="219" t="s">
        <v>196</v>
      </c>
      <c r="E420" s="181">
        <v>110.58199999999999</v>
      </c>
      <c r="F420" s="183"/>
      <c r="G420" s="184">
        <f>ROUND(E420*F420,2)</f>
        <v>0</v>
      </c>
      <c r="H420" s="185" t="s">
        <v>373</v>
      </c>
      <c r="I420" s="198" t="s">
        <v>173</v>
      </c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 t="s">
        <v>198</v>
      </c>
      <c r="AF420" s="32"/>
      <c r="AG420" s="32"/>
      <c r="AH420" s="32"/>
      <c r="AI420" s="32"/>
      <c r="AJ420" s="32"/>
      <c r="AK420" s="32"/>
      <c r="AL420" s="32"/>
      <c r="AM420" s="32">
        <v>21</v>
      </c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</row>
    <row r="421" spans="1:60" outlineLevel="1" x14ac:dyDescent="0.2">
      <c r="A421" s="223"/>
      <c r="B421" s="217"/>
      <c r="C421" s="222" t="s">
        <v>859</v>
      </c>
      <c r="D421" s="220"/>
      <c r="E421" s="221">
        <v>103.27800000000001</v>
      </c>
      <c r="F421" s="184"/>
      <c r="G421" s="184"/>
      <c r="H421" s="185"/>
      <c r="I421" s="198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</row>
    <row r="422" spans="1:60" outlineLevel="1" x14ac:dyDescent="0.2">
      <c r="A422" s="223"/>
      <c r="B422" s="217"/>
      <c r="C422" s="222" t="s">
        <v>860</v>
      </c>
      <c r="D422" s="220"/>
      <c r="E422" s="221">
        <v>7.3040000000000003</v>
      </c>
      <c r="F422" s="184"/>
      <c r="G422" s="184"/>
      <c r="H422" s="185"/>
      <c r="I422" s="198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</row>
    <row r="423" spans="1:60" outlineLevel="1" x14ac:dyDescent="0.2">
      <c r="A423" s="223"/>
      <c r="B423" s="282" t="s">
        <v>861</v>
      </c>
      <c r="C423" s="283"/>
      <c r="D423" s="284"/>
      <c r="E423" s="285"/>
      <c r="F423" s="286"/>
      <c r="G423" s="287"/>
      <c r="H423" s="185"/>
      <c r="I423" s="198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>
        <v>0</v>
      </c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</row>
    <row r="424" spans="1:60" outlineLevel="1" x14ac:dyDescent="0.2">
      <c r="A424" s="196">
        <v>97</v>
      </c>
      <c r="B424" s="177" t="s">
        <v>862</v>
      </c>
      <c r="C424" s="188" t="s">
        <v>863</v>
      </c>
      <c r="D424" s="219" t="s">
        <v>196</v>
      </c>
      <c r="E424" s="181">
        <v>509.83</v>
      </c>
      <c r="F424" s="183"/>
      <c r="G424" s="184">
        <f>ROUND(E424*F424,2)</f>
        <v>0</v>
      </c>
      <c r="H424" s="185" t="s">
        <v>373</v>
      </c>
      <c r="I424" s="198" t="s">
        <v>173</v>
      </c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 t="s">
        <v>198</v>
      </c>
      <c r="AF424" s="32"/>
      <c r="AG424" s="32"/>
      <c r="AH424" s="32"/>
      <c r="AI424" s="32"/>
      <c r="AJ424" s="32"/>
      <c r="AK424" s="32"/>
      <c r="AL424" s="32"/>
      <c r="AM424" s="32">
        <v>21</v>
      </c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</row>
    <row r="425" spans="1:60" outlineLevel="1" x14ac:dyDescent="0.2">
      <c r="A425" s="223"/>
      <c r="B425" s="217"/>
      <c r="C425" s="222" t="s">
        <v>864</v>
      </c>
      <c r="D425" s="220"/>
      <c r="E425" s="221">
        <v>509.83</v>
      </c>
      <c r="F425" s="184"/>
      <c r="G425" s="184"/>
      <c r="H425" s="185"/>
      <c r="I425" s="198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</row>
    <row r="426" spans="1:60" outlineLevel="1" x14ac:dyDescent="0.2">
      <c r="A426" s="196">
        <v>98</v>
      </c>
      <c r="B426" s="177" t="s">
        <v>865</v>
      </c>
      <c r="C426" s="188" t="s">
        <v>866</v>
      </c>
      <c r="D426" s="219" t="s">
        <v>196</v>
      </c>
      <c r="E426" s="181">
        <v>509.83</v>
      </c>
      <c r="F426" s="183"/>
      <c r="G426" s="184">
        <f>ROUND(E426*F426,2)</f>
        <v>0</v>
      </c>
      <c r="H426" s="185" t="s">
        <v>373</v>
      </c>
      <c r="I426" s="198" t="s">
        <v>173</v>
      </c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 t="s">
        <v>198</v>
      </c>
      <c r="AF426" s="32"/>
      <c r="AG426" s="32"/>
      <c r="AH426" s="32"/>
      <c r="AI426" s="32"/>
      <c r="AJ426" s="32"/>
      <c r="AK426" s="32"/>
      <c r="AL426" s="32"/>
      <c r="AM426" s="32">
        <v>21</v>
      </c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</row>
    <row r="427" spans="1:60" outlineLevel="1" x14ac:dyDescent="0.2">
      <c r="A427" s="223"/>
      <c r="B427" s="217"/>
      <c r="C427" s="222" t="s">
        <v>864</v>
      </c>
      <c r="D427" s="220"/>
      <c r="E427" s="221">
        <v>509.83</v>
      </c>
      <c r="F427" s="184"/>
      <c r="G427" s="184"/>
      <c r="H427" s="185"/>
      <c r="I427" s="198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</row>
    <row r="428" spans="1:60" outlineLevel="1" x14ac:dyDescent="0.2">
      <c r="A428" s="196">
        <v>99</v>
      </c>
      <c r="B428" s="177" t="s">
        <v>867</v>
      </c>
      <c r="C428" s="188" t="s">
        <v>868</v>
      </c>
      <c r="D428" s="219" t="s">
        <v>196</v>
      </c>
      <c r="E428" s="181">
        <v>110.58199999999999</v>
      </c>
      <c r="F428" s="183"/>
      <c r="G428" s="184">
        <f>ROUND(E428*F428,2)</f>
        <v>0</v>
      </c>
      <c r="H428" s="185" t="s">
        <v>373</v>
      </c>
      <c r="I428" s="198" t="s">
        <v>173</v>
      </c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 t="s">
        <v>198</v>
      </c>
      <c r="AF428" s="32"/>
      <c r="AG428" s="32"/>
      <c r="AH428" s="32"/>
      <c r="AI428" s="32"/>
      <c r="AJ428" s="32"/>
      <c r="AK428" s="32"/>
      <c r="AL428" s="32"/>
      <c r="AM428" s="32">
        <v>21</v>
      </c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</row>
    <row r="429" spans="1:60" outlineLevel="1" x14ac:dyDescent="0.2">
      <c r="A429" s="223"/>
      <c r="B429" s="217"/>
      <c r="C429" s="222" t="s">
        <v>837</v>
      </c>
      <c r="D429" s="220"/>
      <c r="E429" s="221">
        <v>110.58199999999999</v>
      </c>
      <c r="F429" s="184"/>
      <c r="G429" s="184"/>
      <c r="H429" s="185"/>
      <c r="I429" s="198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</row>
    <row r="430" spans="1:60" outlineLevel="1" x14ac:dyDescent="0.2">
      <c r="A430" s="196">
        <v>100</v>
      </c>
      <c r="B430" s="177" t="s">
        <v>869</v>
      </c>
      <c r="C430" s="188" t="s">
        <v>870</v>
      </c>
      <c r="D430" s="219" t="s">
        <v>196</v>
      </c>
      <c r="E430" s="181">
        <v>110.58199999999999</v>
      </c>
      <c r="F430" s="183"/>
      <c r="G430" s="184">
        <f>ROUND(E430*F430,2)</f>
        <v>0</v>
      </c>
      <c r="H430" s="185" t="s">
        <v>373</v>
      </c>
      <c r="I430" s="198" t="s">
        <v>173</v>
      </c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 t="s">
        <v>198</v>
      </c>
      <c r="AF430" s="32"/>
      <c r="AG430" s="32"/>
      <c r="AH430" s="32"/>
      <c r="AI430" s="32"/>
      <c r="AJ430" s="32"/>
      <c r="AK430" s="32"/>
      <c r="AL430" s="32"/>
      <c r="AM430" s="32">
        <v>21</v>
      </c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</row>
    <row r="431" spans="1:60" outlineLevel="1" x14ac:dyDescent="0.2">
      <c r="A431" s="223"/>
      <c r="B431" s="217"/>
      <c r="C431" s="222" t="s">
        <v>837</v>
      </c>
      <c r="D431" s="220"/>
      <c r="E431" s="221">
        <v>110.58199999999999</v>
      </c>
      <c r="F431" s="184"/>
      <c r="G431" s="184"/>
      <c r="H431" s="185"/>
      <c r="I431" s="198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</row>
    <row r="432" spans="1:60" ht="22.5" outlineLevel="1" x14ac:dyDescent="0.2">
      <c r="A432" s="196">
        <v>101</v>
      </c>
      <c r="B432" s="177" t="s">
        <v>871</v>
      </c>
      <c r="C432" s="188" t="s">
        <v>872</v>
      </c>
      <c r="D432" s="219" t="s">
        <v>196</v>
      </c>
      <c r="E432" s="181">
        <v>719.00289999999995</v>
      </c>
      <c r="F432" s="183"/>
      <c r="G432" s="184">
        <f>ROUND(E432*F432,2)</f>
        <v>0</v>
      </c>
      <c r="H432" s="185" t="s">
        <v>558</v>
      </c>
      <c r="I432" s="198" t="s">
        <v>173</v>
      </c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 t="s">
        <v>174</v>
      </c>
      <c r="AF432" s="32"/>
      <c r="AG432" s="32"/>
      <c r="AH432" s="32"/>
      <c r="AI432" s="32"/>
      <c r="AJ432" s="32"/>
      <c r="AK432" s="32"/>
      <c r="AL432" s="32"/>
      <c r="AM432" s="32">
        <v>21</v>
      </c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</row>
    <row r="433" spans="1:60" outlineLevel="1" x14ac:dyDescent="0.2">
      <c r="A433" s="223"/>
      <c r="B433" s="217"/>
      <c r="C433" s="222" t="s">
        <v>873</v>
      </c>
      <c r="D433" s="220"/>
      <c r="E433" s="221"/>
      <c r="F433" s="184"/>
      <c r="G433" s="184"/>
      <c r="H433" s="185"/>
      <c r="I433" s="198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</row>
    <row r="434" spans="1:60" outlineLevel="1" x14ac:dyDescent="0.2">
      <c r="A434" s="223"/>
      <c r="B434" s="217"/>
      <c r="C434" s="222" t="s">
        <v>874</v>
      </c>
      <c r="D434" s="220"/>
      <c r="E434" s="221">
        <v>586.30449999999996</v>
      </c>
      <c r="F434" s="184"/>
      <c r="G434" s="184"/>
      <c r="H434" s="185"/>
      <c r="I434" s="198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</row>
    <row r="435" spans="1:60" outlineLevel="1" x14ac:dyDescent="0.2">
      <c r="A435" s="223"/>
      <c r="B435" s="217"/>
      <c r="C435" s="222" t="s">
        <v>875</v>
      </c>
      <c r="D435" s="220"/>
      <c r="E435" s="221"/>
      <c r="F435" s="184"/>
      <c r="G435" s="184"/>
      <c r="H435" s="185"/>
      <c r="I435" s="198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</row>
    <row r="436" spans="1:60" outlineLevel="1" x14ac:dyDescent="0.2">
      <c r="A436" s="223"/>
      <c r="B436" s="217"/>
      <c r="C436" s="222" t="s">
        <v>876</v>
      </c>
      <c r="D436" s="220"/>
      <c r="E436" s="221">
        <v>132.69839999999999</v>
      </c>
      <c r="F436" s="184"/>
      <c r="G436" s="184"/>
      <c r="H436" s="185"/>
      <c r="I436" s="198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</row>
    <row r="437" spans="1:60" ht="22.5" outlineLevel="1" x14ac:dyDescent="0.2">
      <c r="A437" s="196">
        <v>102</v>
      </c>
      <c r="B437" s="177" t="s">
        <v>877</v>
      </c>
      <c r="C437" s="188" t="s">
        <v>878</v>
      </c>
      <c r="D437" s="219" t="s">
        <v>196</v>
      </c>
      <c r="E437" s="181">
        <v>132.69839999999999</v>
      </c>
      <c r="F437" s="183"/>
      <c r="G437" s="184">
        <f>ROUND(E437*F437,2)</f>
        <v>0</v>
      </c>
      <c r="H437" s="185" t="s">
        <v>558</v>
      </c>
      <c r="I437" s="198" t="s">
        <v>173</v>
      </c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 t="s">
        <v>174</v>
      </c>
      <c r="AF437" s="32"/>
      <c r="AG437" s="32"/>
      <c r="AH437" s="32"/>
      <c r="AI437" s="32"/>
      <c r="AJ437" s="32"/>
      <c r="AK437" s="32"/>
      <c r="AL437" s="32"/>
      <c r="AM437" s="32">
        <v>21</v>
      </c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</row>
    <row r="438" spans="1:60" outlineLevel="1" x14ac:dyDescent="0.2">
      <c r="A438" s="223"/>
      <c r="B438" s="217"/>
      <c r="C438" s="222" t="s">
        <v>879</v>
      </c>
      <c r="D438" s="220"/>
      <c r="E438" s="221">
        <v>132.69839999999999</v>
      </c>
      <c r="F438" s="184"/>
      <c r="G438" s="184"/>
      <c r="H438" s="185"/>
      <c r="I438" s="198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</row>
    <row r="439" spans="1:60" ht="22.5" outlineLevel="1" x14ac:dyDescent="0.2">
      <c r="A439" s="196">
        <v>103</v>
      </c>
      <c r="B439" s="177" t="s">
        <v>880</v>
      </c>
      <c r="C439" s="188" t="s">
        <v>881</v>
      </c>
      <c r="D439" s="219" t="s">
        <v>196</v>
      </c>
      <c r="E439" s="181">
        <v>1438.0057999999999</v>
      </c>
      <c r="F439" s="183"/>
      <c r="G439" s="184">
        <f>ROUND(E439*F439,2)</f>
        <v>0</v>
      </c>
      <c r="H439" s="185" t="s">
        <v>558</v>
      </c>
      <c r="I439" s="198" t="s">
        <v>173</v>
      </c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 t="s">
        <v>174</v>
      </c>
      <c r="AF439" s="32"/>
      <c r="AG439" s="32"/>
      <c r="AH439" s="32"/>
      <c r="AI439" s="32"/>
      <c r="AJ439" s="32"/>
      <c r="AK439" s="32"/>
      <c r="AL439" s="32"/>
      <c r="AM439" s="32">
        <v>21</v>
      </c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</row>
    <row r="440" spans="1:60" outlineLevel="1" x14ac:dyDescent="0.2">
      <c r="A440" s="223"/>
      <c r="B440" s="217"/>
      <c r="C440" s="222" t="s">
        <v>882</v>
      </c>
      <c r="D440" s="220"/>
      <c r="E440" s="221">
        <v>586.30449999999996</v>
      </c>
      <c r="F440" s="184"/>
      <c r="G440" s="184"/>
      <c r="H440" s="185"/>
      <c r="I440" s="198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</row>
    <row r="441" spans="1:60" outlineLevel="1" x14ac:dyDescent="0.2">
      <c r="A441" s="223"/>
      <c r="B441" s="217"/>
      <c r="C441" s="222" t="s">
        <v>883</v>
      </c>
      <c r="D441" s="220"/>
      <c r="E441" s="221">
        <v>586.30449999999996</v>
      </c>
      <c r="F441" s="184"/>
      <c r="G441" s="184"/>
      <c r="H441" s="185"/>
      <c r="I441" s="198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</row>
    <row r="442" spans="1:60" outlineLevel="1" x14ac:dyDescent="0.2">
      <c r="A442" s="223"/>
      <c r="B442" s="217"/>
      <c r="C442" s="222" t="s">
        <v>884</v>
      </c>
      <c r="D442" s="220"/>
      <c r="E442" s="221">
        <v>132.69839999999999</v>
      </c>
      <c r="F442" s="184"/>
      <c r="G442" s="184"/>
      <c r="H442" s="185"/>
      <c r="I442" s="198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</row>
    <row r="443" spans="1:60" outlineLevel="1" x14ac:dyDescent="0.2">
      <c r="A443" s="223"/>
      <c r="B443" s="217"/>
      <c r="C443" s="222" t="s">
        <v>885</v>
      </c>
      <c r="D443" s="220"/>
      <c r="E443" s="221">
        <v>132.69839999999999</v>
      </c>
      <c r="F443" s="184"/>
      <c r="G443" s="184"/>
      <c r="H443" s="185"/>
      <c r="I443" s="198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</row>
    <row r="444" spans="1:60" outlineLevel="1" x14ac:dyDescent="0.2">
      <c r="A444" s="223"/>
      <c r="B444" s="282" t="s">
        <v>886</v>
      </c>
      <c r="C444" s="283"/>
      <c r="D444" s="284"/>
      <c r="E444" s="285"/>
      <c r="F444" s="286"/>
      <c r="G444" s="287"/>
      <c r="H444" s="185"/>
      <c r="I444" s="198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>
        <v>0</v>
      </c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</row>
    <row r="445" spans="1:60" outlineLevel="1" x14ac:dyDescent="0.2">
      <c r="A445" s="223"/>
      <c r="B445" s="282" t="s">
        <v>887</v>
      </c>
      <c r="C445" s="283"/>
      <c r="D445" s="284"/>
      <c r="E445" s="285"/>
      <c r="F445" s="286"/>
      <c r="G445" s="287"/>
      <c r="H445" s="185"/>
      <c r="I445" s="198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 t="s">
        <v>192</v>
      </c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</row>
    <row r="446" spans="1:60" outlineLevel="1" x14ac:dyDescent="0.2">
      <c r="A446" s="196">
        <v>104</v>
      </c>
      <c r="B446" s="177" t="s">
        <v>888</v>
      </c>
      <c r="C446" s="188" t="s">
        <v>889</v>
      </c>
      <c r="D446" s="219" t="s">
        <v>368</v>
      </c>
      <c r="E446" s="181">
        <v>2.2972899999999998</v>
      </c>
      <c r="F446" s="183"/>
      <c r="G446" s="184">
        <f>ROUND(E446*F446,2)</f>
        <v>0</v>
      </c>
      <c r="H446" s="185" t="s">
        <v>373</v>
      </c>
      <c r="I446" s="198" t="s">
        <v>173</v>
      </c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 t="s">
        <v>198</v>
      </c>
      <c r="AF446" s="32"/>
      <c r="AG446" s="32"/>
      <c r="AH446" s="32"/>
      <c r="AI446" s="32"/>
      <c r="AJ446" s="32"/>
      <c r="AK446" s="32"/>
      <c r="AL446" s="32"/>
      <c r="AM446" s="32">
        <v>21</v>
      </c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</row>
    <row r="447" spans="1:60" x14ac:dyDescent="0.2">
      <c r="A447" s="195" t="s">
        <v>168</v>
      </c>
      <c r="B447" s="176" t="s">
        <v>114</v>
      </c>
      <c r="C447" s="187" t="s">
        <v>115</v>
      </c>
      <c r="D447" s="218"/>
      <c r="E447" s="180"/>
      <c r="F447" s="288">
        <f>SUM(G448:G483)</f>
        <v>0</v>
      </c>
      <c r="G447" s="289"/>
      <c r="H447" s="182"/>
      <c r="I447" s="197"/>
      <c r="AE447" t="s">
        <v>169</v>
      </c>
    </row>
    <row r="448" spans="1:60" outlineLevel="1" x14ac:dyDescent="0.2">
      <c r="A448" s="223"/>
      <c r="B448" s="290" t="s">
        <v>890</v>
      </c>
      <c r="C448" s="291"/>
      <c r="D448" s="292"/>
      <c r="E448" s="293"/>
      <c r="F448" s="294"/>
      <c r="G448" s="295"/>
      <c r="H448" s="185"/>
      <c r="I448" s="198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>
        <v>0</v>
      </c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</row>
    <row r="449" spans="1:60" outlineLevel="1" x14ac:dyDescent="0.2">
      <c r="A449" s="196">
        <v>105</v>
      </c>
      <c r="B449" s="177" t="s">
        <v>891</v>
      </c>
      <c r="C449" s="188" t="s">
        <v>892</v>
      </c>
      <c r="D449" s="219" t="s">
        <v>196</v>
      </c>
      <c r="E449" s="181">
        <v>58.33</v>
      </c>
      <c r="F449" s="183"/>
      <c r="G449" s="184">
        <f>ROUND(E449*F449,2)</f>
        <v>0</v>
      </c>
      <c r="H449" s="185" t="s">
        <v>893</v>
      </c>
      <c r="I449" s="198" t="s">
        <v>173</v>
      </c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 t="s">
        <v>198</v>
      </c>
      <c r="AF449" s="32"/>
      <c r="AG449" s="32"/>
      <c r="AH449" s="32"/>
      <c r="AI449" s="32"/>
      <c r="AJ449" s="32"/>
      <c r="AK449" s="32"/>
      <c r="AL449" s="32"/>
      <c r="AM449" s="32">
        <v>21</v>
      </c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</row>
    <row r="450" spans="1:60" outlineLevel="1" x14ac:dyDescent="0.2">
      <c r="A450" s="223"/>
      <c r="B450" s="217"/>
      <c r="C450" s="222" t="s">
        <v>894</v>
      </c>
      <c r="D450" s="220"/>
      <c r="E450" s="221">
        <v>58.33</v>
      </c>
      <c r="F450" s="184"/>
      <c r="G450" s="184"/>
      <c r="H450" s="185"/>
      <c r="I450" s="198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</row>
    <row r="451" spans="1:60" outlineLevel="1" x14ac:dyDescent="0.2">
      <c r="A451" s="223"/>
      <c r="B451" s="282" t="s">
        <v>895</v>
      </c>
      <c r="C451" s="283"/>
      <c r="D451" s="284"/>
      <c r="E451" s="285"/>
      <c r="F451" s="286"/>
      <c r="G451" s="287"/>
      <c r="H451" s="185"/>
      <c r="I451" s="198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>
        <v>0</v>
      </c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</row>
    <row r="452" spans="1:60" outlineLevel="1" x14ac:dyDescent="0.2">
      <c r="A452" s="196">
        <v>106</v>
      </c>
      <c r="B452" s="177" t="s">
        <v>896</v>
      </c>
      <c r="C452" s="188" t="s">
        <v>897</v>
      </c>
      <c r="D452" s="219" t="s">
        <v>209</v>
      </c>
      <c r="E452" s="181">
        <v>168.86</v>
      </c>
      <c r="F452" s="183"/>
      <c r="G452" s="184">
        <f>ROUND(E452*F452,2)</f>
        <v>0</v>
      </c>
      <c r="H452" s="185" t="s">
        <v>893</v>
      </c>
      <c r="I452" s="198" t="s">
        <v>173</v>
      </c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 t="s">
        <v>198</v>
      </c>
      <c r="AF452" s="32"/>
      <c r="AG452" s="32"/>
      <c r="AH452" s="32"/>
      <c r="AI452" s="32"/>
      <c r="AJ452" s="32"/>
      <c r="AK452" s="32"/>
      <c r="AL452" s="32"/>
      <c r="AM452" s="32">
        <v>21</v>
      </c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</row>
    <row r="453" spans="1:60" outlineLevel="1" x14ac:dyDescent="0.2">
      <c r="A453" s="223"/>
      <c r="B453" s="217"/>
      <c r="C453" s="222" t="s">
        <v>898</v>
      </c>
      <c r="D453" s="220"/>
      <c r="E453" s="221"/>
      <c r="F453" s="184"/>
      <c r="G453" s="184"/>
      <c r="H453" s="185"/>
      <c r="I453" s="198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</row>
    <row r="454" spans="1:60" outlineLevel="1" x14ac:dyDescent="0.2">
      <c r="A454" s="223"/>
      <c r="B454" s="217"/>
      <c r="C454" s="222" t="s">
        <v>899</v>
      </c>
      <c r="D454" s="220"/>
      <c r="E454" s="221">
        <v>82.83</v>
      </c>
      <c r="F454" s="184"/>
      <c r="G454" s="184"/>
      <c r="H454" s="185"/>
      <c r="I454" s="198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</row>
    <row r="455" spans="1:60" outlineLevel="1" x14ac:dyDescent="0.2">
      <c r="A455" s="223"/>
      <c r="B455" s="217"/>
      <c r="C455" s="222" t="s">
        <v>900</v>
      </c>
      <c r="D455" s="220"/>
      <c r="E455" s="221">
        <v>40.29</v>
      </c>
      <c r="F455" s="184"/>
      <c r="G455" s="184"/>
      <c r="H455" s="185"/>
      <c r="I455" s="198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</row>
    <row r="456" spans="1:60" outlineLevel="1" x14ac:dyDescent="0.2">
      <c r="A456" s="223"/>
      <c r="B456" s="217"/>
      <c r="C456" s="222" t="s">
        <v>901</v>
      </c>
      <c r="D456" s="220"/>
      <c r="E456" s="221">
        <v>19.760000000000002</v>
      </c>
      <c r="F456" s="184"/>
      <c r="G456" s="184"/>
      <c r="H456" s="185"/>
      <c r="I456" s="198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</row>
    <row r="457" spans="1:60" outlineLevel="1" x14ac:dyDescent="0.2">
      <c r="A457" s="223"/>
      <c r="B457" s="217"/>
      <c r="C457" s="222" t="s">
        <v>902</v>
      </c>
      <c r="D457" s="220"/>
      <c r="E457" s="221">
        <v>25.98</v>
      </c>
      <c r="F457" s="184"/>
      <c r="G457" s="184"/>
      <c r="H457" s="185"/>
      <c r="I457" s="198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</row>
    <row r="458" spans="1:60" outlineLevel="1" x14ac:dyDescent="0.2">
      <c r="A458" s="223"/>
      <c r="B458" s="282" t="s">
        <v>903</v>
      </c>
      <c r="C458" s="283"/>
      <c r="D458" s="284"/>
      <c r="E458" s="285"/>
      <c r="F458" s="286"/>
      <c r="G458" s="287"/>
      <c r="H458" s="185"/>
      <c r="I458" s="198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>
        <v>0</v>
      </c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</row>
    <row r="459" spans="1:60" outlineLevel="1" x14ac:dyDescent="0.2">
      <c r="A459" s="196">
        <v>107</v>
      </c>
      <c r="B459" s="177" t="s">
        <v>904</v>
      </c>
      <c r="C459" s="188" t="s">
        <v>905</v>
      </c>
      <c r="D459" s="219" t="s">
        <v>196</v>
      </c>
      <c r="E459" s="181">
        <v>110.58199999999999</v>
      </c>
      <c r="F459" s="183"/>
      <c r="G459" s="184">
        <f>ROUND(E459*F459,2)</f>
        <v>0</v>
      </c>
      <c r="H459" s="185" t="s">
        <v>893</v>
      </c>
      <c r="I459" s="198" t="s">
        <v>173</v>
      </c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 t="s">
        <v>198</v>
      </c>
      <c r="AF459" s="32"/>
      <c r="AG459" s="32"/>
      <c r="AH459" s="32"/>
      <c r="AI459" s="32"/>
      <c r="AJ459" s="32"/>
      <c r="AK459" s="32"/>
      <c r="AL459" s="32"/>
      <c r="AM459" s="32">
        <v>21</v>
      </c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</row>
    <row r="460" spans="1:60" outlineLevel="1" x14ac:dyDescent="0.2">
      <c r="A460" s="223"/>
      <c r="B460" s="217"/>
      <c r="C460" s="222" t="s">
        <v>859</v>
      </c>
      <c r="D460" s="220"/>
      <c r="E460" s="221">
        <v>103.27800000000001</v>
      </c>
      <c r="F460" s="184"/>
      <c r="G460" s="184"/>
      <c r="H460" s="185"/>
      <c r="I460" s="198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</row>
    <row r="461" spans="1:60" outlineLevel="1" x14ac:dyDescent="0.2">
      <c r="A461" s="223"/>
      <c r="B461" s="217"/>
      <c r="C461" s="222" t="s">
        <v>860</v>
      </c>
      <c r="D461" s="220"/>
      <c r="E461" s="221">
        <v>7.3040000000000003</v>
      </c>
      <c r="F461" s="184"/>
      <c r="G461" s="184"/>
      <c r="H461" s="185"/>
      <c r="I461" s="198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</row>
    <row r="462" spans="1:60" outlineLevel="1" x14ac:dyDescent="0.2">
      <c r="A462" s="223"/>
      <c r="B462" s="282" t="s">
        <v>906</v>
      </c>
      <c r="C462" s="283"/>
      <c r="D462" s="284"/>
      <c r="E462" s="285"/>
      <c r="F462" s="286"/>
      <c r="G462" s="287"/>
      <c r="H462" s="185"/>
      <c r="I462" s="198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>
        <v>0</v>
      </c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</row>
    <row r="463" spans="1:60" outlineLevel="1" x14ac:dyDescent="0.2">
      <c r="A463" s="196">
        <v>108</v>
      </c>
      <c r="B463" s="177" t="s">
        <v>907</v>
      </c>
      <c r="C463" s="188" t="s">
        <v>908</v>
      </c>
      <c r="D463" s="219" t="s">
        <v>196</v>
      </c>
      <c r="E463" s="181">
        <v>58.33</v>
      </c>
      <c r="F463" s="183"/>
      <c r="G463" s="184">
        <f>ROUND(E463*F463,2)</f>
        <v>0</v>
      </c>
      <c r="H463" s="185" t="s">
        <v>893</v>
      </c>
      <c r="I463" s="198" t="s">
        <v>173</v>
      </c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 t="s">
        <v>198</v>
      </c>
      <c r="AF463" s="32"/>
      <c r="AG463" s="32"/>
      <c r="AH463" s="32"/>
      <c r="AI463" s="32"/>
      <c r="AJ463" s="32"/>
      <c r="AK463" s="32"/>
      <c r="AL463" s="32"/>
      <c r="AM463" s="32">
        <v>21</v>
      </c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</row>
    <row r="464" spans="1:60" outlineLevel="1" x14ac:dyDescent="0.2">
      <c r="A464" s="223"/>
      <c r="B464" s="217"/>
      <c r="C464" s="222" t="s">
        <v>909</v>
      </c>
      <c r="D464" s="220"/>
      <c r="E464" s="221">
        <v>58.33</v>
      </c>
      <c r="F464" s="184"/>
      <c r="G464" s="184"/>
      <c r="H464" s="185"/>
      <c r="I464" s="198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</row>
    <row r="465" spans="1:60" outlineLevel="1" x14ac:dyDescent="0.2">
      <c r="A465" s="196">
        <v>109</v>
      </c>
      <c r="B465" s="177" t="s">
        <v>910</v>
      </c>
      <c r="C465" s="188" t="s">
        <v>911</v>
      </c>
      <c r="D465" s="219" t="s">
        <v>209</v>
      </c>
      <c r="E465" s="181">
        <v>54.69</v>
      </c>
      <c r="F465" s="183"/>
      <c r="G465" s="184">
        <f>ROUND(E465*F465,2)</f>
        <v>0</v>
      </c>
      <c r="H465" s="185" t="s">
        <v>893</v>
      </c>
      <c r="I465" s="198" t="s">
        <v>173</v>
      </c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 t="s">
        <v>198</v>
      </c>
      <c r="AF465" s="32"/>
      <c r="AG465" s="32"/>
      <c r="AH465" s="32"/>
      <c r="AI465" s="32"/>
      <c r="AJ465" s="32"/>
      <c r="AK465" s="32"/>
      <c r="AL465" s="32"/>
      <c r="AM465" s="32">
        <v>21</v>
      </c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</row>
    <row r="466" spans="1:60" outlineLevel="1" x14ac:dyDescent="0.2">
      <c r="A466" s="223"/>
      <c r="B466" s="217"/>
      <c r="C466" s="222" t="s">
        <v>912</v>
      </c>
      <c r="D466" s="220"/>
      <c r="E466" s="221">
        <v>6.38</v>
      </c>
      <c r="F466" s="184"/>
      <c r="G466" s="184"/>
      <c r="H466" s="185"/>
      <c r="I466" s="198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</row>
    <row r="467" spans="1:60" outlineLevel="1" x14ac:dyDescent="0.2">
      <c r="A467" s="223"/>
      <c r="B467" s="217"/>
      <c r="C467" s="222" t="s">
        <v>913</v>
      </c>
      <c r="D467" s="220"/>
      <c r="E467" s="221">
        <v>4.88</v>
      </c>
      <c r="F467" s="184"/>
      <c r="G467" s="184"/>
      <c r="H467" s="185"/>
      <c r="I467" s="198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</row>
    <row r="468" spans="1:60" outlineLevel="1" x14ac:dyDescent="0.2">
      <c r="A468" s="223"/>
      <c r="B468" s="217"/>
      <c r="C468" s="222" t="s">
        <v>914</v>
      </c>
      <c r="D468" s="220"/>
      <c r="E468" s="221">
        <v>19.03</v>
      </c>
      <c r="F468" s="184"/>
      <c r="G468" s="184"/>
      <c r="H468" s="185"/>
      <c r="I468" s="198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</row>
    <row r="469" spans="1:60" outlineLevel="1" x14ac:dyDescent="0.2">
      <c r="A469" s="223"/>
      <c r="B469" s="217"/>
      <c r="C469" s="222" t="s">
        <v>915</v>
      </c>
      <c r="D469" s="220"/>
      <c r="E469" s="221">
        <v>24.4</v>
      </c>
      <c r="F469" s="184"/>
      <c r="G469" s="184"/>
      <c r="H469" s="185"/>
      <c r="I469" s="198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</row>
    <row r="470" spans="1:60" ht="22.5" outlineLevel="1" x14ac:dyDescent="0.2">
      <c r="A470" s="196">
        <v>110</v>
      </c>
      <c r="B470" s="177" t="s">
        <v>916</v>
      </c>
      <c r="C470" s="188" t="s">
        <v>917</v>
      </c>
      <c r="D470" s="219" t="s">
        <v>209</v>
      </c>
      <c r="E470" s="181">
        <v>36.673450000000003</v>
      </c>
      <c r="F470" s="183"/>
      <c r="G470" s="184">
        <f>ROUND(E470*F470,2)</f>
        <v>0</v>
      </c>
      <c r="H470" s="185" t="s">
        <v>558</v>
      </c>
      <c r="I470" s="198" t="s">
        <v>173</v>
      </c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 t="s">
        <v>174</v>
      </c>
      <c r="AF470" s="32"/>
      <c r="AG470" s="32"/>
      <c r="AH470" s="32"/>
      <c r="AI470" s="32"/>
      <c r="AJ470" s="32"/>
      <c r="AK470" s="32"/>
      <c r="AL470" s="32"/>
      <c r="AM470" s="32">
        <v>21</v>
      </c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</row>
    <row r="471" spans="1:60" outlineLevel="1" x14ac:dyDescent="0.2">
      <c r="A471" s="223"/>
      <c r="B471" s="217"/>
      <c r="C471" s="222" t="s">
        <v>898</v>
      </c>
      <c r="D471" s="220"/>
      <c r="E471" s="221"/>
      <c r="F471" s="184"/>
      <c r="G471" s="184"/>
      <c r="H471" s="185"/>
      <c r="I471" s="198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</row>
    <row r="472" spans="1:60" outlineLevel="1" x14ac:dyDescent="0.2">
      <c r="A472" s="223"/>
      <c r="B472" s="217"/>
      <c r="C472" s="222" t="s">
        <v>918</v>
      </c>
      <c r="D472" s="220"/>
      <c r="E472" s="221">
        <v>22.77825</v>
      </c>
      <c r="F472" s="184"/>
      <c r="G472" s="184"/>
      <c r="H472" s="185"/>
      <c r="I472" s="198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</row>
    <row r="473" spans="1:60" outlineLevel="1" x14ac:dyDescent="0.2">
      <c r="A473" s="223"/>
      <c r="B473" s="217"/>
      <c r="C473" s="222" t="s">
        <v>919</v>
      </c>
      <c r="D473" s="220"/>
      <c r="E473" s="221">
        <v>8.8637999999999995</v>
      </c>
      <c r="F473" s="184"/>
      <c r="G473" s="184"/>
      <c r="H473" s="185"/>
      <c r="I473" s="198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</row>
    <row r="474" spans="1:60" outlineLevel="1" x14ac:dyDescent="0.2">
      <c r="A474" s="223"/>
      <c r="B474" s="217"/>
      <c r="C474" s="222" t="s">
        <v>920</v>
      </c>
      <c r="D474" s="220"/>
      <c r="E474" s="221">
        <v>2.1736</v>
      </c>
      <c r="F474" s="184"/>
      <c r="G474" s="184"/>
      <c r="H474" s="185"/>
      <c r="I474" s="198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</row>
    <row r="475" spans="1:60" outlineLevel="1" x14ac:dyDescent="0.2">
      <c r="A475" s="223"/>
      <c r="B475" s="217"/>
      <c r="C475" s="222" t="s">
        <v>921</v>
      </c>
      <c r="D475" s="220"/>
      <c r="E475" s="221">
        <v>2.8578000000000001</v>
      </c>
      <c r="F475" s="184"/>
      <c r="G475" s="184"/>
      <c r="H475" s="185"/>
      <c r="I475" s="198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</row>
    <row r="476" spans="1:60" ht="22.5" outlineLevel="1" x14ac:dyDescent="0.2">
      <c r="A476" s="196">
        <v>111</v>
      </c>
      <c r="B476" s="177" t="s">
        <v>922</v>
      </c>
      <c r="C476" s="188" t="s">
        <v>923</v>
      </c>
      <c r="D476" s="219" t="s">
        <v>215</v>
      </c>
      <c r="E476" s="181">
        <v>12.164020000000001</v>
      </c>
      <c r="F476" s="183"/>
      <c r="G476" s="184">
        <f>ROUND(E476*F476,2)</f>
        <v>0</v>
      </c>
      <c r="H476" s="185" t="s">
        <v>558</v>
      </c>
      <c r="I476" s="198" t="s">
        <v>173</v>
      </c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 t="s">
        <v>174</v>
      </c>
      <c r="AF476" s="32"/>
      <c r="AG476" s="32"/>
      <c r="AH476" s="32"/>
      <c r="AI476" s="32"/>
      <c r="AJ476" s="32"/>
      <c r="AK476" s="32"/>
      <c r="AL476" s="32"/>
      <c r="AM476" s="32">
        <v>21</v>
      </c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</row>
    <row r="477" spans="1:60" outlineLevel="1" x14ac:dyDescent="0.2">
      <c r="A477" s="223"/>
      <c r="B477" s="217"/>
      <c r="C477" s="222" t="s">
        <v>924</v>
      </c>
      <c r="D477" s="220"/>
      <c r="E477" s="221">
        <v>12.164020000000001</v>
      </c>
      <c r="F477" s="184"/>
      <c r="G477" s="184"/>
      <c r="H477" s="185"/>
      <c r="I477" s="198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</row>
    <row r="478" spans="1:60" ht="22.5" outlineLevel="1" x14ac:dyDescent="0.2">
      <c r="A478" s="196">
        <v>112</v>
      </c>
      <c r="B478" s="177" t="s">
        <v>925</v>
      </c>
      <c r="C478" s="188" t="s">
        <v>926</v>
      </c>
      <c r="D478" s="219" t="s">
        <v>215</v>
      </c>
      <c r="E478" s="181">
        <v>2.1636299999999999</v>
      </c>
      <c r="F478" s="183"/>
      <c r="G478" s="184">
        <f>ROUND(E478*F478,2)</f>
        <v>0</v>
      </c>
      <c r="H478" s="185" t="s">
        <v>558</v>
      </c>
      <c r="I478" s="198" t="s">
        <v>173</v>
      </c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 t="s">
        <v>174</v>
      </c>
      <c r="AF478" s="32"/>
      <c r="AG478" s="32"/>
      <c r="AH478" s="32"/>
      <c r="AI478" s="32"/>
      <c r="AJ478" s="32"/>
      <c r="AK478" s="32"/>
      <c r="AL478" s="32"/>
      <c r="AM478" s="32">
        <v>21</v>
      </c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</row>
    <row r="479" spans="1:60" outlineLevel="1" x14ac:dyDescent="0.2">
      <c r="A479" s="223"/>
      <c r="B479" s="217"/>
      <c r="C479" s="222" t="s">
        <v>927</v>
      </c>
      <c r="D479" s="220"/>
      <c r="E479" s="221">
        <v>0.85868999999999995</v>
      </c>
      <c r="F479" s="184"/>
      <c r="G479" s="184"/>
      <c r="H479" s="185"/>
      <c r="I479" s="198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</row>
    <row r="480" spans="1:60" outlineLevel="1" x14ac:dyDescent="0.2">
      <c r="A480" s="223"/>
      <c r="B480" s="217"/>
      <c r="C480" s="222" t="s">
        <v>928</v>
      </c>
      <c r="D480" s="220"/>
      <c r="E480" s="221">
        <v>1.30494</v>
      </c>
      <c r="F480" s="184"/>
      <c r="G480" s="184"/>
      <c r="H480" s="185"/>
      <c r="I480" s="198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</row>
    <row r="481" spans="1:60" outlineLevel="1" x14ac:dyDescent="0.2">
      <c r="A481" s="223"/>
      <c r="B481" s="282" t="s">
        <v>929</v>
      </c>
      <c r="C481" s="283"/>
      <c r="D481" s="284"/>
      <c r="E481" s="285"/>
      <c r="F481" s="286"/>
      <c r="G481" s="287"/>
      <c r="H481" s="185"/>
      <c r="I481" s="198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>
        <v>0</v>
      </c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</row>
    <row r="482" spans="1:60" outlineLevel="1" x14ac:dyDescent="0.2">
      <c r="A482" s="223"/>
      <c r="B482" s="282" t="s">
        <v>930</v>
      </c>
      <c r="C482" s="283"/>
      <c r="D482" s="284"/>
      <c r="E482" s="285"/>
      <c r="F482" s="286"/>
      <c r="G482" s="287"/>
      <c r="H482" s="185"/>
      <c r="I482" s="198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 t="s">
        <v>192</v>
      </c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</row>
    <row r="483" spans="1:60" outlineLevel="1" x14ac:dyDescent="0.2">
      <c r="A483" s="196">
        <v>113</v>
      </c>
      <c r="B483" s="177" t="s">
        <v>931</v>
      </c>
      <c r="C483" s="188" t="s">
        <v>932</v>
      </c>
      <c r="D483" s="219" t="s">
        <v>368</v>
      </c>
      <c r="E483" s="181">
        <v>0.74414999999999998</v>
      </c>
      <c r="F483" s="183"/>
      <c r="G483" s="184">
        <f>ROUND(E483*F483,2)</f>
        <v>0</v>
      </c>
      <c r="H483" s="185" t="s">
        <v>893</v>
      </c>
      <c r="I483" s="198" t="s">
        <v>173</v>
      </c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 t="s">
        <v>198</v>
      </c>
      <c r="AF483" s="32"/>
      <c r="AG483" s="32"/>
      <c r="AH483" s="32"/>
      <c r="AI483" s="32"/>
      <c r="AJ483" s="32"/>
      <c r="AK483" s="32"/>
      <c r="AL483" s="32"/>
      <c r="AM483" s="32">
        <v>21</v>
      </c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</row>
    <row r="484" spans="1:60" x14ac:dyDescent="0.2">
      <c r="A484" s="195" t="s">
        <v>168</v>
      </c>
      <c r="B484" s="176" t="s">
        <v>124</v>
      </c>
      <c r="C484" s="187" t="s">
        <v>125</v>
      </c>
      <c r="D484" s="218"/>
      <c r="E484" s="180"/>
      <c r="F484" s="288">
        <f>SUM(G485:G504)</f>
        <v>0</v>
      </c>
      <c r="G484" s="289"/>
      <c r="H484" s="182"/>
      <c r="I484" s="197"/>
      <c r="AE484" t="s">
        <v>169</v>
      </c>
    </row>
    <row r="485" spans="1:60" outlineLevel="1" x14ac:dyDescent="0.2">
      <c r="A485" s="223"/>
      <c r="B485" s="290" t="s">
        <v>933</v>
      </c>
      <c r="C485" s="291"/>
      <c r="D485" s="292"/>
      <c r="E485" s="293"/>
      <c r="F485" s="294"/>
      <c r="G485" s="295"/>
      <c r="H485" s="185"/>
      <c r="I485" s="198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>
        <v>0</v>
      </c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</row>
    <row r="486" spans="1:60" outlineLevel="1" x14ac:dyDescent="0.2">
      <c r="A486" s="196">
        <v>114</v>
      </c>
      <c r="B486" s="177" t="s">
        <v>934</v>
      </c>
      <c r="C486" s="188" t="s">
        <v>935</v>
      </c>
      <c r="D486" s="219" t="s">
        <v>557</v>
      </c>
      <c r="E486" s="181">
        <v>4</v>
      </c>
      <c r="F486" s="183"/>
      <c r="G486" s="184">
        <f>ROUND(E486*F486,2)</f>
        <v>0</v>
      </c>
      <c r="H486" s="185" t="s">
        <v>936</v>
      </c>
      <c r="I486" s="198" t="s">
        <v>173</v>
      </c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 t="s">
        <v>198</v>
      </c>
      <c r="AF486" s="32"/>
      <c r="AG486" s="32"/>
      <c r="AH486" s="32"/>
      <c r="AI486" s="32"/>
      <c r="AJ486" s="32"/>
      <c r="AK486" s="32"/>
      <c r="AL486" s="32"/>
      <c r="AM486" s="32">
        <v>21</v>
      </c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</row>
    <row r="487" spans="1:60" outlineLevel="1" x14ac:dyDescent="0.2">
      <c r="A487" s="223"/>
      <c r="B487" s="282" t="s">
        <v>937</v>
      </c>
      <c r="C487" s="283"/>
      <c r="D487" s="284"/>
      <c r="E487" s="285"/>
      <c r="F487" s="286"/>
      <c r="G487" s="287"/>
      <c r="H487" s="185"/>
      <c r="I487" s="198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>
        <v>0</v>
      </c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</row>
    <row r="488" spans="1:60" outlineLevel="1" x14ac:dyDescent="0.2">
      <c r="A488" s="223"/>
      <c r="B488" s="282" t="s">
        <v>938</v>
      </c>
      <c r="C488" s="283"/>
      <c r="D488" s="284"/>
      <c r="E488" s="285"/>
      <c r="F488" s="286"/>
      <c r="G488" s="287"/>
      <c r="H488" s="185"/>
      <c r="I488" s="198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>
        <v>1</v>
      </c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</row>
    <row r="489" spans="1:60" outlineLevel="1" x14ac:dyDescent="0.2">
      <c r="A489" s="196">
        <v>115</v>
      </c>
      <c r="B489" s="177" t="s">
        <v>939</v>
      </c>
      <c r="C489" s="188" t="s">
        <v>940</v>
      </c>
      <c r="D489" s="219" t="s">
        <v>557</v>
      </c>
      <c r="E489" s="181">
        <v>1</v>
      </c>
      <c r="F489" s="183"/>
      <c r="G489" s="184">
        <f>ROUND(E489*F489,2)</f>
        <v>0</v>
      </c>
      <c r="H489" s="185" t="s">
        <v>936</v>
      </c>
      <c r="I489" s="198" t="s">
        <v>173</v>
      </c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 t="s">
        <v>198</v>
      </c>
      <c r="AF489" s="32"/>
      <c r="AG489" s="32"/>
      <c r="AH489" s="32"/>
      <c r="AI489" s="32"/>
      <c r="AJ489" s="32"/>
      <c r="AK489" s="32"/>
      <c r="AL489" s="32"/>
      <c r="AM489" s="32">
        <v>21</v>
      </c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</row>
    <row r="490" spans="1:60" outlineLevel="1" x14ac:dyDescent="0.2">
      <c r="A490" s="223"/>
      <c r="B490" s="217"/>
      <c r="C490" s="222" t="s">
        <v>941</v>
      </c>
      <c r="D490" s="220"/>
      <c r="E490" s="221">
        <v>1</v>
      </c>
      <c r="F490" s="184"/>
      <c r="G490" s="184"/>
      <c r="H490" s="185"/>
      <c r="I490" s="198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</row>
    <row r="491" spans="1:60" outlineLevel="1" x14ac:dyDescent="0.2">
      <c r="A491" s="223"/>
      <c r="B491" s="282" t="s">
        <v>937</v>
      </c>
      <c r="C491" s="283"/>
      <c r="D491" s="284"/>
      <c r="E491" s="285"/>
      <c r="F491" s="286"/>
      <c r="G491" s="287"/>
      <c r="H491" s="185"/>
      <c r="I491" s="198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>
        <v>0</v>
      </c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</row>
    <row r="492" spans="1:60" outlineLevel="1" x14ac:dyDescent="0.2">
      <c r="A492" s="223"/>
      <c r="B492" s="282" t="s">
        <v>938</v>
      </c>
      <c r="C492" s="283"/>
      <c r="D492" s="284"/>
      <c r="E492" s="285"/>
      <c r="F492" s="286"/>
      <c r="G492" s="287"/>
      <c r="H492" s="185"/>
      <c r="I492" s="198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>
        <v>1</v>
      </c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</row>
    <row r="493" spans="1:60" outlineLevel="1" x14ac:dyDescent="0.2">
      <c r="A493" s="196">
        <v>116</v>
      </c>
      <c r="B493" s="177" t="s">
        <v>942</v>
      </c>
      <c r="C493" s="188" t="s">
        <v>943</v>
      </c>
      <c r="D493" s="219" t="s">
        <v>557</v>
      </c>
      <c r="E493" s="181">
        <v>1</v>
      </c>
      <c r="F493" s="183"/>
      <c r="G493" s="184">
        <f>ROUND(E493*F493,2)</f>
        <v>0</v>
      </c>
      <c r="H493" s="185" t="s">
        <v>936</v>
      </c>
      <c r="I493" s="198" t="s">
        <v>173</v>
      </c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 t="s">
        <v>198</v>
      </c>
      <c r="AF493" s="32"/>
      <c r="AG493" s="32"/>
      <c r="AH493" s="32"/>
      <c r="AI493" s="32"/>
      <c r="AJ493" s="32"/>
      <c r="AK493" s="32"/>
      <c r="AL493" s="32"/>
      <c r="AM493" s="32">
        <v>21</v>
      </c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</row>
    <row r="494" spans="1:60" outlineLevel="1" x14ac:dyDescent="0.2">
      <c r="A494" s="223"/>
      <c r="B494" s="217"/>
      <c r="C494" s="222" t="s">
        <v>944</v>
      </c>
      <c r="D494" s="220"/>
      <c r="E494" s="221">
        <v>1</v>
      </c>
      <c r="F494" s="184"/>
      <c r="G494" s="184"/>
      <c r="H494" s="185"/>
      <c r="I494" s="198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</row>
    <row r="495" spans="1:60" ht="22.5" outlineLevel="1" x14ac:dyDescent="0.2">
      <c r="A495" s="196">
        <v>117</v>
      </c>
      <c r="B495" s="177" t="s">
        <v>945</v>
      </c>
      <c r="C495" s="188" t="s">
        <v>946</v>
      </c>
      <c r="D495" s="219" t="s">
        <v>209</v>
      </c>
      <c r="E495" s="181">
        <v>3.08</v>
      </c>
      <c r="F495" s="183"/>
      <c r="G495" s="184">
        <f>ROUND(E495*F495,2)</f>
        <v>0</v>
      </c>
      <c r="H495" s="185" t="s">
        <v>558</v>
      </c>
      <c r="I495" s="198" t="s">
        <v>173</v>
      </c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 t="s">
        <v>174</v>
      </c>
      <c r="AF495" s="32"/>
      <c r="AG495" s="32"/>
      <c r="AH495" s="32"/>
      <c r="AI495" s="32"/>
      <c r="AJ495" s="32"/>
      <c r="AK495" s="32"/>
      <c r="AL495" s="32"/>
      <c r="AM495" s="32">
        <v>21</v>
      </c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</row>
    <row r="496" spans="1:60" outlineLevel="1" x14ac:dyDescent="0.2">
      <c r="A496" s="223"/>
      <c r="B496" s="217"/>
      <c r="C496" s="222" t="s">
        <v>947</v>
      </c>
      <c r="D496" s="220"/>
      <c r="E496" s="221">
        <v>1.8919999999999999</v>
      </c>
      <c r="F496" s="184"/>
      <c r="G496" s="184"/>
      <c r="H496" s="185"/>
      <c r="I496" s="198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</row>
    <row r="497" spans="1:60" outlineLevel="1" x14ac:dyDescent="0.2">
      <c r="A497" s="223"/>
      <c r="B497" s="217"/>
      <c r="C497" s="222" t="s">
        <v>948</v>
      </c>
      <c r="D497" s="220"/>
      <c r="E497" s="221">
        <v>1.1879999999999999</v>
      </c>
      <c r="F497" s="184"/>
      <c r="G497" s="184"/>
      <c r="H497" s="185"/>
      <c r="I497" s="198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</row>
    <row r="498" spans="1:60" outlineLevel="1" x14ac:dyDescent="0.2">
      <c r="A498" s="223"/>
      <c r="B498" s="217"/>
      <c r="C498" s="222" t="s">
        <v>949</v>
      </c>
      <c r="D498" s="220"/>
      <c r="E498" s="221"/>
      <c r="F498" s="184"/>
      <c r="G498" s="184"/>
      <c r="H498" s="185"/>
      <c r="I498" s="198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</row>
    <row r="499" spans="1:60" outlineLevel="1" x14ac:dyDescent="0.2">
      <c r="A499" s="196">
        <v>118</v>
      </c>
      <c r="B499" s="177" t="s">
        <v>950</v>
      </c>
      <c r="C499" s="188" t="s">
        <v>951</v>
      </c>
      <c r="D499" s="219" t="s">
        <v>557</v>
      </c>
      <c r="E499" s="181">
        <v>1</v>
      </c>
      <c r="F499" s="183"/>
      <c r="G499" s="184">
        <f>ROUND(E499*F499,2)</f>
        <v>0</v>
      </c>
      <c r="H499" s="185"/>
      <c r="I499" s="198" t="s">
        <v>263</v>
      </c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 t="s">
        <v>174</v>
      </c>
      <c r="AF499" s="32"/>
      <c r="AG499" s="32"/>
      <c r="AH499" s="32"/>
      <c r="AI499" s="32"/>
      <c r="AJ499" s="32"/>
      <c r="AK499" s="32"/>
      <c r="AL499" s="32"/>
      <c r="AM499" s="32">
        <v>21</v>
      </c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</row>
    <row r="500" spans="1:60" outlineLevel="1" x14ac:dyDescent="0.2">
      <c r="A500" s="196">
        <v>119</v>
      </c>
      <c r="B500" s="177" t="s">
        <v>952</v>
      </c>
      <c r="C500" s="188" t="s">
        <v>953</v>
      </c>
      <c r="D500" s="219" t="s">
        <v>557</v>
      </c>
      <c r="E500" s="181">
        <v>2</v>
      </c>
      <c r="F500" s="183"/>
      <c r="G500" s="184">
        <f>ROUND(E500*F500,2)</f>
        <v>0</v>
      </c>
      <c r="H500" s="185"/>
      <c r="I500" s="198" t="s">
        <v>263</v>
      </c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 t="s">
        <v>174</v>
      </c>
      <c r="AF500" s="32"/>
      <c r="AG500" s="32"/>
      <c r="AH500" s="32"/>
      <c r="AI500" s="32"/>
      <c r="AJ500" s="32"/>
      <c r="AK500" s="32"/>
      <c r="AL500" s="32"/>
      <c r="AM500" s="32">
        <v>21</v>
      </c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</row>
    <row r="501" spans="1:60" outlineLevel="1" x14ac:dyDescent="0.2">
      <c r="A501" s="196">
        <v>120</v>
      </c>
      <c r="B501" s="177" t="s">
        <v>954</v>
      </c>
      <c r="C501" s="188" t="s">
        <v>955</v>
      </c>
      <c r="D501" s="219" t="s">
        <v>557</v>
      </c>
      <c r="E501" s="181">
        <v>1</v>
      </c>
      <c r="F501" s="183"/>
      <c r="G501" s="184">
        <f>ROUND(E501*F501,2)</f>
        <v>0</v>
      </c>
      <c r="H501" s="185"/>
      <c r="I501" s="198" t="s">
        <v>263</v>
      </c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 t="s">
        <v>174</v>
      </c>
      <c r="AF501" s="32"/>
      <c r="AG501" s="32"/>
      <c r="AH501" s="32"/>
      <c r="AI501" s="32"/>
      <c r="AJ501" s="32"/>
      <c r="AK501" s="32"/>
      <c r="AL501" s="32"/>
      <c r="AM501" s="32">
        <v>21</v>
      </c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</row>
    <row r="502" spans="1:60" outlineLevel="1" x14ac:dyDescent="0.2">
      <c r="A502" s="223"/>
      <c r="B502" s="282" t="s">
        <v>956</v>
      </c>
      <c r="C502" s="283"/>
      <c r="D502" s="284"/>
      <c r="E502" s="285"/>
      <c r="F502" s="286"/>
      <c r="G502" s="287"/>
      <c r="H502" s="185"/>
      <c r="I502" s="198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>
        <v>0</v>
      </c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</row>
    <row r="503" spans="1:60" outlineLevel="1" x14ac:dyDescent="0.2">
      <c r="A503" s="223"/>
      <c r="B503" s="282" t="s">
        <v>930</v>
      </c>
      <c r="C503" s="283"/>
      <c r="D503" s="284"/>
      <c r="E503" s="285"/>
      <c r="F503" s="286"/>
      <c r="G503" s="287"/>
      <c r="H503" s="185"/>
      <c r="I503" s="198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 t="s">
        <v>192</v>
      </c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</row>
    <row r="504" spans="1:60" outlineLevel="1" x14ac:dyDescent="0.2">
      <c r="A504" s="196">
        <v>121</v>
      </c>
      <c r="B504" s="177" t="s">
        <v>957</v>
      </c>
      <c r="C504" s="188" t="s">
        <v>932</v>
      </c>
      <c r="D504" s="219" t="s">
        <v>368</v>
      </c>
      <c r="E504" s="181">
        <v>8.1890000000000004E-2</v>
      </c>
      <c r="F504" s="183"/>
      <c r="G504" s="184">
        <f>ROUND(E504*F504,2)</f>
        <v>0</v>
      </c>
      <c r="H504" s="185" t="s">
        <v>936</v>
      </c>
      <c r="I504" s="198" t="s">
        <v>173</v>
      </c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 t="s">
        <v>198</v>
      </c>
      <c r="AF504" s="32"/>
      <c r="AG504" s="32"/>
      <c r="AH504" s="32"/>
      <c r="AI504" s="32"/>
      <c r="AJ504" s="32"/>
      <c r="AK504" s="32"/>
      <c r="AL504" s="32"/>
      <c r="AM504" s="32">
        <v>21</v>
      </c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</row>
    <row r="505" spans="1:60" x14ac:dyDescent="0.2">
      <c r="A505" s="195" t="s">
        <v>168</v>
      </c>
      <c r="B505" s="176" t="s">
        <v>126</v>
      </c>
      <c r="C505" s="187" t="s">
        <v>127</v>
      </c>
      <c r="D505" s="218"/>
      <c r="E505" s="180"/>
      <c r="F505" s="288">
        <f>SUM(G506:G506)</f>
        <v>0</v>
      </c>
      <c r="G505" s="289"/>
      <c r="H505" s="182"/>
      <c r="I505" s="197"/>
      <c r="AE505" t="s">
        <v>169</v>
      </c>
    </row>
    <row r="506" spans="1:60" outlineLevel="1" x14ac:dyDescent="0.2">
      <c r="A506" s="196">
        <v>122</v>
      </c>
      <c r="B506" s="177" t="s">
        <v>958</v>
      </c>
      <c r="C506" s="188" t="s">
        <v>959</v>
      </c>
      <c r="D506" s="219" t="s">
        <v>557</v>
      </c>
      <c r="E506" s="181">
        <v>1</v>
      </c>
      <c r="F506" s="183"/>
      <c r="G506" s="184">
        <f>ROUND(E506*F506,2)</f>
        <v>0</v>
      </c>
      <c r="H506" s="185"/>
      <c r="I506" s="198" t="s">
        <v>263</v>
      </c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 t="s">
        <v>174</v>
      </c>
      <c r="AF506" s="32"/>
      <c r="AG506" s="32"/>
      <c r="AH506" s="32"/>
      <c r="AI506" s="32"/>
      <c r="AJ506" s="32"/>
      <c r="AK506" s="32"/>
      <c r="AL506" s="32"/>
      <c r="AM506" s="32">
        <v>21</v>
      </c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</row>
    <row r="507" spans="1:60" x14ac:dyDescent="0.2">
      <c r="A507" s="195" t="s">
        <v>168</v>
      </c>
      <c r="B507" s="176" t="s">
        <v>128</v>
      </c>
      <c r="C507" s="187" t="s">
        <v>129</v>
      </c>
      <c r="D507" s="218"/>
      <c r="E507" s="180"/>
      <c r="F507" s="288">
        <f>SUM(G508:G567)</f>
        <v>0</v>
      </c>
      <c r="G507" s="289"/>
      <c r="H507" s="182"/>
      <c r="I507" s="197"/>
      <c r="AE507" t="s">
        <v>169</v>
      </c>
    </row>
    <row r="508" spans="1:60" outlineLevel="1" x14ac:dyDescent="0.2">
      <c r="A508" s="196">
        <v>123</v>
      </c>
      <c r="B508" s="177" t="s">
        <v>960</v>
      </c>
      <c r="C508" s="188" t="s">
        <v>961</v>
      </c>
      <c r="D508" s="219" t="s">
        <v>209</v>
      </c>
      <c r="E508" s="181">
        <v>4.4000000000000004</v>
      </c>
      <c r="F508" s="183"/>
      <c r="G508" s="184">
        <f>ROUND(E508*F508,2)</f>
        <v>0</v>
      </c>
      <c r="H508" s="185"/>
      <c r="I508" s="198" t="s">
        <v>263</v>
      </c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 t="s">
        <v>174</v>
      </c>
      <c r="AF508" s="32"/>
      <c r="AG508" s="32"/>
      <c r="AH508" s="32"/>
      <c r="AI508" s="32"/>
      <c r="AJ508" s="32"/>
      <c r="AK508" s="32"/>
      <c r="AL508" s="32"/>
      <c r="AM508" s="32">
        <v>21</v>
      </c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</row>
    <row r="509" spans="1:60" outlineLevel="1" x14ac:dyDescent="0.2">
      <c r="A509" s="196">
        <v>124</v>
      </c>
      <c r="B509" s="177" t="s">
        <v>962</v>
      </c>
      <c r="C509" s="188" t="s">
        <v>963</v>
      </c>
      <c r="D509" s="219" t="s">
        <v>557</v>
      </c>
      <c r="E509" s="181">
        <v>1</v>
      </c>
      <c r="F509" s="183"/>
      <c r="G509" s="184">
        <f>ROUND(E509*F509,2)</f>
        <v>0</v>
      </c>
      <c r="H509" s="185"/>
      <c r="I509" s="198" t="s">
        <v>263</v>
      </c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 t="s">
        <v>174</v>
      </c>
      <c r="AF509" s="32"/>
      <c r="AG509" s="32"/>
      <c r="AH509" s="32"/>
      <c r="AI509" s="32"/>
      <c r="AJ509" s="32"/>
      <c r="AK509" s="32"/>
      <c r="AL509" s="32"/>
      <c r="AM509" s="32">
        <v>21</v>
      </c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</row>
    <row r="510" spans="1:60" outlineLevel="1" x14ac:dyDescent="0.2">
      <c r="A510" s="196">
        <v>125</v>
      </c>
      <c r="B510" s="177" t="s">
        <v>964</v>
      </c>
      <c r="C510" s="188" t="s">
        <v>965</v>
      </c>
      <c r="D510" s="219" t="s">
        <v>557</v>
      </c>
      <c r="E510" s="181">
        <v>1</v>
      </c>
      <c r="F510" s="183"/>
      <c r="G510" s="184">
        <f>ROUND(E510*F510,2)</f>
        <v>0</v>
      </c>
      <c r="H510" s="185"/>
      <c r="I510" s="198" t="s">
        <v>263</v>
      </c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 t="s">
        <v>174</v>
      </c>
      <c r="AF510" s="32"/>
      <c r="AG510" s="32"/>
      <c r="AH510" s="32"/>
      <c r="AI510" s="32"/>
      <c r="AJ510" s="32"/>
      <c r="AK510" s="32"/>
      <c r="AL510" s="32"/>
      <c r="AM510" s="32">
        <v>21</v>
      </c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</row>
    <row r="511" spans="1:60" outlineLevel="1" x14ac:dyDescent="0.2">
      <c r="A511" s="223"/>
      <c r="B511" s="282" t="s">
        <v>966</v>
      </c>
      <c r="C511" s="283"/>
      <c r="D511" s="284"/>
      <c r="E511" s="285"/>
      <c r="F511" s="286"/>
      <c r="G511" s="287"/>
      <c r="H511" s="185"/>
      <c r="I511" s="198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>
        <v>0</v>
      </c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</row>
    <row r="512" spans="1:60" outlineLevel="1" x14ac:dyDescent="0.2">
      <c r="A512" s="196">
        <v>126</v>
      </c>
      <c r="B512" s="177" t="s">
        <v>967</v>
      </c>
      <c r="C512" s="188" t="s">
        <v>968</v>
      </c>
      <c r="D512" s="219" t="s">
        <v>407</v>
      </c>
      <c r="E512" s="181">
        <v>1155</v>
      </c>
      <c r="F512" s="183"/>
      <c r="G512" s="184">
        <f>ROUND(E512*F512,2)</f>
        <v>0</v>
      </c>
      <c r="H512" s="185" t="s">
        <v>969</v>
      </c>
      <c r="I512" s="198" t="s">
        <v>173</v>
      </c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 t="s">
        <v>198</v>
      </c>
      <c r="AF512" s="32"/>
      <c r="AG512" s="32"/>
      <c r="AH512" s="32"/>
      <c r="AI512" s="32"/>
      <c r="AJ512" s="32"/>
      <c r="AK512" s="32"/>
      <c r="AL512" s="32"/>
      <c r="AM512" s="32">
        <v>21</v>
      </c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</row>
    <row r="513" spans="1:60" outlineLevel="1" x14ac:dyDescent="0.2">
      <c r="A513" s="223"/>
      <c r="B513" s="217"/>
      <c r="C513" s="222" t="s">
        <v>970</v>
      </c>
      <c r="D513" s="220"/>
      <c r="E513" s="221">
        <v>28.1</v>
      </c>
      <c r="F513" s="184"/>
      <c r="G513" s="184"/>
      <c r="H513" s="185"/>
      <c r="I513" s="198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</row>
    <row r="514" spans="1:60" outlineLevel="1" x14ac:dyDescent="0.2">
      <c r="A514" s="223"/>
      <c r="B514" s="217"/>
      <c r="C514" s="222" t="s">
        <v>971</v>
      </c>
      <c r="D514" s="220"/>
      <c r="E514" s="221">
        <v>17.989999999999998</v>
      </c>
      <c r="F514" s="184"/>
      <c r="G514" s="184"/>
      <c r="H514" s="185"/>
      <c r="I514" s="198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</row>
    <row r="515" spans="1:60" outlineLevel="1" x14ac:dyDescent="0.2">
      <c r="A515" s="223"/>
      <c r="B515" s="217"/>
      <c r="C515" s="231" t="s">
        <v>972</v>
      </c>
      <c r="D515" s="226"/>
      <c r="E515" s="228">
        <v>46.09</v>
      </c>
      <c r="F515" s="184"/>
      <c r="G515" s="184"/>
      <c r="H515" s="185"/>
      <c r="I515" s="198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</row>
    <row r="516" spans="1:60" outlineLevel="1" x14ac:dyDescent="0.2">
      <c r="A516" s="223"/>
      <c r="B516" s="217"/>
      <c r="C516" s="222" t="s">
        <v>973</v>
      </c>
      <c r="D516" s="220"/>
      <c r="E516" s="221">
        <v>238.06</v>
      </c>
      <c r="F516" s="184"/>
      <c r="G516" s="184"/>
      <c r="H516" s="185"/>
      <c r="I516" s="198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</row>
    <row r="517" spans="1:60" outlineLevel="1" x14ac:dyDescent="0.2">
      <c r="A517" s="223"/>
      <c r="B517" s="217"/>
      <c r="C517" s="222" t="s">
        <v>974</v>
      </c>
      <c r="D517" s="220"/>
      <c r="E517" s="221">
        <v>140.46</v>
      </c>
      <c r="F517" s="184"/>
      <c r="G517" s="184"/>
      <c r="H517" s="185"/>
      <c r="I517" s="198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</row>
    <row r="518" spans="1:60" outlineLevel="1" x14ac:dyDescent="0.2">
      <c r="A518" s="223"/>
      <c r="B518" s="217"/>
      <c r="C518" s="222" t="s">
        <v>975</v>
      </c>
      <c r="D518" s="220"/>
      <c r="E518" s="221">
        <v>38.24</v>
      </c>
      <c r="F518" s="184"/>
      <c r="G518" s="184"/>
      <c r="H518" s="185"/>
      <c r="I518" s="198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</row>
    <row r="519" spans="1:60" outlineLevel="1" x14ac:dyDescent="0.2">
      <c r="A519" s="223"/>
      <c r="B519" s="217"/>
      <c r="C519" s="222" t="s">
        <v>976</v>
      </c>
      <c r="D519" s="220"/>
      <c r="E519" s="221">
        <v>1.52</v>
      </c>
      <c r="F519" s="184"/>
      <c r="G519" s="184"/>
      <c r="H519" s="185"/>
      <c r="I519" s="198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</row>
    <row r="520" spans="1:60" outlineLevel="1" x14ac:dyDescent="0.2">
      <c r="A520" s="223"/>
      <c r="B520" s="217"/>
      <c r="C520" s="231" t="s">
        <v>972</v>
      </c>
      <c r="D520" s="226"/>
      <c r="E520" s="228">
        <v>418.28</v>
      </c>
      <c r="F520" s="184"/>
      <c r="G520" s="184"/>
      <c r="H520" s="185"/>
      <c r="I520" s="198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</row>
    <row r="521" spans="1:60" outlineLevel="1" x14ac:dyDescent="0.2">
      <c r="A521" s="223"/>
      <c r="B521" s="217"/>
      <c r="C521" s="222" t="s">
        <v>977</v>
      </c>
      <c r="D521" s="220"/>
      <c r="E521" s="221">
        <v>41.9</v>
      </c>
      <c r="F521" s="184"/>
      <c r="G521" s="184"/>
      <c r="H521" s="185"/>
      <c r="I521" s="198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</row>
    <row r="522" spans="1:60" outlineLevel="1" x14ac:dyDescent="0.2">
      <c r="A522" s="223"/>
      <c r="B522" s="217"/>
      <c r="C522" s="222" t="s">
        <v>978</v>
      </c>
      <c r="D522" s="220"/>
      <c r="E522" s="221">
        <v>140.13</v>
      </c>
      <c r="F522" s="184"/>
      <c r="G522" s="184"/>
      <c r="H522" s="185"/>
      <c r="I522" s="198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</row>
    <row r="523" spans="1:60" outlineLevel="1" x14ac:dyDescent="0.2">
      <c r="A523" s="223"/>
      <c r="B523" s="217"/>
      <c r="C523" s="222" t="s">
        <v>979</v>
      </c>
      <c r="D523" s="220"/>
      <c r="E523" s="221">
        <v>3.6</v>
      </c>
      <c r="F523" s="184"/>
      <c r="G523" s="184"/>
      <c r="H523" s="185"/>
      <c r="I523" s="198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</row>
    <row r="524" spans="1:60" outlineLevel="1" x14ac:dyDescent="0.2">
      <c r="A524" s="223"/>
      <c r="B524" s="217"/>
      <c r="C524" s="231" t="s">
        <v>972</v>
      </c>
      <c r="D524" s="226"/>
      <c r="E524" s="228">
        <v>185.63</v>
      </c>
      <c r="F524" s="184"/>
      <c r="G524" s="184"/>
      <c r="H524" s="185"/>
      <c r="I524" s="198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</row>
    <row r="525" spans="1:60" outlineLevel="1" x14ac:dyDescent="0.2">
      <c r="A525" s="223"/>
      <c r="B525" s="217"/>
      <c r="C525" s="222" t="s">
        <v>980</v>
      </c>
      <c r="D525" s="220"/>
      <c r="E525" s="221">
        <v>65</v>
      </c>
      <c r="F525" s="184"/>
      <c r="G525" s="184"/>
      <c r="H525" s="185"/>
      <c r="I525" s="198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</row>
    <row r="526" spans="1:60" outlineLevel="1" x14ac:dyDescent="0.2">
      <c r="A526" s="223"/>
      <c r="B526" s="217"/>
      <c r="C526" s="231" t="s">
        <v>972</v>
      </c>
      <c r="D526" s="226"/>
      <c r="E526" s="228">
        <v>65</v>
      </c>
      <c r="F526" s="184"/>
      <c r="G526" s="184"/>
      <c r="H526" s="185"/>
      <c r="I526" s="198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</row>
    <row r="527" spans="1:60" outlineLevel="1" x14ac:dyDescent="0.2">
      <c r="A527" s="223"/>
      <c r="B527" s="217"/>
      <c r="C527" s="222" t="s">
        <v>981</v>
      </c>
      <c r="D527" s="220"/>
      <c r="E527" s="221">
        <v>440</v>
      </c>
      <c r="F527" s="184"/>
      <c r="G527" s="184"/>
      <c r="H527" s="185"/>
      <c r="I527" s="198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</row>
    <row r="528" spans="1:60" outlineLevel="1" x14ac:dyDescent="0.2">
      <c r="A528" s="196">
        <v>127</v>
      </c>
      <c r="B528" s="177" t="s">
        <v>982</v>
      </c>
      <c r="C528" s="188" t="s">
        <v>983</v>
      </c>
      <c r="D528" s="219" t="s">
        <v>407</v>
      </c>
      <c r="E528" s="181">
        <v>309.34199999999998</v>
      </c>
      <c r="F528" s="183"/>
      <c r="G528" s="184">
        <f>ROUND(E528*F528,2)</f>
        <v>0</v>
      </c>
      <c r="H528" s="185" t="s">
        <v>969</v>
      </c>
      <c r="I528" s="198" t="s">
        <v>173</v>
      </c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 t="s">
        <v>198</v>
      </c>
      <c r="AF528" s="32"/>
      <c r="AG528" s="32"/>
      <c r="AH528" s="32"/>
      <c r="AI528" s="32"/>
      <c r="AJ528" s="32"/>
      <c r="AK528" s="32"/>
      <c r="AL528" s="32"/>
      <c r="AM528" s="32">
        <v>21</v>
      </c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</row>
    <row r="529" spans="1:60" outlineLevel="1" x14ac:dyDescent="0.2">
      <c r="A529" s="223"/>
      <c r="B529" s="217"/>
      <c r="C529" s="222" t="s">
        <v>984</v>
      </c>
      <c r="D529" s="220"/>
      <c r="E529" s="221">
        <v>96.6</v>
      </c>
      <c r="F529" s="184"/>
      <c r="G529" s="184"/>
      <c r="H529" s="185"/>
      <c r="I529" s="198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</row>
    <row r="530" spans="1:60" outlineLevel="1" x14ac:dyDescent="0.2">
      <c r="A530" s="223"/>
      <c r="B530" s="217"/>
      <c r="C530" s="222" t="s">
        <v>985</v>
      </c>
      <c r="D530" s="220"/>
      <c r="E530" s="221">
        <v>7.52</v>
      </c>
      <c r="F530" s="184"/>
      <c r="G530" s="184"/>
      <c r="H530" s="185"/>
      <c r="I530" s="198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</row>
    <row r="531" spans="1:60" outlineLevel="1" x14ac:dyDescent="0.2">
      <c r="A531" s="223"/>
      <c r="B531" s="217"/>
      <c r="C531" s="231" t="s">
        <v>972</v>
      </c>
      <c r="D531" s="226"/>
      <c r="E531" s="228">
        <v>104.12</v>
      </c>
      <c r="F531" s="184"/>
      <c r="G531" s="184"/>
      <c r="H531" s="185"/>
      <c r="I531" s="198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</row>
    <row r="532" spans="1:60" outlineLevel="1" x14ac:dyDescent="0.2">
      <c r="A532" s="223"/>
      <c r="B532" s="217"/>
      <c r="C532" s="222" t="s">
        <v>986</v>
      </c>
      <c r="D532" s="220"/>
      <c r="E532" s="221">
        <v>177.1</v>
      </c>
      <c r="F532" s="184"/>
      <c r="G532" s="184"/>
      <c r="H532" s="185"/>
      <c r="I532" s="198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</row>
    <row r="533" spans="1:60" outlineLevel="1" x14ac:dyDescent="0.2">
      <c r="A533" s="223"/>
      <c r="B533" s="217"/>
      <c r="C533" s="231" t="s">
        <v>972</v>
      </c>
      <c r="D533" s="226"/>
      <c r="E533" s="228">
        <v>177.1</v>
      </c>
      <c r="F533" s="184"/>
      <c r="G533" s="184"/>
      <c r="H533" s="185"/>
      <c r="I533" s="198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</row>
    <row r="534" spans="1:60" outlineLevel="1" x14ac:dyDescent="0.2">
      <c r="A534" s="223"/>
      <c r="B534" s="217"/>
      <c r="C534" s="222" t="s">
        <v>987</v>
      </c>
      <c r="D534" s="220"/>
      <c r="E534" s="221">
        <v>28.122</v>
      </c>
      <c r="F534" s="184"/>
      <c r="G534" s="184"/>
      <c r="H534" s="185"/>
      <c r="I534" s="198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</row>
    <row r="535" spans="1:60" outlineLevel="1" x14ac:dyDescent="0.2">
      <c r="A535" s="196">
        <v>128</v>
      </c>
      <c r="B535" s="177" t="s">
        <v>988</v>
      </c>
      <c r="C535" s="188" t="s">
        <v>989</v>
      </c>
      <c r="D535" s="219" t="s">
        <v>407</v>
      </c>
      <c r="E535" s="181">
        <v>2883.9580000000001</v>
      </c>
      <c r="F535" s="183"/>
      <c r="G535" s="184">
        <f>ROUND(E535*F535,2)</f>
        <v>0</v>
      </c>
      <c r="H535" s="185" t="s">
        <v>969</v>
      </c>
      <c r="I535" s="198" t="s">
        <v>173</v>
      </c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 t="s">
        <v>198</v>
      </c>
      <c r="AF535" s="32"/>
      <c r="AG535" s="32"/>
      <c r="AH535" s="32"/>
      <c r="AI535" s="32"/>
      <c r="AJ535" s="32"/>
      <c r="AK535" s="32"/>
      <c r="AL535" s="32"/>
      <c r="AM535" s="32">
        <v>21</v>
      </c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</row>
    <row r="536" spans="1:60" outlineLevel="1" x14ac:dyDescent="0.2">
      <c r="A536" s="223"/>
      <c r="B536" s="217"/>
      <c r="C536" s="222" t="s">
        <v>990</v>
      </c>
      <c r="D536" s="220"/>
      <c r="E536" s="221">
        <v>347.2</v>
      </c>
      <c r="F536" s="184"/>
      <c r="G536" s="184"/>
      <c r="H536" s="185"/>
      <c r="I536" s="198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</row>
    <row r="537" spans="1:60" outlineLevel="1" x14ac:dyDescent="0.2">
      <c r="A537" s="223"/>
      <c r="B537" s="217"/>
      <c r="C537" s="222" t="s">
        <v>991</v>
      </c>
      <c r="D537" s="220"/>
      <c r="E537" s="221">
        <v>215.62</v>
      </c>
      <c r="F537" s="184"/>
      <c r="G537" s="184"/>
      <c r="H537" s="185"/>
      <c r="I537" s="198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</row>
    <row r="538" spans="1:60" outlineLevel="1" x14ac:dyDescent="0.2">
      <c r="A538" s="223"/>
      <c r="B538" s="217"/>
      <c r="C538" s="222" t="s">
        <v>992</v>
      </c>
      <c r="D538" s="220"/>
      <c r="E538" s="221">
        <v>186</v>
      </c>
      <c r="F538" s="184"/>
      <c r="G538" s="184"/>
      <c r="H538" s="185"/>
      <c r="I538" s="198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</row>
    <row r="539" spans="1:60" outlineLevel="1" x14ac:dyDescent="0.2">
      <c r="A539" s="223"/>
      <c r="B539" s="217"/>
      <c r="C539" s="231" t="s">
        <v>972</v>
      </c>
      <c r="D539" s="226"/>
      <c r="E539" s="228">
        <v>748.82</v>
      </c>
      <c r="F539" s="184"/>
      <c r="G539" s="184"/>
      <c r="H539" s="185"/>
      <c r="I539" s="198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</row>
    <row r="540" spans="1:60" outlineLevel="1" x14ac:dyDescent="0.2">
      <c r="A540" s="223"/>
      <c r="B540" s="217"/>
      <c r="C540" s="222" t="s">
        <v>993</v>
      </c>
      <c r="D540" s="220"/>
      <c r="E540" s="221">
        <v>1094.6600000000001</v>
      </c>
      <c r="F540" s="184"/>
      <c r="G540" s="184"/>
      <c r="H540" s="185"/>
      <c r="I540" s="198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</row>
    <row r="541" spans="1:60" outlineLevel="1" x14ac:dyDescent="0.2">
      <c r="A541" s="223"/>
      <c r="B541" s="217"/>
      <c r="C541" s="231" t="s">
        <v>972</v>
      </c>
      <c r="D541" s="226"/>
      <c r="E541" s="228">
        <v>1094.6600000000001</v>
      </c>
      <c r="F541" s="184"/>
      <c r="G541" s="184"/>
      <c r="H541" s="185"/>
      <c r="I541" s="198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</row>
    <row r="542" spans="1:60" outlineLevel="1" x14ac:dyDescent="0.2">
      <c r="A542" s="223"/>
      <c r="B542" s="217"/>
      <c r="C542" s="222" t="s">
        <v>994</v>
      </c>
      <c r="D542" s="220"/>
      <c r="E542" s="221">
        <v>382.3</v>
      </c>
      <c r="F542" s="184"/>
      <c r="G542" s="184"/>
      <c r="H542" s="185"/>
      <c r="I542" s="198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</row>
    <row r="543" spans="1:60" outlineLevel="1" x14ac:dyDescent="0.2">
      <c r="A543" s="223"/>
      <c r="B543" s="217"/>
      <c r="C543" s="222" t="s">
        <v>995</v>
      </c>
      <c r="D543" s="220"/>
      <c r="E543" s="221">
        <v>44</v>
      </c>
      <c r="F543" s="184"/>
      <c r="G543" s="184"/>
      <c r="H543" s="185"/>
      <c r="I543" s="198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</row>
    <row r="544" spans="1:60" outlineLevel="1" x14ac:dyDescent="0.2">
      <c r="A544" s="223"/>
      <c r="B544" s="217"/>
      <c r="C544" s="231" t="s">
        <v>972</v>
      </c>
      <c r="D544" s="226"/>
      <c r="E544" s="228">
        <v>426.3</v>
      </c>
      <c r="F544" s="184"/>
      <c r="G544" s="184"/>
      <c r="H544" s="185"/>
      <c r="I544" s="198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</row>
    <row r="545" spans="1:60" outlineLevel="1" x14ac:dyDescent="0.2">
      <c r="A545" s="223"/>
      <c r="B545" s="217"/>
      <c r="C545" s="222" t="s">
        <v>996</v>
      </c>
      <c r="D545" s="220"/>
      <c r="E545" s="221">
        <v>352</v>
      </c>
      <c r="F545" s="184"/>
      <c r="G545" s="184"/>
      <c r="H545" s="185"/>
      <c r="I545" s="198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</row>
    <row r="546" spans="1:60" outlineLevel="1" x14ac:dyDescent="0.2">
      <c r="A546" s="223"/>
      <c r="B546" s="217"/>
      <c r="C546" s="231" t="s">
        <v>972</v>
      </c>
      <c r="D546" s="226"/>
      <c r="E546" s="228">
        <v>352</v>
      </c>
      <c r="F546" s="184"/>
      <c r="G546" s="184"/>
      <c r="H546" s="185"/>
      <c r="I546" s="198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</row>
    <row r="547" spans="1:60" outlineLevel="1" x14ac:dyDescent="0.2">
      <c r="A547" s="223"/>
      <c r="B547" s="217"/>
      <c r="C547" s="222" t="s">
        <v>997</v>
      </c>
      <c r="D547" s="220"/>
      <c r="E547" s="221">
        <v>262.178</v>
      </c>
      <c r="F547" s="184"/>
      <c r="G547" s="184"/>
      <c r="H547" s="185"/>
      <c r="I547" s="198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</row>
    <row r="548" spans="1:60" outlineLevel="1" x14ac:dyDescent="0.2">
      <c r="A548" s="196">
        <v>129</v>
      </c>
      <c r="B548" s="177" t="s">
        <v>998</v>
      </c>
      <c r="C548" s="188" t="s">
        <v>999</v>
      </c>
      <c r="D548" s="219" t="s">
        <v>407</v>
      </c>
      <c r="E548" s="181">
        <v>2411.86</v>
      </c>
      <c r="F548" s="183"/>
      <c r="G548" s="184">
        <f>ROUND(E548*F548,2)</f>
        <v>0</v>
      </c>
      <c r="H548" s="185" t="s">
        <v>969</v>
      </c>
      <c r="I548" s="198" t="s">
        <v>173</v>
      </c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 t="s">
        <v>198</v>
      </c>
      <c r="AF548" s="32"/>
      <c r="AG548" s="32"/>
      <c r="AH548" s="32"/>
      <c r="AI548" s="32"/>
      <c r="AJ548" s="32"/>
      <c r="AK548" s="32"/>
      <c r="AL548" s="32"/>
      <c r="AM548" s="32">
        <v>21</v>
      </c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</row>
    <row r="549" spans="1:60" outlineLevel="1" x14ac:dyDescent="0.2">
      <c r="A549" s="223"/>
      <c r="B549" s="217"/>
      <c r="C549" s="222" t="s">
        <v>1000</v>
      </c>
      <c r="D549" s="220"/>
      <c r="E549" s="221">
        <v>495.9</v>
      </c>
      <c r="F549" s="184"/>
      <c r="G549" s="184"/>
      <c r="H549" s="185"/>
      <c r="I549" s="198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</row>
    <row r="550" spans="1:60" outlineLevel="1" x14ac:dyDescent="0.2">
      <c r="A550" s="223"/>
      <c r="B550" s="217"/>
      <c r="C550" s="231" t="s">
        <v>972</v>
      </c>
      <c r="D550" s="226"/>
      <c r="E550" s="228">
        <v>495.9</v>
      </c>
      <c r="F550" s="184"/>
      <c r="G550" s="184"/>
      <c r="H550" s="185"/>
      <c r="I550" s="198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</row>
    <row r="551" spans="1:60" outlineLevel="1" x14ac:dyDescent="0.2">
      <c r="A551" s="223"/>
      <c r="B551" s="217"/>
      <c r="C551" s="222" t="s">
        <v>1001</v>
      </c>
      <c r="D551" s="220"/>
      <c r="E551" s="221">
        <v>219.5</v>
      </c>
      <c r="F551" s="184"/>
      <c r="G551" s="184"/>
      <c r="H551" s="185"/>
      <c r="I551" s="198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</row>
    <row r="552" spans="1:60" outlineLevel="1" x14ac:dyDescent="0.2">
      <c r="A552" s="223"/>
      <c r="B552" s="217"/>
      <c r="C552" s="231" t="s">
        <v>972</v>
      </c>
      <c r="D552" s="226"/>
      <c r="E552" s="228">
        <v>219.5</v>
      </c>
      <c r="F552" s="184"/>
      <c r="G552" s="184"/>
      <c r="H552" s="185"/>
      <c r="I552" s="198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</row>
    <row r="553" spans="1:60" outlineLevel="1" x14ac:dyDescent="0.2">
      <c r="A553" s="223"/>
      <c r="B553" s="217"/>
      <c r="C553" s="222" t="s">
        <v>1002</v>
      </c>
      <c r="D553" s="220"/>
      <c r="E553" s="221">
        <v>245.9</v>
      </c>
      <c r="F553" s="184"/>
      <c r="G553" s="184"/>
      <c r="H553" s="185"/>
      <c r="I553" s="198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</row>
    <row r="554" spans="1:60" outlineLevel="1" x14ac:dyDescent="0.2">
      <c r="A554" s="223"/>
      <c r="B554" s="217"/>
      <c r="C554" s="231" t="s">
        <v>972</v>
      </c>
      <c r="D554" s="226"/>
      <c r="E554" s="228">
        <v>245.9</v>
      </c>
      <c r="F554" s="184"/>
      <c r="G554" s="184"/>
      <c r="H554" s="185"/>
      <c r="I554" s="198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</row>
    <row r="555" spans="1:60" outlineLevel="1" x14ac:dyDescent="0.2">
      <c r="A555" s="223"/>
      <c r="B555" s="217"/>
      <c r="C555" s="222" t="s">
        <v>1003</v>
      </c>
      <c r="D555" s="220"/>
      <c r="E555" s="221">
        <v>993.2</v>
      </c>
      <c r="F555" s="184"/>
      <c r="G555" s="184"/>
      <c r="H555" s="185"/>
      <c r="I555" s="198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</row>
    <row r="556" spans="1:60" outlineLevel="1" x14ac:dyDescent="0.2">
      <c r="A556" s="223"/>
      <c r="B556" s="217"/>
      <c r="C556" s="222" t="s">
        <v>1004</v>
      </c>
      <c r="D556" s="220"/>
      <c r="E556" s="221">
        <v>238.1</v>
      </c>
      <c r="F556" s="184"/>
      <c r="G556" s="184"/>
      <c r="H556" s="185"/>
      <c r="I556" s="198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</row>
    <row r="557" spans="1:60" outlineLevel="1" x14ac:dyDescent="0.2">
      <c r="A557" s="223"/>
      <c r="B557" s="217"/>
      <c r="C557" s="231" t="s">
        <v>972</v>
      </c>
      <c r="D557" s="226"/>
      <c r="E557" s="228">
        <v>1231.3</v>
      </c>
      <c r="F557" s="184"/>
      <c r="G557" s="184"/>
      <c r="H557" s="185"/>
      <c r="I557" s="198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</row>
    <row r="558" spans="1:60" outlineLevel="1" x14ac:dyDescent="0.2">
      <c r="A558" s="223"/>
      <c r="B558" s="217"/>
      <c r="C558" s="222" t="s">
        <v>1005</v>
      </c>
      <c r="D558" s="220"/>
      <c r="E558" s="221">
        <v>219.26</v>
      </c>
      <c r="F558" s="184"/>
      <c r="G558" s="184"/>
      <c r="H558" s="185"/>
      <c r="I558" s="198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</row>
    <row r="559" spans="1:60" outlineLevel="1" x14ac:dyDescent="0.2">
      <c r="A559" s="196">
        <v>130</v>
      </c>
      <c r="B559" s="177" t="s">
        <v>1006</v>
      </c>
      <c r="C559" s="188" t="s">
        <v>1007</v>
      </c>
      <c r="D559" s="219" t="s">
        <v>407</v>
      </c>
      <c r="E559" s="181">
        <v>4383.17</v>
      </c>
      <c r="F559" s="183"/>
      <c r="G559" s="184">
        <f>ROUND(E559*F559,2)</f>
        <v>0</v>
      </c>
      <c r="H559" s="185" t="s">
        <v>969</v>
      </c>
      <c r="I559" s="198" t="s">
        <v>173</v>
      </c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 t="s">
        <v>198</v>
      </c>
      <c r="AF559" s="32"/>
      <c r="AG559" s="32"/>
      <c r="AH559" s="32"/>
      <c r="AI559" s="32"/>
      <c r="AJ559" s="32"/>
      <c r="AK559" s="32"/>
      <c r="AL559" s="32"/>
      <c r="AM559" s="32">
        <v>21</v>
      </c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</row>
    <row r="560" spans="1:60" outlineLevel="1" x14ac:dyDescent="0.2">
      <c r="A560" s="223"/>
      <c r="B560" s="217"/>
      <c r="C560" s="222" t="s">
        <v>1008</v>
      </c>
      <c r="D560" s="220"/>
      <c r="E560" s="221">
        <v>2168</v>
      </c>
      <c r="F560" s="184"/>
      <c r="G560" s="184"/>
      <c r="H560" s="185"/>
      <c r="I560" s="198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</row>
    <row r="561" spans="1:60" outlineLevel="1" x14ac:dyDescent="0.2">
      <c r="A561" s="223"/>
      <c r="B561" s="217"/>
      <c r="C561" s="231" t="s">
        <v>972</v>
      </c>
      <c r="D561" s="226"/>
      <c r="E561" s="228">
        <v>2168</v>
      </c>
      <c r="F561" s="184"/>
      <c r="G561" s="184"/>
      <c r="H561" s="185"/>
      <c r="I561" s="198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</row>
    <row r="562" spans="1:60" outlineLevel="1" x14ac:dyDescent="0.2">
      <c r="A562" s="223"/>
      <c r="B562" s="217"/>
      <c r="C562" s="222" t="s">
        <v>1009</v>
      </c>
      <c r="D562" s="220"/>
      <c r="E562" s="221">
        <v>1816.7</v>
      </c>
      <c r="F562" s="184"/>
      <c r="G562" s="184"/>
      <c r="H562" s="185"/>
      <c r="I562" s="198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</row>
    <row r="563" spans="1:60" outlineLevel="1" x14ac:dyDescent="0.2">
      <c r="A563" s="223"/>
      <c r="B563" s="217"/>
      <c r="C563" s="231" t="s">
        <v>972</v>
      </c>
      <c r="D563" s="226"/>
      <c r="E563" s="228">
        <v>1816.7</v>
      </c>
      <c r="F563" s="184"/>
      <c r="G563" s="184"/>
      <c r="H563" s="185"/>
      <c r="I563" s="198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</row>
    <row r="564" spans="1:60" outlineLevel="1" x14ac:dyDescent="0.2">
      <c r="A564" s="223"/>
      <c r="B564" s="217"/>
      <c r="C564" s="222" t="s">
        <v>1010</v>
      </c>
      <c r="D564" s="220"/>
      <c r="E564" s="221">
        <v>398.47</v>
      </c>
      <c r="F564" s="184"/>
      <c r="G564" s="184"/>
      <c r="H564" s="185"/>
      <c r="I564" s="198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</row>
    <row r="565" spans="1:60" outlineLevel="1" x14ac:dyDescent="0.2">
      <c r="A565" s="196">
        <v>131</v>
      </c>
      <c r="B565" s="177" t="s">
        <v>1011</v>
      </c>
      <c r="C565" s="188" t="s">
        <v>1012</v>
      </c>
      <c r="D565" s="219" t="s">
        <v>407</v>
      </c>
      <c r="E565" s="181">
        <v>647.63599999999997</v>
      </c>
      <c r="F565" s="183"/>
      <c r="G565" s="184">
        <f>ROUND(E565*F565,2)</f>
        <v>0</v>
      </c>
      <c r="H565" s="185" t="s">
        <v>969</v>
      </c>
      <c r="I565" s="198" t="s">
        <v>173</v>
      </c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 t="s">
        <v>198</v>
      </c>
      <c r="AF565" s="32"/>
      <c r="AG565" s="32"/>
      <c r="AH565" s="32"/>
      <c r="AI565" s="32"/>
      <c r="AJ565" s="32"/>
      <c r="AK565" s="32"/>
      <c r="AL565" s="32"/>
      <c r="AM565" s="32">
        <v>21</v>
      </c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</row>
    <row r="566" spans="1:60" outlineLevel="1" x14ac:dyDescent="0.2">
      <c r="A566" s="223"/>
      <c r="B566" s="217"/>
      <c r="C566" s="222" t="s">
        <v>1013</v>
      </c>
      <c r="D566" s="220"/>
      <c r="E566" s="221">
        <v>588.76</v>
      </c>
      <c r="F566" s="184"/>
      <c r="G566" s="184"/>
      <c r="H566" s="185"/>
      <c r="I566" s="198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</row>
    <row r="567" spans="1:60" outlineLevel="1" x14ac:dyDescent="0.2">
      <c r="A567" s="223"/>
      <c r="B567" s="217"/>
      <c r="C567" s="222" t="s">
        <v>1014</v>
      </c>
      <c r="D567" s="220"/>
      <c r="E567" s="221">
        <v>58.875999999999998</v>
      </c>
      <c r="F567" s="184"/>
      <c r="G567" s="184"/>
      <c r="H567" s="185"/>
      <c r="I567" s="198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</row>
    <row r="568" spans="1:60" x14ac:dyDescent="0.2">
      <c r="A568" s="195" t="s">
        <v>168</v>
      </c>
      <c r="B568" s="176" t="s">
        <v>130</v>
      </c>
      <c r="C568" s="187" t="s">
        <v>131</v>
      </c>
      <c r="D568" s="218"/>
      <c r="E568" s="180"/>
      <c r="F568" s="288">
        <f>SUM(G569:G569)</f>
        <v>0</v>
      </c>
      <c r="G568" s="289"/>
      <c r="H568" s="182"/>
      <c r="I568" s="197"/>
      <c r="AE568" t="s">
        <v>169</v>
      </c>
    </row>
    <row r="569" spans="1:60" outlineLevel="1" x14ac:dyDescent="0.2">
      <c r="A569" s="196">
        <v>132</v>
      </c>
      <c r="B569" s="177" t="s">
        <v>1015</v>
      </c>
      <c r="C569" s="188" t="s">
        <v>1016</v>
      </c>
      <c r="D569" s="219" t="s">
        <v>557</v>
      </c>
      <c r="E569" s="181">
        <v>1</v>
      </c>
      <c r="F569" s="183"/>
      <c r="G569" s="184">
        <f>ROUND(E569*F569,2)</f>
        <v>0</v>
      </c>
      <c r="H569" s="185"/>
      <c r="I569" s="198" t="s">
        <v>263</v>
      </c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 t="s">
        <v>174</v>
      </c>
      <c r="AF569" s="32"/>
      <c r="AG569" s="32"/>
      <c r="AH569" s="32"/>
      <c r="AI569" s="32"/>
      <c r="AJ569" s="32"/>
      <c r="AK569" s="32"/>
      <c r="AL569" s="32"/>
      <c r="AM569" s="32">
        <v>21</v>
      </c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</row>
    <row r="570" spans="1:60" x14ac:dyDescent="0.2">
      <c r="A570" s="195" t="s">
        <v>168</v>
      </c>
      <c r="B570" s="176" t="s">
        <v>132</v>
      </c>
      <c r="C570" s="187" t="s">
        <v>133</v>
      </c>
      <c r="D570" s="218"/>
      <c r="E570" s="180"/>
      <c r="F570" s="288">
        <f>SUM(G571:G579)</f>
        <v>0</v>
      </c>
      <c r="G570" s="289"/>
      <c r="H570" s="182"/>
      <c r="I570" s="197"/>
      <c r="AE570" t="s">
        <v>169</v>
      </c>
    </row>
    <row r="571" spans="1:60" outlineLevel="1" x14ac:dyDescent="0.2">
      <c r="A571" s="196">
        <v>133</v>
      </c>
      <c r="B571" s="177" t="s">
        <v>1017</v>
      </c>
      <c r="C571" s="188" t="s">
        <v>1018</v>
      </c>
      <c r="D571" s="219" t="s">
        <v>557</v>
      </c>
      <c r="E571" s="181">
        <v>2</v>
      </c>
      <c r="F571" s="183"/>
      <c r="G571" s="184">
        <f t="shared" ref="G571:G579" si="0">ROUND(E571*F571,2)</f>
        <v>0</v>
      </c>
      <c r="H571" s="185"/>
      <c r="I571" s="198" t="s">
        <v>263</v>
      </c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 t="s">
        <v>174</v>
      </c>
      <c r="AF571" s="32"/>
      <c r="AG571" s="32"/>
      <c r="AH571" s="32"/>
      <c r="AI571" s="32"/>
      <c r="AJ571" s="32"/>
      <c r="AK571" s="32"/>
      <c r="AL571" s="32"/>
      <c r="AM571" s="32">
        <v>21</v>
      </c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</row>
    <row r="572" spans="1:60" outlineLevel="1" x14ac:dyDescent="0.2">
      <c r="A572" s="196">
        <v>134</v>
      </c>
      <c r="B572" s="177" t="s">
        <v>1019</v>
      </c>
      <c r="C572" s="188" t="s">
        <v>1020</v>
      </c>
      <c r="D572" s="219" t="s">
        <v>557</v>
      </c>
      <c r="E572" s="181">
        <v>6</v>
      </c>
      <c r="F572" s="183"/>
      <c r="G572" s="184">
        <f t="shared" si="0"/>
        <v>0</v>
      </c>
      <c r="H572" s="185"/>
      <c r="I572" s="198" t="s">
        <v>263</v>
      </c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 t="s">
        <v>174</v>
      </c>
      <c r="AF572" s="32"/>
      <c r="AG572" s="32"/>
      <c r="AH572" s="32"/>
      <c r="AI572" s="32"/>
      <c r="AJ572" s="32"/>
      <c r="AK572" s="32"/>
      <c r="AL572" s="32"/>
      <c r="AM572" s="32">
        <v>21</v>
      </c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</row>
    <row r="573" spans="1:60" outlineLevel="1" x14ac:dyDescent="0.2">
      <c r="A573" s="196">
        <v>135</v>
      </c>
      <c r="B573" s="177" t="s">
        <v>1021</v>
      </c>
      <c r="C573" s="188" t="s">
        <v>1022</v>
      </c>
      <c r="D573" s="219" t="s">
        <v>557</v>
      </c>
      <c r="E573" s="181">
        <v>1</v>
      </c>
      <c r="F573" s="183"/>
      <c r="G573" s="184">
        <f t="shared" si="0"/>
        <v>0</v>
      </c>
      <c r="H573" s="185"/>
      <c r="I573" s="198" t="s">
        <v>263</v>
      </c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 t="s">
        <v>174</v>
      </c>
      <c r="AF573" s="32"/>
      <c r="AG573" s="32"/>
      <c r="AH573" s="32"/>
      <c r="AI573" s="32"/>
      <c r="AJ573" s="32"/>
      <c r="AK573" s="32"/>
      <c r="AL573" s="32"/>
      <c r="AM573" s="32">
        <v>21</v>
      </c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</row>
    <row r="574" spans="1:60" outlineLevel="1" x14ac:dyDescent="0.2">
      <c r="A574" s="196">
        <v>136</v>
      </c>
      <c r="B574" s="177" t="s">
        <v>1023</v>
      </c>
      <c r="C574" s="188" t="s">
        <v>1024</v>
      </c>
      <c r="D574" s="219" t="s">
        <v>557</v>
      </c>
      <c r="E574" s="181">
        <v>1</v>
      </c>
      <c r="F574" s="183"/>
      <c r="G574" s="184">
        <f t="shared" si="0"/>
        <v>0</v>
      </c>
      <c r="H574" s="185"/>
      <c r="I574" s="198" t="s">
        <v>263</v>
      </c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 t="s">
        <v>174</v>
      </c>
      <c r="AF574" s="32"/>
      <c r="AG574" s="32"/>
      <c r="AH574" s="32"/>
      <c r="AI574" s="32"/>
      <c r="AJ574" s="32"/>
      <c r="AK574" s="32"/>
      <c r="AL574" s="32"/>
      <c r="AM574" s="32">
        <v>21</v>
      </c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</row>
    <row r="575" spans="1:60" outlineLevel="1" x14ac:dyDescent="0.2">
      <c r="A575" s="196">
        <v>137</v>
      </c>
      <c r="B575" s="177" t="s">
        <v>1025</v>
      </c>
      <c r="C575" s="188" t="s">
        <v>1026</v>
      </c>
      <c r="D575" s="219" t="s">
        <v>557</v>
      </c>
      <c r="E575" s="181">
        <v>1</v>
      </c>
      <c r="F575" s="183"/>
      <c r="G575" s="184">
        <f t="shared" si="0"/>
        <v>0</v>
      </c>
      <c r="H575" s="185"/>
      <c r="I575" s="198" t="s">
        <v>263</v>
      </c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 t="s">
        <v>174</v>
      </c>
      <c r="AF575" s="32"/>
      <c r="AG575" s="32"/>
      <c r="AH575" s="32"/>
      <c r="AI575" s="32"/>
      <c r="AJ575" s="32"/>
      <c r="AK575" s="32"/>
      <c r="AL575" s="32"/>
      <c r="AM575" s="32">
        <v>21</v>
      </c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</row>
    <row r="576" spans="1:60" outlineLevel="1" x14ac:dyDescent="0.2">
      <c r="A576" s="196">
        <v>138</v>
      </c>
      <c r="B576" s="177" t="s">
        <v>1027</v>
      </c>
      <c r="C576" s="188" t="s">
        <v>1028</v>
      </c>
      <c r="D576" s="219" t="s">
        <v>557</v>
      </c>
      <c r="E576" s="181">
        <v>2</v>
      </c>
      <c r="F576" s="183"/>
      <c r="G576" s="184">
        <f t="shared" si="0"/>
        <v>0</v>
      </c>
      <c r="H576" s="185"/>
      <c r="I576" s="198" t="s">
        <v>263</v>
      </c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 t="s">
        <v>174</v>
      </c>
      <c r="AF576" s="32"/>
      <c r="AG576" s="32"/>
      <c r="AH576" s="32"/>
      <c r="AI576" s="32"/>
      <c r="AJ576" s="32"/>
      <c r="AK576" s="32"/>
      <c r="AL576" s="32"/>
      <c r="AM576" s="32">
        <v>21</v>
      </c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</row>
    <row r="577" spans="1:60" outlineLevel="1" x14ac:dyDescent="0.2">
      <c r="A577" s="196">
        <v>139</v>
      </c>
      <c r="B577" s="177" t="s">
        <v>1029</v>
      </c>
      <c r="C577" s="188" t="s">
        <v>1030</v>
      </c>
      <c r="D577" s="219" t="s">
        <v>557</v>
      </c>
      <c r="E577" s="181">
        <v>1</v>
      </c>
      <c r="F577" s="183"/>
      <c r="G577" s="184">
        <f t="shared" si="0"/>
        <v>0</v>
      </c>
      <c r="H577" s="185"/>
      <c r="I577" s="198" t="s">
        <v>263</v>
      </c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 t="s">
        <v>174</v>
      </c>
      <c r="AF577" s="32"/>
      <c r="AG577" s="32"/>
      <c r="AH577" s="32"/>
      <c r="AI577" s="32"/>
      <c r="AJ577" s="32"/>
      <c r="AK577" s="32"/>
      <c r="AL577" s="32"/>
      <c r="AM577" s="32">
        <v>21</v>
      </c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</row>
    <row r="578" spans="1:60" outlineLevel="1" x14ac:dyDescent="0.2">
      <c r="A578" s="196">
        <v>140</v>
      </c>
      <c r="B578" s="177" t="s">
        <v>1031</v>
      </c>
      <c r="C578" s="188" t="s">
        <v>1032</v>
      </c>
      <c r="D578" s="219" t="s">
        <v>557</v>
      </c>
      <c r="E578" s="181">
        <v>2</v>
      </c>
      <c r="F578" s="183"/>
      <c r="G578" s="184">
        <f t="shared" si="0"/>
        <v>0</v>
      </c>
      <c r="H578" s="185"/>
      <c r="I578" s="198" t="s">
        <v>263</v>
      </c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 t="s">
        <v>174</v>
      </c>
      <c r="AF578" s="32"/>
      <c r="AG578" s="32"/>
      <c r="AH578" s="32"/>
      <c r="AI578" s="32"/>
      <c r="AJ578" s="32"/>
      <c r="AK578" s="32"/>
      <c r="AL578" s="32"/>
      <c r="AM578" s="32">
        <v>21</v>
      </c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</row>
    <row r="579" spans="1:60" outlineLevel="1" x14ac:dyDescent="0.2">
      <c r="A579" s="196">
        <v>141</v>
      </c>
      <c r="B579" s="177" t="s">
        <v>1033</v>
      </c>
      <c r="C579" s="188" t="s">
        <v>1034</v>
      </c>
      <c r="D579" s="219" t="s">
        <v>557</v>
      </c>
      <c r="E579" s="181">
        <v>6</v>
      </c>
      <c r="F579" s="183"/>
      <c r="G579" s="184">
        <f t="shared" si="0"/>
        <v>0</v>
      </c>
      <c r="H579" s="185"/>
      <c r="I579" s="198" t="s">
        <v>263</v>
      </c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 t="s">
        <v>174</v>
      </c>
      <c r="AF579" s="32"/>
      <c r="AG579" s="32"/>
      <c r="AH579" s="32"/>
      <c r="AI579" s="32"/>
      <c r="AJ579" s="32"/>
      <c r="AK579" s="32"/>
      <c r="AL579" s="32"/>
      <c r="AM579" s="32">
        <v>21</v>
      </c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</row>
    <row r="580" spans="1:60" x14ac:dyDescent="0.2">
      <c r="A580" s="195" t="s">
        <v>168</v>
      </c>
      <c r="B580" s="176" t="s">
        <v>134</v>
      </c>
      <c r="C580" s="187" t="s">
        <v>135</v>
      </c>
      <c r="D580" s="218"/>
      <c r="E580" s="180"/>
      <c r="F580" s="288">
        <f>SUM(G581:G608)</f>
        <v>0</v>
      </c>
      <c r="G580" s="289"/>
      <c r="H580" s="182"/>
      <c r="I580" s="197"/>
      <c r="AE580" t="s">
        <v>169</v>
      </c>
    </row>
    <row r="581" spans="1:60" outlineLevel="1" x14ac:dyDescent="0.2">
      <c r="A581" s="223"/>
      <c r="B581" s="290" t="s">
        <v>1035</v>
      </c>
      <c r="C581" s="291"/>
      <c r="D581" s="292"/>
      <c r="E581" s="293"/>
      <c r="F581" s="294"/>
      <c r="G581" s="295"/>
      <c r="H581" s="185"/>
      <c r="I581" s="198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>
        <v>0</v>
      </c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</row>
    <row r="582" spans="1:60" outlineLevel="1" x14ac:dyDescent="0.2">
      <c r="A582" s="196">
        <v>142</v>
      </c>
      <c r="B582" s="177" t="s">
        <v>1036</v>
      </c>
      <c r="C582" s="188" t="s">
        <v>1037</v>
      </c>
      <c r="D582" s="219" t="s">
        <v>196</v>
      </c>
      <c r="E582" s="181">
        <v>27.26</v>
      </c>
      <c r="F582" s="183"/>
      <c r="G582" s="184">
        <f>ROUND(E582*F582,2)</f>
        <v>0</v>
      </c>
      <c r="H582" s="185" t="s">
        <v>1038</v>
      </c>
      <c r="I582" s="198" t="s">
        <v>173</v>
      </c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 t="s">
        <v>198</v>
      </c>
      <c r="AF582" s="32"/>
      <c r="AG582" s="32"/>
      <c r="AH582" s="32"/>
      <c r="AI582" s="32"/>
      <c r="AJ582" s="32"/>
      <c r="AK582" s="32"/>
      <c r="AL582" s="32"/>
      <c r="AM582" s="32">
        <v>21</v>
      </c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</row>
    <row r="583" spans="1:60" outlineLevel="1" x14ac:dyDescent="0.2">
      <c r="A583" s="223"/>
      <c r="B583" s="217"/>
      <c r="C583" s="222" t="s">
        <v>1039</v>
      </c>
      <c r="D583" s="220"/>
      <c r="E583" s="221">
        <v>27.26</v>
      </c>
      <c r="F583" s="184"/>
      <c r="G583" s="184"/>
      <c r="H583" s="185"/>
      <c r="I583" s="198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</row>
    <row r="584" spans="1:60" outlineLevel="1" x14ac:dyDescent="0.2">
      <c r="A584" s="223"/>
      <c r="B584" s="282" t="s">
        <v>1040</v>
      </c>
      <c r="C584" s="283"/>
      <c r="D584" s="284"/>
      <c r="E584" s="285"/>
      <c r="F584" s="286"/>
      <c r="G584" s="287"/>
      <c r="H584" s="185"/>
      <c r="I584" s="198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>
        <v>0</v>
      </c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</row>
    <row r="585" spans="1:60" outlineLevel="1" x14ac:dyDescent="0.2">
      <c r="A585" s="196">
        <v>143</v>
      </c>
      <c r="B585" s="177" t="s">
        <v>1041</v>
      </c>
      <c r="C585" s="188" t="s">
        <v>1042</v>
      </c>
      <c r="D585" s="219" t="s">
        <v>209</v>
      </c>
      <c r="E585" s="181">
        <v>19.03</v>
      </c>
      <c r="F585" s="183"/>
      <c r="G585" s="184">
        <f>ROUND(E585*F585,2)</f>
        <v>0</v>
      </c>
      <c r="H585" s="185" t="s">
        <v>1038</v>
      </c>
      <c r="I585" s="198" t="s">
        <v>173</v>
      </c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 t="s">
        <v>198</v>
      </c>
      <c r="AF585" s="32"/>
      <c r="AG585" s="32"/>
      <c r="AH585" s="32"/>
      <c r="AI585" s="32"/>
      <c r="AJ585" s="32"/>
      <c r="AK585" s="32"/>
      <c r="AL585" s="32"/>
      <c r="AM585" s="32">
        <v>21</v>
      </c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</row>
    <row r="586" spans="1:60" outlineLevel="1" x14ac:dyDescent="0.2">
      <c r="A586" s="223"/>
      <c r="B586" s="217"/>
      <c r="C586" s="222" t="s">
        <v>1043</v>
      </c>
      <c r="D586" s="220"/>
      <c r="E586" s="221">
        <v>19.03</v>
      </c>
      <c r="F586" s="184"/>
      <c r="G586" s="184"/>
      <c r="H586" s="185"/>
      <c r="I586" s="198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</row>
    <row r="587" spans="1:60" outlineLevel="1" x14ac:dyDescent="0.2">
      <c r="A587" s="223"/>
      <c r="B587" s="282" t="s">
        <v>1044</v>
      </c>
      <c r="C587" s="283"/>
      <c r="D587" s="284"/>
      <c r="E587" s="285"/>
      <c r="F587" s="286"/>
      <c r="G587" s="287"/>
      <c r="H587" s="185"/>
      <c r="I587" s="198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>
        <v>1</v>
      </c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</row>
    <row r="588" spans="1:60" outlineLevel="1" x14ac:dyDescent="0.2">
      <c r="A588" s="196">
        <v>144</v>
      </c>
      <c r="B588" s="177" t="s">
        <v>1045</v>
      </c>
      <c r="C588" s="188" t="s">
        <v>1046</v>
      </c>
      <c r="D588" s="219" t="s">
        <v>209</v>
      </c>
      <c r="E588" s="181">
        <v>19.03</v>
      </c>
      <c r="F588" s="183"/>
      <c r="G588" s="184">
        <f>ROUND(E588*F588,2)</f>
        <v>0</v>
      </c>
      <c r="H588" s="185" t="s">
        <v>1038</v>
      </c>
      <c r="I588" s="198" t="s">
        <v>173</v>
      </c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 t="s">
        <v>198</v>
      </c>
      <c r="AF588" s="32"/>
      <c r="AG588" s="32"/>
      <c r="AH588" s="32"/>
      <c r="AI588" s="32"/>
      <c r="AJ588" s="32"/>
      <c r="AK588" s="32"/>
      <c r="AL588" s="32"/>
      <c r="AM588" s="32">
        <v>21</v>
      </c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</row>
    <row r="589" spans="1:60" outlineLevel="1" x14ac:dyDescent="0.2">
      <c r="A589" s="223"/>
      <c r="B589" s="217"/>
      <c r="C589" s="222" t="s">
        <v>1047</v>
      </c>
      <c r="D589" s="220"/>
      <c r="E589" s="221">
        <v>19.03</v>
      </c>
      <c r="F589" s="184"/>
      <c r="G589" s="184"/>
      <c r="H589" s="185"/>
      <c r="I589" s="198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</row>
    <row r="590" spans="1:60" outlineLevel="1" x14ac:dyDescent="0.2">
      <c r="A590" s="223"/>
      <c r="B590" s="282" t="s">
        <v>1048</v>
      </c>
      <c r="C590" s="283"/>
      <c r="D590" s="284"/>
      <c r="E590" s="285"/>
      <c r="F590" s="286"/>
      <c r="G590" s="287"/>
      <c r="H590" s="185"/>
      <c r="I590" s="198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>
        <v>0</v>
      </c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</row>
    <row r="591" spans="1:60" outlineLevel="1" x14ac:dyDescent="0.2">
      <c r="A591" s="196">
        <v>145</v>
      </c>
      <c r="B591" s="177" t="s">
        <v>1049</v>
      </c>
      <c r="C591" s="188" t="s">
        <v>1050</v>
      </c>
      <c r="D591" s="219" t="s">
        <v>196</v>
      </c>
      <c r="E591" s="181">
        <v>27.26</v>
      </c>
      <c r="F591" s="183"/>
      <c r="G591" s="184">
        <f>ROUND(E591*F591,2)</f>
        <v>0</v>
      </c>
      <c r="H591" s="185" t="s">
        <v>1038</v>
      </c>
      <c r="I591" s="198" t="s">
        <v>173</v>
      </c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 t="s">
        <v>198</v>
      </c>
      <c r="AF591" s="32"/>
      <c r="AG591" s="32"/>
      <c r="AH591" s="32"/>
      <c r="AI591" s="32"/>
      <c r="AJ591" s="32"/>
      <c r="AK591" s="32"/>
      <c r="AL591" s="32"/>
      <c r="AM591" s="32">
        <v>21</v>
      </c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</row>
    <row r="592" spans="1:60" outlineLevel="1" x14ac:dyDescent="0.2">
      <c r="A592" s="223"/>
      <c r="B592" s="217"/>
      <c r="C592" s="222" t="s">
        <v>1051</v>
      </c>
      <c r="D592" s="220"/>
      <c r="E592" s="221">
        <v>27.26</v>
      </c>
      <c r="F592" s="184"/>
      <c r="G592" s="184"/>
      <c r="H592" s="185"/>
      <c r="I592" s="198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</row>
    <row r="593" spans="1:60" outlineLevel="1" x14ac:dyDescent="0.2">
      <c r="A593" s="223"/>
      <c r="B593" s="282" t="s">
        <v>1052</v>
      </c>
      <c r="C593" s="283"/>
      <c r="D593" s="284"/>
      <c r="E593" s="285"/>
      <c r="F593" s="286"/>
      <c r="G593" s="287"/>
      <c r="H593" s="185"/>
      <c r="I593" s="198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>
        <v>0</v>
      </c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</row>
    <row r="594" spans="1:60" outlineLevel="1" x14ac:dyDescent="0.2">
      <c r="A594" s="196">
        <v>146</v>
      </c>
      <c r="B594" s="177" t="s">
        <v>1053</v>
      </c>
      <c r="C594" s="188" t="s">
        <v>1054</v>
      </c>
      <c r="D594" s="219" t="s">
        <v>209</v>
      </c>
      <c r="E594" s="181">
        <v>30.29</v>
      </c>
      <c r="F594" s="183"/>
      <c r="G594" s="184">
        <f>ROUND(E594*F594,2)</f>
        <v>0</v>
      </c>
      <c r="H594" s="185" t="s">
        <v>1038</v>
      </c>
      <c r="I594" s="198" t="s">
        <v>173</v>
      </c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 t="s">
        <v>198</v>
      </c>
      <c r="AF594" s="32"/>
      <c r="AG594" s="32"/>
      <c r="AH594" s="32"/>
      <c r="AI594" s="32"/>
      <c r="AJ594" s="32"/>
      <c r="AK594" s="32"/>
      <c r="AL594" s="32"/>
      <c r="AM594" s="32">
        <v>21</v>
      </c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</row>
    <row r="595" spans="1:60" outlineLevel="1" x14ac:dyDescent="0.2">
      <c r="A595" s="223"/>
      <c r="B595" s="217"/>
      <c r="C595" s="222" t="s">
        <v>1047</v>
      </c>
      <c r="D595" s="220"/>
      <c r="E595" s="221">
        <v>19.03</v>
      </c>
      <c r="F595" s="184"/>
      <c r="G595" s="184"/>
      <c r="H595" s="185"/>
      <c r="I595" s="198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</row>
    <row r="596" spans="1:60" outlineLevel="1" x14ac:dyDescent="0.2">
      <c r="A596" s="223"/>
      <c r="B596" s="217"/>
      <c r="C596" s="222" t="s">
        <v>1055</v>
      </c>
      <c r="D596" s="220"/>
      <c r="E596" s="221"/>
      <c r="F596" s="184"/>
      <c r="G596" s="184"/>
      <c r="H596" s="185"/>
      <c r="I596" s="198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</row>
    <row r="597" spans="1:60" outlineLevel="1" x14ac:dyDescent="0.2">
      <c r="A597" s="223"/>
      <c r="B597" s="217"/>
      <c r="C597" s="222" t="s">
        <v>912</v>
      </c>
      <c r="D597" s="220"/>
      <c r="E597" s="221">
        <v>6.38</v>
      </c>
      <c r="F597" s="184"/>
      <c r="G597" s="184"/>
      <c r="H597" s="185"/>
      <c r="I597" s="198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</row>
    <row r="598" spans="1:60" outlineLevel="1" x14ac:dyDescent="0.2">
      <c r="A598" s="223"/>
      <c r="B598" s="217"/>
      <c r="C598" s="222" t="s">
        <v>913</v>
      </c>
      <c r="D598" s="220"/>
      <c r="E598" s="221">
        <v>4.88</v>
      </c>
      <c r="F598" s="184"/>
      <c r="G598" s="184"/>
      <c r="H598" s="185"/>
      <c r="I598" s="198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</row>
    <row r="599" spans="1:60" outlineLevel="1" x14ac:dyDescent="0.2">
      <c r="A599" s="223"/>
      <c r="B599" s="282" t="s">
        <v>1056</v>
      </c>
      <c r="C599" s="283"/>
      <c r="D599" s="284"/>
      <c r="E599" s="285"/>
      <c r="F599" s="286"/>
      <c r="G599" s="287"/>
      <c r="H599" s="185"/>
      <c r="I599" s="198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>
        <v>0</v>
      </c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</row>
    <row r="600" spans="1:60" outlineLevel="1" x14ac:dyDescent="0.2">
      <c r="A600" s="196">
        <v>147</v>
      </c>
      <c r="B600" s="177" t="s">
        <v>1057</v>
      </c>
      <c r="C600" s="188" t="s">
        <v>1058</v>
      </c>
      <c r="D600" s="219" t="s">
        <v>196</v>
      </c>
      <c r="E600" s="181">
        <v>5.46</v>
      </c>
      <c r="F600" s="183"/>
      <c r="G600" s="184">
        <f>ROUND(E600*F600,2)</f>
        <v>0</v>
      </c>
      <c r="H600" s="185" t="s">
        <v>1038</v>
      </c>
      <c r="I600" s="198" t="s">
        <v>173</v>
      </c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 t="s">
        <v>198</v>
      </c>
      <c r="AF600" s="32"/>
      <c r="AG600" s="32"/>
      <c r="AH600" s="32"/>
      <c r="AI600" s="32"/>
      <c r="AJ600" s="32"/>
      <c r="AK600" s="32"/>
      <c r="AL600" s="32"/>
      <c r="AM600" s="32">
        <v>21</v>
      </c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</row>
    <row r="601" spans="1:60" outlineLevel="1" x14ac:dyDescent="0.2">
      <c r="A601" s="223"/>
      <c r="B601" s="217"/>
      <c r="C601" s="222" t="s">
        <v>1059</v>
      </c>
      <c r="D601" s="220"/>
      <c r="E601" s="221">
        <v>5.46</v>
      </c>
      <c r="F601" s="184"/>
      <c r="G601" s="184"/>
      <c r="H601" s="185"/>
      <c r="I601" s="198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</row>
    <row r="602" spans="1:60" outlineLevel="1" x14ac:dyDescent="0.2">
      <c r="A602" s="196">
        <v>148</v>
      </c>
      <c r="B602" s="177" t="s">
        <v>1060</v>
      </c>
      <c r="C602" s="188" t="s">
        <v>1061</v>
      </c>
      <c r="D602" s="219" t="s">
        <v>196</v>
      </c>
      <c r="E602" s="181">
        <v>27.26</v>
      </c>
      <c r="F602" s="183"/>
      <c r="G602" s="184">
        <f>ROUND(E602*F602,2)</f>
        <v>0</v>
      </c>
      <c r="H602" s="185" t="s">
        <v>1038</v>
      </c>
      <c r="I602" s="198" t="s">
        <v>173</v>
      </c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 t="s">
        <v>198</v>
      </c>
      <c r="AF602" s="32"/>
      <c r="AG602" s="32"/>
      <c r="AH602" s="32"/>
      <c r="AI602" s="32"/>
      <c r="AJ602" s="32"/>
      <c r="AK602" s="32"/>
      <c r="AL602" s="32"/>
      <c r="AM602" s="32">
        <v>21</v>
      </c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</row>
    <row r="603" spans="1:60" outlineLevel="1" x14ac:dyDescent="0.2">
      <c r="A603" s="223"/>
      <c r="B603" s="217"/>
      <c r="C603" s="222" t="s">
        <v>1051</v>
      </c>
      <c r="D603" s="220"/>
      <c r="E603" s="221">
        <v>27.26</v>
      </c>
      <c r="F603" s="184"/>
      <c r="G603" s="184"/>
      <c r="H603" s="185"/>
      <c r="I603" s="198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</row>
    <row r="604" spans="1:60" ht="22.5" outlineLevel="1" x14ac:dyDescent="0.2">
      <c r="A604" s="196">
        <v>149</v>
      </c>
      <c r="B604" s="177" t="s">
        <v>1062</v>
      </c>
      <c r="C604" s="188" t="s">
        <v>1063</v>
      </c>
      <c r="D604" s="219" t="s">
        <v>196</v>
      </c>
      <c r="E604" s="181">
        <v>32.079300000000003</v>
      </c>
      <c r="F604" s="183"/>
      <c r="G604" s="184">
        <f>ROUND(E604*F604,2)</f>
        <v>0</v>
      </c>
      <c r="H604" s="185" t="s">
        <v>558</v>
      </c>
      <c r="I604" s="198" t="s">
        <v>173</v>
      </c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 t="s">
        <v>174</v>
      </c>
      <c r="AF604" s="32"/>
      <c r="AG604" s="32"/>
      <c r="AH604" s="32"/>
      <c r="AI604" s="32"/>
      <c r="AJ604" s="32"/>
      <c r="AK604" s="32"/>
      <c r="AL604" s="32"/>
      <c r="AM604" s="32">
        <v>21</v>
      </c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</row>
    <row r="605" spans="1:60" outlineLevel="1" x14ac:dyDescent="0.2">
      <c r="A605" s="223"/>
      <c r="B605" s="217"/>
      <c r="C605" s="222" t="s">
        <v>1064</v>
      </c>
      <c r="D605" s="220"/>
      <c r="E605" s="221">
        <v>32.079300000000003</v>
      </c>
      <c r="F605" s="184"/>
      <c r="G605" s="184"/>
      <c r="H605" s="185"/>
      <c r="I605" s="198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</row>
    <row r="606" spans="1:60" outlineLevel="1" x14ac:dyDescent="0.2">
      <c r="A606" s="223"/>
      <c r="B606" s="282" t="s">
        <v>1065</v>
      </c>
      <c r="C606" s="283"/>
      <c r="D606" s="284"/>
      <c r="E606" s="285"/>
      <c r="F606" s="286"/>
      <c r="G606" s="287"/>
      <c r="H606" s="185"/>
      <c r="I606" s="198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>
        <v>0</v>
      </c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</row>
    <row r="607" spans="1:60" outlineLevel="1" x14ac:dyDescent="0.2">
      <c r="A607" s="223"/>
      <c r="B607" s="282" t="s">
        <v>930</v>
      </c>
      <c r="C607" s="283"/>
      <c r="D607" s="284"/>
      <c r="E607" s="285"/>
      <c r="F607" s="286"/>
      <c r="G607" s="287"/>
      <c r="H607" s="185"/>
      <c r="I607" s="198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 t="s">
        <v>192</v>
      </c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</row>
    <row r="608" spans="1:60" outlineLevel="1" x14ac:dyDescent="0.2">
      <c r="A608" s="196">
        <v>150</v>
      </c>
      <c r="B608" s="177" t="s">
        <v>1066</v>
      </c>
      <c r="C608" s="188" t="s">
        <v>932</v>
      </c>
      <c r="D608" s="219" t="s">
        <v>368</v>
      </c>
      <c r="E608" s="181">
        <v>0.79115000000000002</v>
      </c>
      <c r="F608" s="183"/>
      <c r="G608" s="184">
        <f>ROUND(E608*F608,2)</f>
        <v>0</v>
      </c>
      <c r="H608" s="185" t="s">
        <v>1038</v>
      </c>
      <c r="I608" s="198" t="s">
        <v>173</v>
      </c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 t="s">
        <v>198</v>
      </c>
      <c r="AF608" s="32"/>
      <c r="AG608" s="32"/>
      <c r="AH608" s="32"/>
      <c r="AI608" s="32"/>
      <c r="AJ608" s="32"/>
      <c r="AK608" s="32"/>
      <c r="AL608" s="32"/>
      <c r="AM608" s="32">
        <v>21</v>
      </c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</row>
    <row r="609" spans="1:60" x14ac:dyDescent="0.2">
      <c r="A609" s="195" t="s">
        <v>168</v>
      </c>
      <c r="B609" s="176" t="s">
        <v>136</v>
      </c>
      <c r="C609" s="187" t="s">
        <v>137</v>
      </c>
      <c r="D609" s="218"/>
      <c r="E609" s="180"/>
      <c r="F609" s="288">
        <f>SUM(G610:G628)</f>
        <v>0</v>
      </c>
      <c r="G609" s="289"/>
      <c r="H609" s="182"/>
      <c r="I609" s="197"/>
      <c r="AE609" t="s">
        <v>169</v>
      </c>
    </row>
    <row r="610" spans="1:60" outlineLevel="1" x14ac:dyDescent="0.2">
      <c r="A610" s="223"/>
      <c r="B610" s="290" t="s">
        <v>1067</v>
      </c>
      <c r="C610" s="291"/>
      <c r="D610" s="292"/>
      <c r="E610" s="293"/>
      <c r="F610" s="294"/>
      <c r="G610" s="295"/>
      <c r="H610" s="185"/>
      <c r="I610" s="198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>
        <v>0</v>
      </c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</row>
    <row r="611" spans="1:60" outlineLevel="1" x14ac:dyDescent="0.2">
      <c r="A611" s="223"/>
      <c r="B611" s="282" t="s">
        <v>1068</v>
      </c>
      <c r="C611" s="283"/>
      <c r="D611" s="284"/>
      <c r="E611" s="285"/>
      <c r="F611" s="286"/>
      <c r="G611" s="287"/>
      <c r="H611" s="185"/>
      <c r="I611" s="198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 t="s">
        <v>192</v>
      </c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</row>
    <row r="612" spans="1:60" outlineLevel="1" x14ac:dyDescent="0.2">
      <c r="A612" s="196">
        <v>151</v>
      </c>
      <c r="B612" s="177" t="s">
        <v>1069</v>
      </c>
      <c r="C612" s="188" t="s">
        <v>1070</v>
      </c>
      <c r="D612" s="219" t="s">
        <v>196</v>
      </c>
      <c r="E612" s="181">
        <v>31.07</v>
      </c>
      <c r="F612" s="183"/>
      <c r="G612" s="184">
        <f>ROUND(E612*F612,2)</f>
        <v>0</v>
      </c>
      <c r="H612" s="185" t="s">
        <v>1071</v>
      </c>
      <c r="I612" s="198" t="s">
        <v>173</v>
      </c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 t="s">
        <v>198</v>
      </c>
      <c r="AF612" s="32"/>
      <c r="AG612" s="32"/>
      <c r="AH612" s="32"/>
      <c r="AI612" s="32"/>
      <c r="AJ612" s="32"/>
      <c r="AK612" s="32"/>
      <c r="AL612" s="32"/>
      <c r="AM612" s="32">
        <v>21</v>
      </c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</row>
    <row r="613" spans="1:60" outlineLevel="1" x14ac:dyDescent="0.2">
      <c r="A613" s="223"/>
      <c r="B613" s="217"/>
      <c r="C613" s="222" t="s">
        <v>1072</v>
      </c>
      <c r="D613" s="220"/>
      <c r="E613" s="221">
        <v>31.07</v>
      </c>
      <c r="F613" s="184"/>
      <c r="G613" s="184"/>
      <c r="H613" s="185"/>
      <c r="I613" s="198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</row>
    <row r="614" spans="1:60" outlineLevel="1" x14ac:dyDescent="0.2">
      <c r="A614" s="223"/>
      <c r="B614" s="282" t="s">
        <v>1073</v>
      </c>
      <c r="C614" s="283"/>
      <c r="D614" s="284"/>
      <c r="E614" s="285"/>
      <c r="F614" s="286"/>
      <c r="G614" s="287"/>
      <c r="H614" s="185"/>
      <c r="I614" s="198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>
        <v>0</v>
      </c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</row>
    <row r="615" spans="1:60" outlineLevel="1" x14ac:dyDescent="0.2">
      <c r="A615" s="196">
        <v>152</v>
      </c>
      <c r="B615" s="177" t="s">
        <v>1074</v>
      </c>
      <c r="C615" s="188" t="s">
        <v>1075</v>
      </c>
      <c r="D615" s="219" t="s">
        <v>209</v>
      </c>
      <c r="E615" s="181">
        <v>24.4</v>
      </c>
      <c r="F615" s="183"/>
      <c r="G615" s="184">
        <f>ROUND(E615*F615,2)</f>
        <v>0</v>
      </c>
      <c r="H615" s="185" t="s">
        <v>1071</v>
      </c>
      <c r="I615" s="198" t="s">
        <v>173</v>
      </c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 t="s">
        <v>198</v>
      </c>
      <c r="AF615" s="32"/>
      <c r="AG615" s="32"/>
      <c r="AH615" s="32"/>
      <c r="AI615" s="32"/>
      <c r="AJ615" s="32"/>
      <c r="AK615" s="32"/>
      <c r="AL615" s="32"/>
      <c r="AM615" s="32">
        <v>21</v>
      </c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</row>
    <row r="616" spans="1:60" outlineLevel="1" x14ac:dyDescent="0.2">
      <c r="A616" s="223"/>
      <c r="B616" s="217"/>
      <c r="C616" s="222" t="s">
        <v>915</v>
      </c>
      <c r="D616" s="220"/>
      <c r="E616" s="221">
        <v>24.4</v>
      </c>
      <c r="F616" s="184"/>
      <c r="G616" s="184"/>
      <c r="H616" s="185"/>
      <c r="I616" s="198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</row>
    <row r="617" spans="1:60" outlineLevel="1" x14ac:dyDescent="0.2">
      <c r="A617" s="223"/>
      <c r="B617" s="282" t="s">
        <v>1076</v>
      </c>
      <c r="C617" s="283"/>
      <c r="D617" s="284"/>
      <c r="E617" s="285"/>
      <c r="F617" s="286"/>
      <c r="G617" s="287"/>
      <c r="H617" s="185"/>
      <c r="I617" s="198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>
        <v>0</v>
      </c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</row>
    <row r="618" spans="1:60" outlineLevel="1" x14ac:dyDescent="0.2">
      <c r="A618" s="223"/>
      <c r="B618" s="282" t="s">
        <v>1077</v>
      </c>
      <c r="C618" s="283"/>
      <c r="D618" s="284"/>
      <c r="E618" s="285"/>
      <c r="F618" s="286"/>
      <c r="G618" s="287"/>
      <c r="H618" s="185"/>
      <c r="I618" s="198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>
        <v>1</v>
      </c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</row>
    <row r="619" spans="1:60" outlineLevel="1" x14ac:dyDescent="0.2">
      <c r="A619" s="196">
        <v>153</v>
      </c>
      <c r="B619" s="177" t="s">
        <v>1078</v>
      </c>
      <c r="C619" s="188" t="s">
        <v>1079</v>
      </c>
      <c r="D619" s="219" t="s">
        <v>196</v>
      </c>
      <c r="E619" s="181">
        <v>31.07</v>
      </c>
      <c r="F619" s="183"/>
      <c r="G619" s="184">
        <f>ROUND(E619*F619,2)</f>
        <v>0</v>
      </c>
      <c r="H619" s="185" t="s">
        <v>1071</v>
      </c>
      <c r="I619" s="198" t="s">
        <v>173</v>
      </c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 t="s">
        <v>198</v>
      </c>
      <c r="AF619" s="32"/>
      <c r="AG619" s="32"/>
      <c r="AH619" s="32"/>
      <c r="AI619" s="32"/>
      <c r="AJ619" s="32"/>
      <c r="AK619" s="32"/>
      <c r="AL619" s="32"/>
      <c r="AM619" s="32">
        <v>21</v>
      </c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</row>
    <row r="620" spans="1:60" outlineLevel="1" x14ac:dyDescent="0.2">
      <c r="A620" s="223"/>
      <c r="B620" s="217"/>
      <c r="C620" s="222" t="s">
        <v>1080</v>
      </c>
      <c r="D620" s="220"/>
      <c r="E620" s="221">
        <v>31.07</v>
      </c>
      <c r="F620" s="184"/>
      <c r="G620" s="184"/>
      <c r="H620" s="185"/>
      <c r="I620" s="198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</row>
    <row r="621" spans="1:60" outlineLevel="1" x14ac:dyDescent="0.2">
      <c r="A621" s="223"/>
      <c r="B621" s="282" t="s">
        <v>1081</v>
      </c>
      <c r="C621" s="283"/>
      <c r="D621" s="284"/>
      <c r="E621" s="285"/>
      <c r="F621" s="286"/>
      <c r="G621" s="287"/>
      <c r="H621" s="185"/>
      <c r="I621" s="198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>
        <v>0</v>
      </c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</row>
    <row r="622" spans="1:60" ht="22.5" outlineLevel="1" x14ac:dyDescent="0.2">
      <c r="A622" s="196">
        <v>154</v>
      </c>
      <c r="B622" s="177" t="s">
        <v>1082</v>
      </c>
      <c r="C622" s="188" t="s">
        <v>1083</v>
      </c>
      <c r="D622" s="219" t="s">
        <v>209</v>
      </c>
      <c r="E622" s="181">
        <v>1.6</v>
      </c>
      <c r="F622" s="183"/>
      <c r="G622" s="184">
        <f>ROUND(E622*F622,2)</f>
        <v>0</v>
      </c>
      <c r="H622" s="185" t="s">
        <v>1071</v>
      </c>
      <c r="I622" s="198" t="s">
        <v>173</v>
      </c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 t="s">
        <v>198</v>
      </c>
      <c r="AF622" s="32"/>
      <c r="AG622" s="32"/>
      <c r="AH622" s="32"/>
      <c r="AI622" s="32"/>
      <c r="AJ622" s="32"/>
      <c r="AK622" s="32"/>
      <c r="AL622" s="32"/>
      <c r="AM622" s="32">
        <v>21</v>
      </c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</row>
    <row r="623" spans="1:60" outlineLevel="1" x14ac:dyDescent="0.2">
      <c r="A623" s="223"/>
      <c r="B623" s="217"/>
      <c r="C623" s="222" t="s">
        <v>1084</v>
      </c>
      <c r="D623" s="220"/>
      <c r="E623" s="221">
        <v>1.6</v>
      </c>
      <c r="F623" s="184"/>
      <c r="G623" s="184"/>
      <c r="H623" s="185"/>
      <c r="I623" s="198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</row>
    <row r="624" spans="1:60" ht="22.5" outlineLevel="1" x14ac:dyDescent="0.2">
      <c r="A624" s="196">
        <v>155</v>
      </c>
      <c r="B624" s="177" t="s">
        <v>1085</v>
      </c>
      <c r="C624" s="188" t="s">
        <v>1086</v>
      </c>
      <c r="D624" s="219" t="s">
        <v>407</v>
      </c>
      <c r="E624" s="181">
        <v>6.2140000000000004</v>
      </c>
      <c r="F624" s="183"/>
      <c r="G624" s="184">
        <f>ROUND(E624*F624,2)</f>
        <v>0</v>
      </c>
      <c r="H624" s="185" t="s">
        <v>558</v>
      </c>
      <c r="I624" s="198" t="s">
        <v>173</v>
      </c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 t="s">
        <v>174</v>
      </c>
      <c r="AF624" s="32"/>
      <c r="AG624" s="32"/>
      <c r="AH624" s="32"/>
      <c r="AI624" s="32"/>
      <c r="AJ624" s="32"/>
      <c r="AK624" s="32"/>
      <c r="AL624" s="32"/>
      <c r="AM624" s="32">
        <v>21</v>
      </c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</row>
    <row r="625" spans="1:60" outlineLevel="1" x14ac:dyDescent="0.2">
      <c r="A625" s="223"/>
      <c r="B625" s="217"/>
      <c r="C625" s="222" t="s">
        <v>1087</v>
      </c>
      <c r="D625" s="220"/>
      <c r="E625" s="221">
        <v>6.2140000000000004</v>
      </c>
      <c r="F625" s="184"/>
      <c r="G625" s="184"/>
      <c r="H625" s="185"/>
      <c r="I625" s="198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</row>
    <row r="626" spans="1:60" outlineLevel="1" x14ac:dyDescent="0.2">
      <c r="A626" s="223"/>
      <c r="B626" s="282" t="s">
        <v>1088</v>
      </c>
      <c r="C626" s="283"/>
      <c r="D626" s="284"/>
      <c r="E626" s="285"/>
      <c r="F626" s="286"/>
      <c r="G626" s="287"/>
      <c r="H626" s="185"/>
      <c r="I626" s="198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>
        <v>0</v>
      </c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</row>
    <row r="627" spans="1:60" outlineLevel="1" x14ac:dyDescent="0.2">
      <c r="A627" s="223"/>
      <c r="B627" s="282" t="s">
        <v>1089</v>
      </c>
      <c r="C627" s="283"/>
      <c r="D627" s="284"/>
      <c r="E627" s="285"/>
      <c r="F627" s="286"/>
      <c r="G627" s="287"/>
      <c r="H627" s="185"/>
      <c r="I627" s="198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 t="s">
        <v>192</v>
      </c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</row>
    <row r="628" spans="1:60" outlineLevel="1" x14ac:dyDescent="0.2">
      <c r="A628" s="196">
        <v>156</v>
      </c>
      <c r="B628" s="177" t="s">
        <v>1090</v>
      </c>
      <c r="C628" s="188" t="s">
        <v>932</v>
      </c>
      <c r="D628" s="219" t="s">
        <v>368</v>
      </c>
      <c r="E628" s="181">
        <v>0.11844</v>
      </c>
      <c r="F628" s="183"/>
      <c r="G628" s="184">
        <f>ROUND(E628*F628,2)</f>
        <v>0</v>
      </c>
      <c r="H628" s="185" t="s">
        <v>1071</v>
      </c>
      <c r="I628" s="198" t="s">
        <v>173</v>
      </c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 t="s">
        <v>198</v>
      </c>
      <c r="AF628" s="32"/>
      <c r="AG628" s="32"/>
      <c r="AH628" s="32"/>
      <c r="AI628" s="32"/>
      <c r="AJ628" s="32"/>
      <c r="AK628" s="32"/>
      <c r="AL628" s="32"/>
      <c r="AM628" s="32">
        <v>21</v>
      </c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</row>
    <row r="629" spans="1:60" x14ac:dyDescent="0.2">
      <c r="A629" s="195" t="s">
        <v>168</v>
      </c>
      <c r="B629" s="176" t="s">
        <v>138</v>
      </c>
      <c r="C629" s="187" t="s">
        <v>139</v>
      </c>
      <c r="D629" s="218"/>
      <c r="E629" s="180"/>
      <c r="F629" s="288">
        <f>SUM(G630:G647)</f>
        <v>0</v>
      </c>
      <c r="G629" s="289"/>
      <c r="H629" s="182"/>
      <c r="I629" s="197"/>
      <c r="AE629" t="s">
        <v>169</v>
      </c>
    </row>
    <row r="630" spans="1:60" outlineLevel="1" x14ac:dyDescent="0.2">
      <c r="A630" s="223"/>
      <c r="B630" s="290" t="s">
        <v>1091</v>
      </c>
      <c r="C630" s="291"/>
      <c r="D630" s="292"/>
      <c r="E630" s="293"/>
      <c r="F630" s="294"/>
      <c r="G630" s="295"/>
      <c r="H630" s="185"/>
      <c r="I630" s="198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>
        <v>0</v>
      </c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</row>
    <row r="631" spans="1:60" outlineLevel="1" x14ac:dyDescent="0.2">
      <c r="A631" s="196">
        <v>157</v>
      </c>
      <c r="B631" s="177" t="s">
        <v>1092</v>
      </c>
      <c r="C631" s="188" t="s">
        <v>1093</v>
      </c>
      <c r="D631" s="219" t="s">
        <v>196</v>
      </c>
      <c r="E631" s="181">
        <v>17.024999999999999</v>
      </c>
      <c r="F631" s="183"/>
      <c r="G631" s="184">
        <f>ROUND(E631*F631,2)</f>
        <v>0</v>
      </c>
      <c r="H631" s="185" t="s">
        <v>1038</v>
      </c>
      <c r="I631" s="198" t="s">
        <v>173</v>
      </c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 t="s">
        <v>198</v>
      </c>
      <c r="AF631" s="32"/>
      <c r="AG631" s="32"/>
      <c r="AH631" s="32"/>
      <c r="AI631" s="32"/>
      <c r="AJ631" s="32"/>
      <c r="AK631" s="32"/>
      <c r="AL631" s="32"/>
      <c r="AM631" s="32">
        <v>21</v>
      </c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</row>
    <row r="632" spans="1:60" outlineLevel="1" x14ac:dyDescent="0.2">
      <c r="A632" s="223"/>
      <c r="B632" s="217"/>
      <c r="C632" s="222" t="s">
        <v>684</v>
      </c>
      <c r="D632" s="220"/>
      <c r="E632" s="221"/>
      <c r="F632" s="184"/>
      <c r="G632" s="184"/>
      <c r="H632" s="185"/>
      <c r="I632" s="198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</row>
    <row r="633" spans="1:60" outlineLevel="1" x14ac:dyDescent="0.2">
      <c r="A633" s="223"/>
      <c r="B633" s="217"/>
      <c r="C633" s="222" t="s">
        <v>685</v>
      </c>
      <c r="D633" s="220"/>
      <c r="E633" s="221">
        <v>9.57</v>
      </c>
      <c r="F633" s="184"/>
      <c r="G633" s="184"/>
      <c r="H633" s="185"/>
      <c r="I633" s="198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</row>
    <row r="634" spans="1:60" outlineLevel="1" x14ac:dyDescent="0.2">
      <c r="A634" s="223"/>
      <c r="B634" s="217"/>
      <c r="C634" s="222" t="s">
        <v>686</v>
      </c>
      <c r="D634" s="220"/>
      <c r="E634" s="221">
        <v>7.4550000000000001</v>
      </c>
      <c r="F634" s="184"/>
      <c r="G634" s="184"/>
      <c r="H634" s="185"/>
      <c r="I634" s="198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</row>
    <row r="635" spans="1:60" outlineLevel="1" x14ac:dyDescent="0.2">
      <c r="A635" s="223"/>
      <c r="B635" s="282" t="s">
        <v>1094</v>
      </c>
      <c r="C635" s="283"/>
      <c r="D635" s="284"/>
      <c r="E635" s="285"/>
      <c r="F635" s="286"/>
      <c r="G635" s="287"/>
      <c r="H635" s="185"/>
      <c r="I635" s="198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>
        <v>0</v>
      </c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</row>
    <row r="636" spans="1:60" outlineLevel="1" x14ac:dyDescent="0.2">
      <c r="A636" s="196">
        <v>158</v>
      </c>
      <c r="B636" s="177" t="s">
        <v>1095</v>
      </c>
      <c r="C636" s="188" t="s">
        <v>1096</v>
      </c>
      <c r="D636" s="219" t="s">
        <v>196</v>
      </c>
      <c r="E636" s="181">
        <v>17.024999999999999</v>
      </c>
      <c r="F636" s="183"/>
      <c r="G636" s="184">
        <f>ROUND(E636*F636,2)</f>
        <v>0</v>
      </c>
      <c r="H636" s="185" t="s">
        <v>1038</v>
      </c>
      <c r="I636" s="198" t="s">
        <v>173</v>
      </c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 t="s">
        <v>198</v>
      </c>
      <c r="AF636" s="32"/>
      <c r="AG636" s="32"/>
      <c r="AH636" s="32"/>
      <c r="AI636" s="32"/>
      <c r="AJ636" s="32"/>
      <c r="AK636" s="32"/>
      <c r="AL636" s="32"/>
      <c r="AM636" s="32">
        <v>21</v>
      </c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</row>
    <row r="637" spans="1:60" outlineLevel="1" x14ac:dyDescent="0.2">
      <c r="A637" s="223"/>
      <c r="B637" s="217"/>
      <c r="C637" s="222" t="s">
        <v>1097</v>
      </c>
      <c r="D637" s="220"/>
      <c r="E637" s="221">
        <v>17.024999999999999</v>
      </c>
      <c r="F637" s="184"/>
      <c r="G637" s="184"/>
      <c r="H637" s="185"/>
      <c r="I637" s="198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</row>
    <row r="638" spans="1:60" outlineLevel="1" x14ac:dyDescent="0.2">
      <c r="A638" s="223"/>
      <c r="B638" s="282" t="s">
        <v>1098</v>
      </c>
      <c r="C638" s="283"/>
      <c r="D638" s="284"/>
      <c r="E638" s="285"/>
      <c r="F638" s="286"/>
      <c r="G638" s="287"/>
      <c r="H638" s="185"/>
      <c r="I638" s="198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>
        <v>1</v>
      </c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</row>
    <row r="639" spans="1:60" outlineLevel="1" x14ac:dyDescent="0.2">
      <c r="A639" s="196">
        <v>159</v>
      </c>
      <c r="B639" s="177" t="s">
        <v>1099</v>
      </c>
      <c r="C639" s="188" t="s">
        <v>1061</v>
      </c>
      <c r="D639" s="219" t="s">
        <v>196</v>
      </c>
      <c r="E639" s="181">
        <v>17.024999999999999</v>
      </c>
      <c r="F639" s="183"/>
      <c r="G639" s="184">
        <f>ROUND(E639*F639,2)</f>
        <v>0</v>
      </c>
      <c r="H639" s="185" t="s">
        <v>1038</v>
      </c>
      <c r="I639" s="198" t="s">
        <v>173</v>
      </c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 t="s">
        <v>198</v>
      </c>
      <c r="AF639" s="32"/>
      <c r="AG639" s="32"/>
      <c r="AH639" s="32"/>
      <c r="AI639" s="32"/>
      <c r="AJ639" s="32"/>
      <c r="AK639" s="32"/>
      <c r="AL639" s="32"/>
      <c r="AM639" s="32">
        <v>21</v>
      </c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</row>
    <row r="640" spans="1:60" outlineLevel="1" x14ac:dyDescent="0.2">
      <c r="A640" s="223"/>
      <c r="B640" s="217"/>
      <c r="C640" s="222" t="s">
        <v>1097</v>
      </c>
      <c r="D640" s="220"/>
      <c r="E640" s="221">
        <v>17.024999999999999</v>
      </c>
      <c r="F640" s="184"/>
      <c r="G640" s="184"/>
      <c r="H640" s="185"/>
      <c r="I640" s="198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</row>
    <row r="641" spans="1:60" outlineLevel="1" x14ac:dyDescent="0.2">
      <c r="A641" s="223"/>
      <c r="B641" s="282" t="s">
        <v>1100</v>
      </c>
      <c r="C641" s="283"/>
      <c r="D641" s="284"/>
      <c r="E641" s="285"/>
      <c r="F641" s="286"/>
      <c r="G641" s="287"/>
      <c r="H641" s="185"/>
      <c r="I641" s="198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>
        <v>0</v>
      </c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</row>
    <row r="642" spans="1:60" outlineLevel="1" x14ac:dyDescent="0.2">
      <c r="A642" s="223"/>
      <c r="B642" s="282" t="s">
        <v>1101</v>
      </c>
      <c r="C642" s="283"/>
      <c r="D642" s="284"/>
      <c r="E642" s="285"/>
      <c r="F642" s="286"/>
      <c r="G642" s="287"/>
      <c r="H642" s="185"/>
      <c r="I642" s="198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>
        <v>1</v>
      </c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</row>
    <row r="643" spans="1:60" outlineLevel="1" x14ac:dyDescent="0.2">
      <c r="A643" s="196">
        <v>160</v>
      </c>
      <c r="B643" s="177" t="s">
        <v>1102</v>
      </c>
      <c r="C643" s="188" t="s">
        <v>1103</v>
      </c>
      <c r="D643" s="219" t="s">
        <v>209</v>
      </c>
      <c r="E643" s="181">
        <v>0.9</v>
      </c>
      <c r="F643" s="183"/>
      <c r="G643" s="184">
        <f>ROUND(E643*F643,2)</f>
        <v>0</v>
      </c>
      <c r="H643" s="185" t="s">
        <v>1038</v>
      </c>
      <c r="I643" s="198" t="s">
        <v>173</v>
      </c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 t="s">
        <v>198</v>
      </c>
      <c r="AF643" s="32"/>
      <c r="AG643" s="32"/>
      <c r="AH643" s="32"/>
      <c r="AI643" s="32"/>
      <c r="AJ643" s="32"/>
      <c r="AK643" s="32"/>
      <c r="AL643" s="32"/>
      <c r="AM643" s="32">
        <v>21</v>
      </c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</row>
    <row r="644" spans="1:60" outlineLevel="1" x14ac:dyDescent="0.2">
      <c r="A644" s="196">
        <v>161</v>
      </c>
      <c r="B644" s="177" t="s">
        <v>1104</v>
      </c>
      <c r="C644" s="188" t="s">
        <v>1105</v>
      </c>
      <c r="D644" s="219" t="s">
        <v>196</v>
      </c>
      <c r="E644" s="181">
        <v>18.727499999999999</v>
      </c>
      <c r="F644" s="183"/>
      <c r="G644" s="184">
        <f>ROUND(E644*F644,2)</f>
        <v>0</v>
      </c>
      <c r="H644" s="185" t="s">
        <v>558</v>
      </c>
      <c r="I644" s="198" t="s">
        <v>173</v>
      </c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 t="s">
        <v>174</v>
      </c>
      <c r="AF644" s="32"/>
      <c r="AG644" s="32"/>
      <c r="AH644" s="32"/>
      <c r="AI644" s="32"/>
      <c r="AJ644" s="32"/>
      <c r="AK644" s="32"/>
      <c r="AL644" s="32"/>
      <c r="AM644" s="32">
        <v>21</v>
      </c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</row>
    <row r="645" spans="1:60" outlineLevel="1" x14ac:dyDescent="0.2">
      <c r="A645" s="223"/>
      <c r="B645" s="217"/>
      <c r="C645" s="222" t="s">
        <v>1106</v>
      </c>
      <c r="D645" s="220"/>
      <c r="E645" s="221">
        <v>18.727499999999999</v>
      </c>
      <c r="F645" s="184"/>
      <c r="G645" s="184"/>
      <c r="H645" s="185"/>
      <c r="I645" s="198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</row>
    <row r="646" spans="1:60" outlineLevel="1" x14ac:dyDescent="0.2">
      <c r="A646" s="223"/>
      <c r="B646" s="282" t="s">
        <v>1107</v>
      </c>
      <c r="C646" s="283"/>
      <c r="D646" s="284"/>
      <c r="E646" s="285"/>
      <c r="F646" s="286"/>
      <c r="G646" s="287"/>
      <c r="H646" s="185"/>
      <c r="I646" s="198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>
        <v>0</v>
      </c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</row>
    <row r="647" spans="1:60" outlineLevel="1" x14ac:dyDescent="0.2">
      <c r="A647" s="196">
        <v>162</v>
      </c>
      <c r="B647" s="177" t="s">
        <v>1108</v>
      </c>
      <c r="C647" s="188" t="s">
        <v>932</v>
      </c>
      <c r="D647" s="219" t="s">
        <v>368</v>
      </c>
      <c r="E647" s="181">
        <v>0.34093000000000001</v>
      </c>
      <c r="F647" s="183"/>
      <c r="G647" s="184">
        <f>ROUND(E647*F647,2)</f>
        <v>0</v>
      </c>
      <c r="H647" s="185" t="s">
        <v>1038</v>
      </c>
      <c r="I647" s="198" t="s">
        <v>173</v>
      </c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 t="s">
        <v>198</v>
      </c>
      <c r="AF647" s="32"/>
      <c r="AG647" s="32"/>
      <c r="AH647" s="32"/>
      <c r="AI647" s="32"/>
      <c r="AJ647" s="32"/>
      <c r="AK647" s="32"/>
      <c r="AL647" s="32"/>
      <c r="AM647" s="32">
        <v>21</v>
      </c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</row>
    <row r="648" spans="1:60" x14ac:dyDescent="0.2">
      <c r="A648" s="195" t="s">
        <v>168</v>
      </c>
      <c r="B648" s="176" t="s">
        <v>140</v>
      </c>
      <c r="C648" s="187" t="s">
        <v>141</v>
      </c>
      <c r="D648" s="218"/>
      <c r="E648" s="180"/>
      <c r="F648" s="288">
        <f>SUM(G649:G703)</f>
        <v>0</v>
      </c>
      <c r="G648" s="289"/>
      <c r="H648" s="182"/>
      <c r="I648" s="197"/>
      <c r="AE648" t="s">
        <v>169</v>
      </c>
    </row>
    <row r="649" spans="1:60" outlineLevel="1" x14ac:dyDescent="0.2">
      <c r="A649" s="223"/>
      <c r="B649" s="290" t="s">
        <v>1109</v>
      </c>
      <c r="C649" s="291"/>
      <c r="D649" s="292"/>
      <c r="E649" s="293"/>
      <c r="F649" s="294"/>
      <c r="G649" s="295"/>
      <c r="H649" s="185"/>
      <c r="I649" s="198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>
        <v>0</v>
      </c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</row>
    <row r="650" spans="1:60" outlineLevel="1" x14ac:dyDescent="0.2">
      <c r="A650" s="196">
        <v>163</v>
      </c>
      <c r="B650" s="177" t="s">
        <v>1110</v>
      </c>
      <c r="C650" s="188" t="s">
        <v>1111</v>
      </c>
      <c r="D650" s="219" t="s">
        <v>196</v>
      </c>
      <c r="E650" s="181">
        <v>421.70699999999999</v>
      </c>
      <c r="F650" s="183"/>
      <c r="G650" s="184">
        <f>ROUND(E650*F650,2)</f>
        <v>0</v>
      </c>
      <c r="H650" s="185" t="s">
        <v>1112</v>
      </c>
      <c r="I650" s="198" t="s">
        <v>173</v>
      </c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 t="s">
        <v>198</v>
      </c>
      <c r="AF650" s="32"/>
      <c r="AG650" s="32"/>
      <c r="AH650" s="32"/>
      <c r="AI650" s="32"/>
      <c r="AJ650" s="32"/>
      <c r="AK650" s="32"/>
      <c r="AL650" s="32"/>
      <c r="AM650" s="32">
        <v>21</v>
      </c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</row>
    <row r="651" spans="1:60" outlineLevel="1" x14ac:dyDescent="0.2">
      <c r="A651" s="223"/>
      <c r="B651" s="217"/>
      <c r="C651" s="222" t="s">
        <v>1113</v>
      </c>
      <c r="D651" s="220"/>
      <c r="E651" s="221"/>
      <c r="F651" s="184"/>
      <c r="G651" s="184"/>
      <c r="H651" s="185"/>
      <c r="I651" s="198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</row>
    <row r="652" spans="1:60" outlineLevel="1" x14ac:dyDescent="0.2">
      <c r="A652" s="223"/>
      <c r="B652" s="217"/>
      <c r="C652" s="222" t="s">
        <v>1114</v>
      </c>
      <c r="D652" s="220"/>
      <c r="E652" s="221">
        <v>157.21600000000001</v>
      </c>
      <c r="F652" s="184"/>
      <c r="G652" s="184"/>
      <c r="H652" s="185"/>
      <c r="I652" s="198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</row>
    <row r="653" spans="1:60" outlineLevel="1" x14ac:dyDescent="0.2">
      <c r="A653" s="223"/>
      <c r="B653" s="217"/>
      <c r="C653" s="222" t="s">
        <v>1115</v>
      </c>
      <c r="D653" s="220"/>
      <c r="E653" s="221">
        <v>119.696</v>
      </c>
      <c r="F653" s="184"/>
      <c r="G653" s="184"/>
      <c r="H653" s="185"/>
      <c r="I653" s="198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</row>
    <row r="654" spans="1:60" outlineLevel="1" x14ac:dyDescent="0.2">
      <c r="A654" s="223"/>
      <c r="B654" s="217"/>
      <c r="C654" s="222" t="s">
        <v>1116</v>
      </c>
      <c r="D654" s="220"/>
      <c r="E654" s="221">
        <v>132.08099999999999</v>
      </c>
      <c r="F654" s="184"/>
      <c r="G654" s="184"/>
      <c r="H654" s="185"/>
      <c r="I654" s="198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</row>
    <row r="655" spans="1:60" outlineLevel="1" x14ac:dyDescent="0.2">
      <c r="A655" s="223"/>
      <c r="B655" s="217"/>
      <c r="C655" s="222" t="s">
        <v>1117</v>
      </c>
      <c r="D655" s="220"/>
      <c r="E655" s="221">
        <v>12.714</v>
      </c>
      <c r="F655" s="184"/>
      <c r="G655" s="184"/>
      <c r="H655" s="185"/>
      <c r="I655" s="198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</row>
    <row r="656" spans="1:60" outlineLevel="1" x14ac:dyDescent="0.2">
      <c r="A656" s="223"/>
      <c r="B656" s="282" t="s">
        <v>1118</v>
      </c>
      <c r="C656" s="283"/>
      <c r="D656" s="284"/>
      <c r="E656" s="285"/>
      <c r="F656" s="286"/>
      <c r="G656" s="287"/>
      <c r="H656" s="185"/>
      <c r="I656" s="198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>
        <v>0</v>
      </c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</row>
    <row r="657" spans="1:60" outlineLevel="1" x14ac:dyDescent="0.2">
      <c r="A657" s="196">
        <v>164</v>
      </c>
      <c r="B657" s="177" t="s">
        <v>1119</v>
      </c>
      <c r="C657" s="188" t="s">
        <v>1120</v>
      </c>
      <c r="D657" s="219" t="s">
        <v>196</v>
      </c>
      <c r="E657" s="181">
        <v>857.69100000000003</v>
      </c>
      <c r="F657" s="183"/>
      <c r="G657" s="184">
        <f>ROUND(E657*F657,2)</f>
        <v>0</v>
      </c>
      <c r="H657" s="185" t="s">
        <v>1112</v>
      </c>
      <c r="I657" s="198" t="s">
        <v>173</v>
      </c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 t="s">
        <v>198</v>
      </c>
      <c r="AF657" s="32"/>
      <c r="AG657" s="32"/>
      <c r="AH657" s="32"/>
      <c r="AI657" s="32"/>
      <c r="AJ657" s="32"/>
      <c r="AK657" s="32"/>
      <c r="AL657" s="32"/>
      <c r="AM657" s="32">
        <v>21</v>
      </c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</row>
    <row r="658" spans="1:60" outlineLevel="1" x14ac:dyDescent="0.2">
      <c r="A658" s="223"/>
      <c r="B658" s="217"/>
      <c r="C658" s="222" t="s">
        <v>1121</v>
      </c>
      <c r="D658" s="220"/>
      <c r="E658" s="221">
        <v>857.69100000000003</v>
      </c>
      <c r="F658" s="184"/>
      <c r="G658" s="184"/>
      <c r="H658" s="185"/>
      <c r="I658" s="198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</row>
    <row r="659" spans="1:60" outlineLevel="1" x14ac:dyDescent="0.2">
      <c r="A659" s="196">
        <v>165</v>
      </c>
      <c r="B659" s="177" t="s">
        <v>1122</v>
      </c>
      <c r="C659" s="188" t="s">
        <v>1123</v>
      </c>
      <c r="D659" s="219" t="s">
        <v>196</v>
      </c>
      <c r="E659" s="181">
        <v>857.69100000000003</v>
      </c>
      <c r="F659" s="183"/>
      <c r="G659" s="184">
        <f>ROUND(E659*F659,2)</f>
        <v>0</v>
      </c>
      <c r="H659" s="185" t="s">
        <v>1112</v>
      </c>
      <c r="I659" s="198" t="s">
        <v>173</v>
      </c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 t="s">
        <v>198</v>
      </c>
      <c r="AF659" s="32"/>
      <c r="AG659" s="32"/>
      <c r="AH659" s="32"/>
      <c r="AI659" s="32"/>
      <c r="AJ659" s="32"/>
      <c r="AK659" s="32"/>
      <c r="AL659" s="32"/>
      <c r="AM659" s="32">
        <v>21</v>
      </c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</row>
    <row r="660" spans="1:60" outlineLevel="1" x14ac:dyDescent="0.2">
      <c r="A660" s="223"/>
      <c r="B660" s="217"/>
      <c r="C660" s="222" t="s">
        <v>1124</v>
      </c>
      <c r="D660" s="220"/>
      <c r="E660" s="221"/>
      <c r="F660" s="184"/>
      <c r="G660" s="184"/>
      <c r="H660" s="185"/>
      <c r="I660" s="198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</row>
    <row r="661" spans="1:60" outlineLevel="1" x14ac:dyDescent="0.2">
      <c r="A661" s="223"/>
      <c r="B661" s="217"/>
      <c r="C661" s="222" t="s">
        <v>1125</v>
      </c>
      <c r="D661" s="220"/>
      <c r="E661" s="221">
        <v>51.274999999999999</v>
      </c>
      <c r="F661" s="184"/>
      <c r="G661" s="184"/>
      <c r="H661" s="185"/>
      <c r="I661" s="198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</row>
    <row r="662" spans="1:60" outlineLevel="1" x14ac:dyDescent="0.2">
      <c r="A662" s="223"/>
      <c r="B662" s="217"/>
      <c r="C662" s="222" t="s">
        <v>1126</v>
      </c>
      <c r="D662" s="220"/>
      <c r="E662" s="221">
        <v>215.83699999999999</v>
      </c>
      <c r="F662" s="184"/>
      <c r="G662" s="184"/>
      <c r="H662" s="185"/>
      <c r="I662" s="198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</row>
    <row r="663" spans="1:60" outlineLevel="1" x14ac:dyDescent="0.2">
      <c r="A663" s="223"/>
      <c r="B663" s="217"/>
      <c r="C663" s="222" t="s">
        <v>1127</v>
      </c>
      <c r="D663" s="220"/>
      <c r="E663" s="221">
        <v>119.43899999999999</v>
      </c>
      <c r="F663" s="184"/>
      <c r="G663" s="184"/>
      <c r="H663" s="185"/>
      <c r="I663" s="198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</row>
    <row r="664" spans="1:60" outlineLevel="1" x14ac:dyDescent="0.2">
      <c r="A664" s="223"/>
      <c r="B664" s="217"/>
      <c r="C664" s="222" t="s">
        <v>1128</v>
      </c>
      <c r="D664" s="220"/>
      <c r="E664" s="221">
        <v>49.433</v>
      </c>
      <c r="F664" s="184"/>
      <c r="G664" s="184"/>
      <c r="H664" s="185"/>
      <c r="I664" s="198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</row>
    <row r="665" spans="1:60" outlineLevel="1" x14ac:dyDescent="0.2">
      <c r="A665" s="223"/>
      <c r="B665" s="217"/>
      <c r="C665" s="222" t="s">
        <v>1113</v>
      </c>
      <c r="D665" s="220"/>
      <c r="E665" s="221"/>
      <c r="F665" s="184"/>
      <c r="G665" s="184"/>
      <c r="H665" s="185"/>
      <c r="I665" s="198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</row>
    <row r="666" spans="1:60" outlineLevel="1" x14ac:dyDescent="0.2">
      <c r="A666" s="223"/>
      <c r="B666" s="217"/>
      <c r="C666" s="222" t="s">
        <v>1114</v>
      </c>
      <c r="D666" s="220"/>
      <c r="E666" s="221">
        <v>157.21600000000001</v>
      </c>
      <c r="F666" s="184"/>
      <c r="G666" s="184"/>
      <c r="H666" s="185"/>
      <c r="I666" s="198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</row>
    <row r="667" spans="1:60" outlineLevel="1" x14ac:dyDescent="0.2">
      <c r="A667" s="223"/>
      <c r="B667" s="217"/>
      <c r="C667" s="222" t="s">
        <v>1115</v>
      </c>
      <c r="D667" s="220"/>
      <c r="E667" s="221">
        <v>119.696</v>
      </c>
      <c r="F667" s="184"/>
      <c r="G667" s="184"/>
      <c r="H667" s="185"/>
      <c r="I667" s="198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</row>
    <row r="668" spans="1:60" outlineLevel="1" x14ac:dyDescent="0.2">
      <c r="A668" s="223"/>
      <c r="B668" s="217"/>
      <c r="C668" s="222" t="s">
        <v>1116</v>
      </c>
      <c r="D668" s="220"/>
      <c r="E668" s="221">
        <v>132.08099999999999</v>
      </c>
      <c r="F668" s="184"/>
      <c r="G668" s="184"/>
      <c r="H668" s="185"/>
      <c r="I668" s="198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</row>
    <row r="669" spans="1:60" outlineLevel="1" x14ac:dyDescent="0.2">
      <c r="A669" s="223"/>
      <c r="B669" s="217"/>
      <c r="C669" s="222" t="s">
        <v>1117</v>
      </c>
      <c r="D669" s="220"/>
      <c r="E669" s="221">
        <v>12.714</v>
      </c>
      <c r="F669" s="184"/>
      <c r="G669" s="184"/>
      <c r="H669" s="185"/>
      <c r="I669" s="198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</row>
    <row r="670" spans="1:60" outlineLevel="1" x14ac:dyDescent="0.2">
      <c r="A670" s="223"/>
      <c r="B670" s="282" t="s">
        <v>1129</v>
      </c>
      <c r="C670" s="283"/>
      <c r="D670" s="284"/>
      <c r="E670" s="285"/>
      <c r="F670" s="286"/>
      <c r="G670" s="287"/>
      <c r="H670" s="185"/>
      <c r="I670" s="198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>
        <v>0</v>
      </c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</row>
    <row r="671" spans="1:60" outlineLevel="1" x14ac:dyDescent="0.2">
      <c r="A671" s="223"/>
      <c r="B671" s="282" t="s">
        <v>1130</v>
      </c>
      <c r="C671" s="283"/>
      <c r="D671" s="284"/>
      <c r="E671" s="285"/>
      <c r="F671" s="286"/>
      <c r="G671" s="287"/>
      <c r="H671" s="185"/>
      <c r="I671" s="198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 t="s">
        <v>192</v>
      </c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</row>
    <row r="672" spans="1:60" outlineLevel="1" x14ac:dyDescent="0.2">
      <c r="A672" s="196">
        <v>166</v>
      </c>
      <c r="B672" s="177" t="s">
        <v>1131</v>
      </c>
      <c r="C672" s="188" t="s">
        <v>1132</v>
      </c>
      <c r="D672" s="219" t="s">
        <v>196</v>
      </c>
      <c r="E672" s="181">
        <v>125.67</v>
      </c>
      <c r="F672" s="183"/>
      <c r="G672" s="184">
        <f>ROUND(E672*F672,2)</f>
        <v>0</v>
      </c>
      <c r="H672" s="185" t="s">
        <v>1112</v>
      </c>
      <c r="I672" s="198" t="s">
        <v>173</v>
      </c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 t="s">
        <v>198</v>
      </c>
      <c r="AF672" s="32"/>
      <c r="AG672" s="32"/>
      <c r="AH672" s="32"/>
      <c r="AI672" s="32"/>
      <c r="AJ672" s="32"/>
      <c r="AK672" s="32"/>
      <c r="AL672" s="32"/>
      <c r="AM672" s="32">
        <v>21</v>
      </c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</row>
    <row r="673" spans="1:60" outlineLevel="1" x14ac:dyDescent="0.2">
      <c r="A673" s="223"/>
      <c r="B673" s="217"/>
      <c r="C673" s="222" t="s">
        <v>1133</v>
      </c>
      <c r="D673" s="220"/>
      <c r="E673" s="221"/>
      <c r="F673" s="184"/>
      <c r="G673" s="184"/>
      <c r="H673" s="185"/>
      <c r="I673" s="198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</row>
    <row r="674" spans="1:60" outlineLevel="1" x14ac:dyDescent="0.2">
      <c r="A674" s="223"/>
      <c r="B674" s="217"/>
      <c r="C674" s="222" t="s">
        <v>1134</v>
      </c>
      <c r="D674" s="220"/>
      <c r="E674" s="221">
        <v>36.6</v>
      </c>
      <c r="F674" s="184"/>
      <c r="G674" s="184"/>
      <c r="H674" s="185"/>
      <c r="I674" s="198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</row>
    <row r="675" spans="1:60" outlineLevel="1" x14ac:dyDescent="0.2">
      <c r="A675" s="223"/>
      <c r="B675" s="217"/>
      <c r="C675" s="222" t="s">
        <v>1135</v>
      </c>
      <c r="D675" s="220"/>
      <c r="E675" s="221">
        <v>60.524999999999999</v>
      </c>
      <c r="F675" s="184"/>
      <c r="G675" s="184"/>
      <c r="H675" s="185"/>
      <c r="I675" s="198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</row>
    <row r="676" spans="1:60" outlineLevel="1" x14ac:dyDescent="0.2">
      <c r="A676" s="223"/>
      <c r="B676" s="217"/>
      <c r="C676" s="222" t="s">
        <v>1136</v>
      </c>
      <c r="D676" s="220"/>
      <c r="E676" s="221">
        <v>28.545000000000002</v>
      </c>
      <c r="F676" s="184"/>
      <c r="G676" s="184"/>
      <c r="H676" s="185"/>
      <c r="I676" s="198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</row>
    <row r="677" spans="1:60" outlineLevel="1" x14ac:dyDescent="0.2">
      <c r="A677" s="223"/>
      <c r="B677" s="282" t="s">
        <v>1137</v>
      </c>
      <c r="C677" s="283"/>
      <c r="D677" s="284"/>
      <c r="E677" s="285"/>
      <c r="F677" s="286"/>
      <c r="G677" s="287"/>
      <c r="H677" s="185"/>
      <c r="I677" s="198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>
        <v>0</v>
      </c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</row>
    <row r="678" spans="1:60" outlineLevel="1" x14ac:dyDescent="0.2">
      <c r="A678" s="196">
        <v>167</v>
      </c>
      <c r="B678" s="177" t="s">
        <v>1138</v>
      </c>
      <c r="C678" s="188" t="s">
        <v>1139</v>
      </c>
      <c r="D678" s="219" t="s">
        <v>196</v>
      </c>
      <c r="E678" s="181">
        <v>857.69100000000003</v>
      </c>
      <c r="F678" s="183"/>
      <c r="G678" s="184">
        <f>ROUND(E678*F678,2)</f>
        <v>0</v>
      </c>
      <c r="H678" s="185" t="s">
        <v>1112</v>
      </c>
      <c r="I678" s="198" t="s">
        <v>173</v>
      </c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 t="s">
        <v>198</v>
      </c>
      <c r="AF678" s="32"/>
      <c r="AG678" s="32"/>
      <c r="AH678" s="32"/>
      <c r="AI678" s="32"/>
      <c r="AJ678" s="32"/>
      <c r="AK678" s="32"/>
      <c r="AL678" s="32"/>
      <c r="AM678" s="32">
        <v>21</v>
      </c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</row>
    <row r="679" spans="1:60" outlineLevel="1" x14ac:dyDescent="0.2">
      <c r="A679" s="223"/>
      <c r="B679" s="217"/>
      <c r="C679" s="222" t="s">
        <v>1124</v>
      </c>
      <c r="D679" s="220"/>
      <c r="E679" s="221"/>
      <c r="F679" s="184"/>
      <c r="G679" s="184"/>
      <c r="H679" s="185"/>
      <c r="I679" s="198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</row>
    <row r="680" spans="1:60" outlineLevel="1" x14ac:dyDescent="0.2">
      <c r="A680" s="223"/>
      <c r="B680" s="217"/>
      <c r="C680" s="222" t="s">
        <v>1125</v>
      </c>
      <c r="D680" s="220"/>
      <c r="E680" s="221">
        <v>51.274999999999999</v>
      </c>
      <c r="F680" s="184"/>
      <c r="G680" s="184"/>
      <c r="H680" s="185"/>
      <c r="I680" s="198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</row>
    <row r="681" spans="1:60" outlineLevel="1" x14ac:dyDescent="0.2">
      <c r="A681" s="223"/>
      <c r="B681" s="217"/>
      <c r="C681" s="222" t="s">
        <v>1126</v>
      </c>
      <c r="D681" s="220"/>
      <c r="E681" s="221">
        <v>215.83699999999999</v>
      </c>
      <c r="F681" s="184"/>
      <c r="G681" s="184"/>
      <c r="H681" s="185"/>
      <c r="I681" s="198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</row>
    <row r="682" spans="1:60" outlineLevel="1" x14ac:dyDescent="0.2">
      <c r="A682" s="223"/>
      <c r="B682" s="217"/>
      <c r="C682" s="222" t="s">
        <v>1127</v>
      </c>
      <c r="D682" s="220"/>
      <c r="E682" s="221">
        <v>119.43899999999999</v>
      </c>
      <c r="F682" s="184"/>
      <c r="G682" s="184"/>
      <c r="H682" s="185"/>
      <c r="I682" s="198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</row>
    <row r="683" spans="1:60" outlineLevel="1" x14ac:dyDescent="0.2">
      <c r="A683" s="223"/>
      <c r="B683" s="217"/>
      <c r="C683" s="222" t="s">
        <v>1128</v>
      </c>
      <c r="D683" s="220"/>
      <c r="E683" s="221">
        <v>49.433</v>
      </c>
      <c r="F683" s="184"/>
      <c r="G683" s="184"/>
      <c r="H683" s="185"/>
      <c r="I683" s="198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</row>
    <row r="684" spans="1:60" outlineLevel="1" x14ac:dyDescent="0.2">
      <c r="A684" s="223"/>
      <c r="B684" s="217"/>
      <c r="C684" s="222" t="s">
        <v>1113</v>
      </c>
      <c r="D684" s="220"/>
      <c r="E684" s="221"/>
      <c r="F684" s="184"/>
      <c r="G684" s="184"/>
      <c r="H684" s="185"/>
      <c r="I684" s="198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</row>
    <row r="685" spans="1:60" outlineLevel="1" x14ac:dyDescent="0.2">
      <c r="A685" s="223"/>
      <c r="B685" s="217"/>
      <c r="C685" s="222" t="s">
        <v>1114</v>
      </c>
      <c r="D685" s="220"/>
      <c r="E685" s="221">
        <v>157.21600000000001</v>
      </c>
      <c r="F685" s="184"/>
      <c r="G685" s="184"/>
      <c r="H685" s="185"/>
      <c r="I685" s="198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</row>
    <row r="686" spans="1:60" outlineLevel="1" x14ac:dyDescent="0.2">
      <c r="A686" s="223"/>
      <c r="B686" s="217"/>
      <c r="C686" s="222" t="s">
        <v>1115</v>
      </c>
      <c r="D686" s="220"/>
      <c r="E686" s="221">
        <v>119.696</v>
      </c>
      <c r="F686" s="184"/>
      <c r="G686" s="184"/>
      <c r="H686" s="185"/>
      <c r="I686" s="198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</row>
    <row r="687" spans="1:60" outlineLevel="1" x14ac:dyDescent="0.2">
      <c r="A687" s="223"/>
      <c r="B687" s="217"/>
      <c r="C687" s="222" t="s">
        <v>1116</v>
      </c>
      <c r="D687" s="220"/>
      <c r="E687" s="221">
        <v>132.08099999999999</v>
      </c>
      <c r="F687" s="184"/>
      <c r="G687" s="184"/>
      <c r="H687" s="185"/>
      <c r="I687" s="198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</row>
    <row r="688" spans="1:60" outlineLevel="1" x14ac:dyDescent="0.2">
      <c r="A688" s="223"/>
      <c r="B688" s="217"/>
      <c r="C688" s="222" t="s">
        <v>1117</v>
      </c>
      <c r="D688" s="220"/>
      <c r="E688" s="221">
        <v>12.714</v>
      </c>
      <c r="F688" s="184"/>
      <c r="G688" s="184"/>
      <c r="H688" s="185"/>
      <c r="I688" s="198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</row>
    <row r="689" spans="1:60" outlineLevel="1" x14ac:dyDescent="0.2">
      <c r="A689" s="196">
        <v>168</v>
      </c>
      <c r="B689" s="177" t="s">
        <v>1140</v>
      </c>
      <c r="C689" s="188" t="s">
        <v>1141</v>
      </c>
      <c r="D689" s="219" t="s">
        <v>196</v>
      </c>
      <c r="E689" s="181">
        <v>857.69100000000003</v>
      </c>
      <c r="F689" s="183"/>
      <c r="G689" s="184">
        <f>ROUND(E689*F689,2)</f>
        <v>0</v>
      </c>
      <c r="H689" s="185" t="s">
        <v>1112</v>
      </c>
      <c r="I689" s="198" t="s">
        <v>173</v>
      </c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 t="s">
        <v>198</v>
      </c>
      <c r="AF689" s="32"/>
      <c r="AG689" s="32"/>
      <c r="AH689" s="32"/>
      <c r="AI689" s="32"/>
      <c r="AJ689" s="32"/>
      <c r="AK689" s="32"/>
      <c r="AL689" s="32"/>
      <c r="AM689" s="32">
        <v>21</v>
      </c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</row>
    <row r="690" spans="1:60" outlineLevel="1" x14ac:dyDescent="0.2">
      <c r="A690" s="223"/>
      <c r="B690" s="217"/>
      <c r="C690" s="222" t="s">
        <v>1124</v>
      </c>
      <c r="D690" s="220"/>
      <c r="E690" s="221"/>
      <c r="F690" s="184"/>
      <c r="G690" s="184"/>
      <c r="H690" s="185"/>
      <c r="I690" s="198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</row>
    <row r="691" spans="1:60" outlineLevel="1" x14ac:dyDescent="0.2">
      <c r="A691" s="223"/>
      <c r="B691" s="217"/>
      <c r="C691" s="222" t="s">
        <v>1125</v>
      </c>
      <c r="D691" s="220"/>
      <c r="E691" s="221">
        <v>51.274999999999999</v>
      </c>
      <c r="F691" s="184"/>
      <c r="G691" s="184"/>
      <c r="H691" s="185"/>
      <c r="I691" s="198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</row>
    <row r="692" spans="1:60" outlineLevel="1" x14ac:dyDescent="0.2">
      <c r="A692" s="223"/>
      <c r="B692" s="217"/>
      <c r="C692" s="222" t="s">
        <v>1126</v>
      </c>
      <c r="D692" s="220"/>
      <c r="E692" s="221">
        <v>215.83699999999999</v>
      </c>
      <c r="F692" s="184"/>
      <c r="G692" s="184"/>
      <c r="H692" s="185"/>
      <c r="I692" s="198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</row>
    <row r="693" spans="1:60" outlineLevel="1" x14ac:dyDescent="0.2">
      <c r="A693" s="223"/>
      <c r="B693" s="217"/>
      <c r="C693" s="222" t="s">
        <v>1127</v>
      </c>
      <c r="D693" s="220"/>
      <c r="E693" s="221">
        <v>119.43899999999999</v>
      </c>
      <c r="F693" s="184"/>
      <c r="G693" s="184"/>
      <c r="H693" s="185"/>
      <c r="I693" s="198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</row>
    <row r="694" spans="1:60" outlineLevel="1" x14ac:dyDescent="0.2">
      <c r="A694" s="223"/>
      <c r="B694" s="217"/>
      <c r="C694" s="222" t="s">
        <v>1128</v>
      </c>
      <c r="D694" s="220"/>
      <c r="E694" s="221">
        <v>49.433</v>
      </c>
      <c r="F694" s="184"/>
      <c r="G694" s="184"/>
      <c r="H694" s="185"/>
      <c r="I694" s="198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</row>
    <row r="695" spans="1:60" outlineLevel="1" x14ac:dyDescent="0.2">
      <c r="A695" s="223"/>
      <c r="B695" s="217"/>
      <c r="C695" s="222" t="s">
        <v>1113</v>
      </c>
      <c r="D695" s="220"/>
      <c r="E695" s="221"/>
      <c r="F695" s="184"/>
      <c r="G695" s="184"/>
      <c r="H695" s="185"/>
      <c r="I695" s="198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</row>
    <row r="696" spans="1:60" outlineLevel="1" x14ac:dyDescent="0.2">
      <c r="A696" s="223"/>
      <c r="B696" s="217"/>
      <c r="C696" s="222" t="s">
        <v>1114</v>
      </c>
      <c r="D696" s="220"/>
      <c r="E696" s="221">
        <v>157.21600000000001</v>
      </c>
      <c r="F696" s="184"/>
      <c r="G696" s="184"/>
      <c r="H696" s="185"/>
      <c r="I696" s="198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</row>
    <row r="697" spans="1:60" outlineLevel="1" x14ac:dyDescent="0.2">
      <c r="A697" s="223"/>
      <c r="B697" s="217"/>
      <c r="C697" s="222" t="s">
        <v>1115</v>
      </c>
      <c r="D697" s="220"/>
      <c r="E697" s="221">
        <v>119.696</v>
      </c>
      <c r="F697" s="184"/>
      <c r="G697" s="184"/>
      <c r="H697" s="185"/>
      <c r="I697" s="198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</row>
    <row r="698" spans="1:60" outlineLevel="1" x14ac:dyDescent="0.2">
      <c r="A698" s="223"/>
      <c r="B698" s="217"/>
      <c r="C698" s="222" t="s">
        <v>1116</v>
      </c>
      <c r="D698" s="220"/>
      <c r="E698" s="221">
        <v>132.08099999999999</v>
      </c>
      <c r="F698" s="184"/>
      <c r="G698" s="184"/>
      <c r="H698" s="185"/>
      <c r="I698" s="198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</row>
    <row r="699" spans="1:60" outlineLevel="1" x14ac:dyDescent="0.2">
      <c r="A699" s="223"/>
      <c r="B699" s="217"/>
      <c r="C699" s="222" t="s">
        <v>1117</v>
      </c>
      <c r="D699" s="220"/>
      <c r="E699" s="221">
        <v>12.714</v>
      </c>
      <c r="F699" s="184"/>
      <c r="G699" s="184"/>
      <c r="H699" s="185"/>
      <c r="I699" s="198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</row>
    <row r="700" spans="1:60" outlineLevel="1" x14ac:dyDescent="0.2">
      <c r="A700" s="223"/>
      <c r="B700" s="282" t="s">
        <v>1142</v>
      </c>
      <c r="C700" s="283"/>
      <c r="D700" s="284"/>
      <c r="E700" s="285"/>
      <c r="F700" s="286"/>
      <c r="G700" s="287"/>
      <c r="H700" s="185"/>
      <c r="I700" s="198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>
        <v>0</v>
      </c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</row>
    <row r="701" spans="1:60" outlineLevel="1" x14ac:dyDescent="0.2">
      <c r="A701" s="223"/>
      <c r="B701" s="282" t="s">
        <v>1143</v>
      </c>
      <c r="C701" s="283"/>
      <c r="D701" s="284"/>
      <c r="E701" s="285"/>
      <c r="F701" s="286"/>
      <c r="G701" s="287"/>
      <c r="H701" s="185"/>
      <c r="I701" s="198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>
        <v>1</v>
      </c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</row>
    <row r="702" spans="1:60" outlineLevel="1" x14ac:dyDescent="0.2">
      <c r="A702" s="196">
        <v>169</v>
      </c>
      <c r="B702" s="177" t="s">
        <v>1144</v>
      </c>
      <c r="C702" s="188" t="s">
        <v>1145</v>
      </c>
      <c r="D702" s="219" t="s">
        <v>196</v>
      </c>
      <c r="E702" s="181">
        <v>7.5</v>
      </c>
      <c r="F702" s="183"/>
      <c r="G702" s="184">
        <f>ROUND(E702*F702,2)</f>
        <v>0</v>
      </c>
      <c r="H702" s="185" t="s">
        <v>1112</v>
      </c>
      <c r="I702" s="198" t="s">
        <v>173</v>
      </c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 t="s">
        <v>198</v>
      </c>
      <c r="AF702" s="32"/>
      <c r="AG702" s="32"/>
      <c r="AH702" s="32"/>
      <c r="AI702" s="32"/>
      <c r="AJ702" s="32"/>
      <c r="AK702" s="32"/>
      <c r="AL702" s="32"/>
      <c r="AM702" s="32">
        <v>21</v>
      </c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</row>
    <row r="703" spans="1:60" outlineLevel="1" x14ac:dyDescent="0.2">
      <c r="A703" s="223"/>
      <c r="B703" s="217"/>
      <c r="C703" s="222" t="s">
        <v>1146</v>
      </c>
      <c r="D703" s="220"/>
      <c r="E703" s="221">
        <v>7.5</v>
      </c>
      <c r="F703" s="184"/>
      <c r="G703" s="184"/>
      <c r="H703" s="185"/>
      <c r="I703" s="198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</row>
    <row r="704" spans="1:60" x14ac:dyDescent="0.2">
      <c r="A704" s="195" t="s">
        <v>168</v>
      </c>
      <c r="B704" s="176" t="s">
        <v>142</v>
      </c>
      <c r="C704" s="187" t="s">
        <v>143</v>
      </c>
      <c r="D704" s="218"/>
      <c r="E704" s="180"/>
      <c r="F704" s="288">
        <f>SUM(G705:G713)</f>
        <v>0</v>
      </c>
      <c r="G704" s="289"/>
      <c r="H704" s="182"/>
      <c r="I704" s="197"/>
      <c r="AE704" t="s">
        <v>169</v>
      </c>
    </row>
    <row r="705" spans="1:60" outlineLevel="1" x14ac:dyDescent="0.2">
      <c r="A705" s="223"/>
      <c r="B705" s="290" t="s">
        <v>1147</v>
      </c>
      <c r="C705" s="291"/>
      <c r="D705" s="292"/>
      <c r="E705" s="293"/>
      <c r="F705" s="294"/>
      <c r="G705" s="295"/>
      <c r="H705" s="185"/>
      <c r="I705" s="198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>
        <v>0</v>
      </c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</row>
    <row r="706" spans="1:60" outlineLevel="1" x14ac:dyDescent="0.2">
      <c r="A706" s="223"/>
      <c r="B706" s="282" t="s">
        <v>1148</v>
      </c>
      <c r="C706" s="283"/>
      <c r="D706" s="284"/>
      <c r="E706" s="285"/>
      <c r="F706" s="286"/>
      <c r="G706" s="287"/>
      <c r="H706" s="185"/>
      <c r="I706" s="198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>
        <v>1</v>
      </c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</row>
    <row r="707" spans="1:60" outlineLevel="1" x14ac:dyDescent="0.2">
      <c r="A707" s="196">
        <v>170</v>
      </c>
      <c r="B707" s="177" t="s">
        <v>1149</v>
      </c>
      <c r="C707" s="188" t="s">
        <v>1150</v>
      </c>
      <c r="D707" s="219" t="s">
        <v>196</v>
      </c>
      <c r="E707" s="181">
        <v>1435.52</v>
      </c>
      <c r="F707" s="183"/>
      <c r="G707" s="184">
        <f>ROUND(E707*F707,2)</f>
        <v>0</v>
      </c>
      <c r="H707" s="185" t="s">
        <v>1151</v>
      </c>
      <c r="I707" s="198" t="s">
        <v>173</v>
      </c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 t="s">
        <v>198</v>
      </c>
      <c r="AF707" s="32"/>
      <c r="AG707" s="32"/>
      <c r="AH707" s="32"/>
      <c r="AI707" s="32"/>
      <c r="AJ707" s="32"/>
      <c r="AK707" s="32"/>
      <c r="AL707" s="32"/>
      <c r="AM707" s="32">
        <v>21</v>
      </c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</row>
    <row r="708" spans="1:60" outlineLevel="1" x14ac:dyDescent="0.2">
      <c r="A708" s="223"/>
      <c r="B708" s="217"/>
      <c r="C708" s="222" t="s">
        <v>1152</v>
      </c>
      <c r="D708" s="220"/>
      <c r="E708" s="221">
        <v>183</v>
      </c>
      <c r="F708" s="184"/>
      <c r="G708" s="184"/>
      <c r="H708" s="185"/>
      <c r="I708" s="198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</row>
    <row r="709" spans="1:60" outlineLevel="1" x14ac:dyDescent="0.2">
      <c r="A709" s="223"/>
      <c r="B709" s="217"/>
      <c r="C709" s="222" t="s">
        <v>1153</v>
      </c>
      <c r="D709" s="220"/>
      <c r="E709" s="221">
        <v>1252.52</v>
      </c>
      <c r="F709" s="184"/>
      <c r="G709" s="184"/>
      <c r="H709" s="185"/>
      <c r="I709" s="198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</row>
    <row r="710" spans="1:60" outlineLevel="1" x14ac:dyDescent="0.2">
      <c r="A710" s="223"/>
      <c r="B710" s="282" t="s">
        <v>1154</v>
      </c>
      <c r="C710" s="283"/>
      <c r="D710" s="284"/>
      <c r="E710" s="285"/>
      <c r="F710" s="286"/>
      <c r="G710" s="287"/>
      <c r="H710" s="185"/>
      <c r="I710" s="198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>
        <v>0</v>
      </c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</row>
    <row r="711" spans="1:60" outlineLevel="1" x14ac:dyDescent="0.2">
      <c r="A711" s="196">
        <v>171</v>
      </c>
      <c r="B711" s="177" t="s">
        <v>1155</v>
      </c>
      <c r="C711" s="188" t="s">
        <v>1156</v>
      </c>
      <c r="D711" s="219" t="s">
        <v>196</v>
      </c>
      <c r="E711" s="181">
        <v>1252.52</v>
      </c>
      <c r="F711" s="183"/>
      <c r="G711" s="184">
        <f>ROUND(E711*F711,2)</f>
        <v>0</v>
      </c>
      <c r="H711" s="185" t="s">
        <v>1151</v>
      </c>
      <c r="I711" s="198" t="s">
        <v>173</v>
      </c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 t="s">
        <v>198</v>
      </c>
      <c r="AF711" s="32"/>
      <c r="AG711" s="32"/>
      <c r="AH711" s="32"/>
      <c r="AI711" s="32"/>
      <c r="AJ711" s="32"/>
      <c r="AK711" s="32"/>
      <c r="AL711" s="32"/>
      <c r="AM711" s="32">
        <v>21</v>
      </c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</row>
    <row r="712" spans="1:60" outlineLevel="1" x14ac:dyDescent="0.2">
      <c r="A712" s="196">
        <v>172</v>
      </c>
      <c r="B712" s="177" t="s">
        <v>1157</v>
      </c>
      <c r="C712" s="188" t="s">
        <v>1158</v>
      </c>
      <c r="D712" s="219" t="s">
        <v>196</v>
      </c>
      <c r="E712" s="181">
        <v>366</v>
      </c>
      <c r="F712" s="183"/>
      <c r="G712" s="184">
        <f>ROUND(E712*F712,2)</f>
        <v>0</v>
      </c>
      <c r="H712" s="185" t="s">
        <v>1151</v>
      </c>
      <c r="I712" s="198" t="s">
        <v>173</v>
      </c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 t="s">
        <v>198</v>
      </c>
      <c r="AF712" s="32"/>
      <c r="AG712" s="32"/>
      <c r="AH712" s="32"/>
      <c r="AI712" s="32"/>
      <c r="AJ712" s="32"/>
      <c r="AK712" s="32"/>
      <c r="AL712" s="32"/>
      <c r="AM712" s="32">
        <v>21</v>
      </c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</row>
    <row r="713" spans="1:60" ht="13.5" outlineLevel="1" thickBot="1" x14ac:dyDescent="0.25">
      <c r="A713" s="232"/>
      <c r="B713" s="233"/>
      <c r="C713" s="234" t="s">
        <v>1159</v>
      </c>
      <c r="D713" s="235"/>
      <c r="E713" s="236">
        <v>366</v>
      </c>
      <c r="F713" s="210"/>
      <c r="G713" s="210"/>
      <c r="H713" s="211"/>
      <c r="I713" s="21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</row>
    <row r="714" spans="1:60" hidden="1" x14ac:dyDescent="0.2">
      <c r="A714" s="54"/>
      <c r="B714" s="61" t="s">
        <v>184</v>
      </c>
      <c r="C714" s="189" t="s">
        <v>184</v>
      </c>
      <c r="D714" s="168"/>
      <c r="E714" s="166"/>
      <c r="F714" s="166"/>
      <c r="G714" s="166"/>
      <c r="H714" s="166"/>
      <c r="I714" s="167"/>
    </row>
    <row r="715" spans="1:60" hidden="1" x14ac:dyDescent="0.2">
      <c r="A715" s="190"/>
      <c r="B715" s="191" t="s">
        <v>183</v>
      </c>
      <c r="C715" s="192"/>
      <c r="D715" s="193"/>
      <c r="E715" s="190"/>
      <c r="F715" s="190"/>
      <c r="G715" s="194">
        <f>F8+F47+F52+F131+F183+F229+F263+F269+F332+F341+F346+F355+F370+F389+F394+F447+F484+F505+F507+F568+F570+F580+F609+F629+F648+F704</f>
        <v>0</v>
      </c>
      <c r="H715" s="46"/>
      <c r="I715" s="46"/>
      <c r="AN715">
        <v>15</v>
      </c>
      <c r="AO715">
        <v>21</v>
      </c>
    </row>
    <row r="716" spans="1:60" x14ac:dyDescent="0.2">
      <c r="A716" s="46"/>
      <c r="B716" s="186"/>
      <c r="C716" s="186"/>
      <c r="D716" s="145"/>
      <c r="E716" s="46"/>
      <c r="F716" s="46"/>
      <c r="G716" s="46"/>
      <c r="H716" s="46"/>
      <c r="I716" s="46"/>
      <c r="AN716">
        <f>SUMIF(AM8:AM715,AN715,G8:G715)</f>
        <v>0</v>
      </c>
      <c r="AO716">
        <f>SUMIF(AM8:AM715,AO715,G8:G715)</f>
        <v>0</v>
      </c>
    </row>
    <row r="717" spans="1:60" x14ac:dyDescent="0.2">
      <c r="D717" s="144"/>
    </row>
    <row r="718" spans="1:60" x14ac:dyDescent="0.2">
      <c r="D718" s="144"/>
    </row>
    <row r="719" spans="1:60" x14ac:dyDescent="0.2">
      <c r="D719" s="144"/>
    </row>
    <row r="720" spans="1:60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sheetProtection password="D9E9" sheet="1"/>
  <mergeCells count="226">
    <mergeCell ref="B14:G14"/>
    <mergeCell ref="B15:G15"/>
    <mergeCell ref="B22:G22"/>
    <mergeCell ref="B23:G23"/>
    <mergeCell ref="B27:G27"/>
    <mergeCell ref="B28:G28"/>
    <mergeCell ref="A1:G1"/>
    <mergeCell ref="C7:G7"/>
    <mergeCell ref="F8:G8"/>
    <mergeCell ref="B9:G9"/>
    <mergeCell ref="B10:G10"/>
    <mergeCell ref="B11:G11"/>
    <mergeCell ref="B48:G48"/>
    <mergeCell ref="B49:G49"/>
    <mergeCell ref="F52:G52"/>
    <mergeCell ref="B53:G53"/>
    <mergeCell ref="B54:G54"/>
    <mergeCell ref="B57:G57"/>
    <mergeCell ref="B32:G32"/>
    <mergeCell ref="B36:G36"/>
    <mergeCell ref="B39:G39"/>
    <mergeCell ref="B40:G40"/>
    <mergeCell ref="B44:G44"/>
    <mergeCell ref="F47:G47"/>
    <mergeCell ref="B90:G90"/>
    <mergeCell ref="B91:G91"/>
    <mergeCell ref="B94:G94"/>
    <mergeCell ref="B100:G100"/>
    <mergeCell ref="B103:G103"/>
    <mergeCell ref="B107:G107"/>
    <mergeCell ref="B58:G58"/>
    <mergeCell ref="B62:G62"/>
    <mergeCell ref="B63:G63"/>
    <mergeCell ref="B66:G66"/>
    <mergeCell ref="B67:G67"/>
    <mergeCell ref="B68:G68"/>
    <mergeCell ref="F131:G131"/>
    <mergeCell ref="B132:G132"/>
    <mergeCell ref="B133:G133"/>
    <mergeCell ref="B138:G138"/>
    <mergeCell ref="B139:G139"/>
    <mergeCell ref="B142:G142"/>
    <mergeCell ref="B109:G109"/>
    <mergeCell ref="B110:G110"/>
    <mergeCell ref="B111:G111"/>
    <mergeCell ref="B115:G115"/>
    <mergeCell ref="B116:G116"/>
    <mergeCell ref="B119:G119"/>
    <mergeCell ref="B161:G161"/>
    <mergeCell ref="B164:G164"/>
    <mergeCell ref="B165:G165"/>
    <mergeCell ref="B171:G171"/>
    <mergeCell ref="B172:G172"/>
    <mergeCell ref="F183:G183"/>
    <mergeCell ref="B144:G144"/>
    <mergeCell ref="B145:G145"/>
    <mergeCell ref="B150:G150"/>
    <mergeCell ref="B151:G151"/>
    <mergeCell ref="B156:G156"/>
    <mergeCell ref="B157:G157"/>
    <mergeCell ref="B200:G200"/>
    <mergeCell ref="B201:G201"/>
    <mergeCell ref="B203:G203"/>
    <mergeCell ref="B204:G204"/>
    <mergeCell ref="B206:G206"/>
    <mergeCell ref="B208:G208"/>
    <mergeCell ref="B184:G184"/>
    <mergeCell ref="B185:G185"/>
    <mergeCell ref="B186:G186"/>
    <mergeCell ref="B188:G188"/>
    <mergeCell ref="B189:G189"/>
    <mergeCell ref="B193:G193"/>
    <mergeCell ref="B218:G218"/>
    <mergeCell ref="B219:G219"/>
    <mergeCell ref="B224:G224"/>
    <mergeCell ref="B225:G225"/>
    <mergeCell ref="F229:G229"/>
    <mergeCell ref="B230:G230"/>
    <mergeCell ref="B209:G209"/>
    <mergeCell ref="B210:G210"/>
    <mergeCell ref="B213:G213"/>
    <mergeCell ref="B214:G214"/>
    <mergeCell ref="B215:G215"/>
    <mergeCell ref="B217:G217"/>
    <mergeCell ref="B259:G259"/>
    <mergeCell ref="B260:G260"/>
    <mergeCell ref="F263:G263"/>
    <mergeCell ref="B264:G264"/>
    <mergeCell ref="B265:G265"/>
    <mergeCell ref="B266:G266"/>
    <mergeCell ref="B231:G231"/>
    <mergeCell ref="B234:G234"/>
    <mergeCell ref="B235:G235"/>
    <mergeCell ref="B236:G236"/>
    <mergeCell ref="B240:G240"/>
    <mergeCell ref="B252:G252"/>
    <mergeCell ref="B281:G281"/>
    <mergeCell ref="B285:G285"/>
    <mergeCell ref="B286:G286"/>
    <mergeCell ref="B287:G287"/>
    <mergeCell ref="B292:G292"/>
    <mergeCell ref="B293:G293"/>
    <mergeCell ref="F269:G269"/>
    <mergeCell ref="B270:G270"/>
    <mergeCell ref="B271:G271"/>
    <mergeCell ref="B272:G272"/>
    <mergeCell ref="B279:G279"/>
    <mergeCell ref="B280:G280"/>
    <mergeCell ref="B309:G309"/>
    <mergeCell ref="B315:G315"/>
    <mergeCell ref="B316:G316"/>
    <mergeCell ref="B321:G321"/>
    <mergeCell ref="B324:G324"/>
    <mergeCell ref="B328:G328"/>
    <mergeCell ref="B294:G294"/>
    <mergeCell ref="B299:G299"/>
    <mergeCell ref="B300:G300"/>
    <mergeCell ref="B301:G301"/>
    <mergeCell ref="B307:G307"/>
    <mergeCell ref="B308:G308"/>
    <mergeCell ref="F341:G341"/>
    <mergeCell ref="B342:G342"/>
    <mergeCell ref="B343:G343"/>
    <mergeCell ref="B344:G344"/>
    <mergeCell ref="F346:G346"/>
    <mergeCell ref="B347:G347"/>
    <mergeCell ref="B329:G329"/>
    <mergeCell ref="F332:G332"/>
    <mergeCell ref="B333:G333"/>
    <mergeCell ref="B334:G334"/>
    <mergeCell ref="B336:G336"/>
    <mergeCell ref="B337:G337"/>
    <mergeCell ref="B367:G367"/>
    <mergeCell ref="B368:G368"/>
    <mergeCell ref="F370:G370"/>
    <mergeCell ref="B371:G371"/>
    <mergeCell ref="B372:G372"/>
    <mergeCell ref="B374:G374"/>
    <mergeCell ref="B348:G348"/>
    <mergeCell ref="F355:G355"/>
    <mergeCell ref="B356:G356"/>
    <mergeCell ref="B360:G360"/>
    <mergeCell ref="B361:G361"/>
    <mergeCell ref="B364:G364"/>
    <mergeCell ref="B384:G384"/>
    <mergeCell ref="F389:G389"/>
    <mergeCell ref="B390:G390"/>
    <mergeCell ref="B391:G391"/>
    <mergeCell ref="B392:G392"/>
    <mergeCell ref="F394:G394"/>
    <mergeCell ref="B375:G375"/>
    <mergeCell ref="B377:G377"/>
    <mergeCell ref="B378:G378"/>
    <mergeCell ref="B379:G379"/>
    <mergeCell ref="B382:G382"/>
    <mergeCell ref="B383:G383"/>
    <mergeCell ref="B407:G407"/>
    <mergeCell ref="B410:G410"/>
    <mergeCell ref="B411:G411"/>
    <mergeCell ref="B413:G413"/>
    <mergeCell ref="B423:G423"/>
    <mergeCell ref="B444:G444"/>
    <mergeCell ref="B395:G395"/>
    <mergeCell ref="B398:G398"/>
    <mergeCell ref="B399:G399"/>
    <mergeCell ref="B402:G402"/>
    <mergeCell ref="B403:G403"/>
    <mergeCell ref="B406:G406"/>
    <mergeCell ref="B481:G481"/>
    <mergeCell ref="B482:G482"/>
    <mergeCell ref="F484:G484"/>
    <mergeCell ref="B485:G485"/>
    <mergeCell ref="B487:G487"/>
    <mergeCell ref="B488:G488"/>
    <mergeCell ref="B445:G445"/>
    <mergeCell ref="F447:G447"/>
    <mergeCell ref="B448:G448"/>
    <mergeCell ref="B451:G451"/>
    <mergeCell ref="B458:G458"/>
    <mergeCell ref="B462:G462"/>
    <mergeCell ref="B511:G511"/>
    <mergeCell ref="F568:G568"/>
    <mergeCell ref="F570:G570"/>
    <mergeCell ref="F580:G580"/>
    <mergeCell ref="B581:G581"/>
    <mergeCell ref="B584:G584"/>
    <mergeCell ref="B491:G491"/>
    <mergeCell ref="B492:G492"/>
    <mergeCell ref="B502:G502"/>
    <mergeCell ref="B503:G503"/>
    <mergeCell ref="F505:G505"/>
    <mergeCell ref="F507:G507"/>
    <mergeCell ref="F609:G609"/>
    <mergeCell ref="B610:G610"/>
    <mergeCell ref="B611:G611"/>
    <mergeCell ref="B614:G614"/>
    <mergeCell ref="B617:G617"/>
    <mergeCell ref="B618:G618"/>
    <mergeCell ref="B587:G587"/>
    <mergeCell ref="B590:G590"/>
    <mergeCell ref="B593:G593"/>
    <mergeCell ref="B599:G599"/>
    <mergeCell ref="B606:G606"/>
    <mergeCell ref="B607:G607"/>
    <mergeCell ref="B638:G638"/>
    <mergeCell ref="B641:G641"/>
    <mergeCell ref="B642:G642"/>
    <mergeCell ref="B646:G646"/>
    <mergeCell ref="F648:G648"/>
    <mergeCell ref="B649:G649"/>
    <mergeCell ref="B621:G621"/>
    <mergeCell ref="B626:G626"/>
    <mergeCell ref="B627:G627"/>
    <mergeCell ref="F629:G629"/>
    <mergeCell ref="B630:G630"/>
    <mergeCell ref="B635:G635"/>
    <mergeCell ref="F704:G704"/>
    <mergeCell ref="B705:G705"/>
    <mergeCell ref="B706:G706"/>
    <mergeCell ref="B710:G710"/>
    <mergeCell ref="B656:G656"/>
    <mergeCell ref="B670:G670"/>
    <mergeCell ref="B671:G671"/>
    <mergeCell ref="B677:G677"/>
    <mergeCell ref="B700:G700"/>
    <mergeCell ref="B701:G701"/>
  </mergeCells>
  <pageMargins left="0.59055118110236204" right="0.39370078740157499" top="0.78740157499999996" bottom="0.78740157499999996" header="0.3" footer="0.3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 t="str">
        <f>Stavba!CisloStavby</f>
        <v>2015132</v>
      </c>
      <c r="C1" s="31" t="str">
        <f>Stavba!NazevStavby</f>
        <v>Stavební úpravy skladovací haly TENZA cast, a.s.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28</v>
      </c>
      <c r="B2" s="124" t="s">
        <v>63</v>
      </c>
      <c r="C2" s="272" t="s">
        <v>64</v>
      </c>
      <c r="D2" s="261"/>
      <c r="E2" s="261"/>
      <c r="F2" s="261"/>
      <c r="G2" s="26" t="s">
        <v>15</v>
      </c>
      <c r="H2" s="34" t="s">
        <v>16</v>
      </c>
      <c r="O2" s="8" t="s">
        <v>155</v>
      </c>
    </row>
    <row r="3" spans="1:15" ht="13.5" customHeight="1" thickTop="1" x14ac:dyDescent="0.2">
      <c r="H3" s="35"/>
    </row>
    <row r="4" spans="1:15" ht="18" customHeight="1" x14ac:dyDescent="0.25">
      <c r="A4" s="260" t="s">
        <v>17</v>
      </c>
      <c r="B4" s="260"/>
      <c r="C4" s="260"/>
      <c r="D4" s="260"/>
      <c r="E4" s="260"/>
      <c r="F4" s="260"/>
      <c r="G4" s="260"/>
      <c r="H4" s="260"/>
    </row>
    <row r="5" spans="1:15" ht="12.75" customHeight="1" x14ac:dyDescent="0.2">
      <c r="H5" s="35"/>
    </row>
    <row r="6" spans="1:15" ht="15.75" customHeight="1" x14ac:dyDescent="0.25">
      <c r="A6" s="32" t="s">
        <v>25</v>
      </c>
      <c r="B6" s="29" t="str">
        <f>B2</f>
        <v>003</v>
      </c>
      <c r="H6" s="35"/>
    </row>
    <row r="7" spans="1:15" ht="15.75" customHeight="1" x14ac:dyDescent="0.25">
      <c r="B7" s="262" t="str">
        <f>C2</f>
        <v>Stavební úpravy 2NP</v>
      </c>
      <c r="C7" s="263"/>
      <c r="D7" s="263"/>
      <c r="E7" s="263"/>
      <c r="F7" s="263"/>
      <c r="G7" s="263"/>
      <c r="H7" s="35"/>
    </row>
    <row r="8" spans="1:15" ht="12.75" customHeight="1" x14ac:dyDescent="0.2">
      <c r="H8" s="35"/>
    </row>
    <row r="9" spans="1:15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156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25" t="s">
        <v>157</v>
      </c>
      <c r="B16" s="126"/>
      <c r="C16" s="126"/>
      <c r="D16" s="126"/>
      <c r="E16" s="126"/>
      <c r="F16" s="126"/>
      <c r="G16" s="126"/>
      <c r="H16" s="127"/>
      <c r="I16" s="32"/>
      <c r="J16" s="32"/>
    </row>
    <row r="17" spans="1:55" ht="12.75" customHeight="1" x14ac:dyDescent="0.2">
      <c r="A17" s="133" t="s">
        <v>158</v>
      </c>
      <c r="B17" s="134"/>
      <c r="C17" s="135"/>
      <c r="D17" s="135"/>
      <c r="E17" s="135"/>
      <c r="F17" s="135"/>
      <c r="G17" s="136"/>
      <c r="H17" s="137" t="s">
        <v>159</v>
      </c>
      <c r="I17" s="32"/>
      <c r="J17" s="32"/>
    </row>
    <row r="18" spans="1:55" ht="12.75" customHeight="1" x14ac:dyDescent="0.2">
      <c r="A18" s="131" t="s">
        <v>1160</v>
      </c>
      <c r="B18" s="129" t="s">
        <v>64</v>
      </c>
      <c r="C18" s="128"/>
      <c r="D18" s="128"/>
      <c r="E18" s="128"/>
      <c r="F18" s="128"/>
      <c r="G18" s="130"/>
      <c r="H18" s="132">
        <f>'003 15132003 Pol'!G298</f>
        <v>0</v>
      </c>
      <c r="I18" s="32"/>
      <c r="J18" s="32"/>
      <c r="O18">
        <f>'003 15132003 Pol'!AN299</f>
        <v>0</v>
      </c>
      <c r="P18">
        <f>'003 15132003 Pol'!AO299</f>
        <v>0</v>
      </c>
    </row>
    <row r="19" spans="1:55" ht="12.75" customHeight="1" thickBot="1" x14ac:dyDescent="0.25">
      <c r="A19" s="138"/>
      <c r="B19" s="139" t="s">
        <v>161</v>
      </c>
      <c r="C19" s="140"/>
      <c r="D19" s="141" t="str">
        <f>B2</f>
        <v>003</v>
      </c>
      <c r="E19" s="140"/>
      <c r="F19" s="140"/>
      <c r="G19" s="142"/>
      <c r="H19" s="143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25" t="s">
        <v>185</v>
      </c>
      <c r="B21" s="126"/>
      <c r="C21" s="126"/>
      <c r="D21" s="169" t="s">
        <v>1160</v>
      </c>
      <c r="E21" s="273" t="s">
        <v>64</v>
      </c>
      <c r="F21" s="273"/>
      <c r="G21" s="273"/>
      <c r="H21" s="273"/>
      <c r="I21" s="32"/>
      <c r="J21" s="32"/>
      <c r="BC21" s="213" t="str">
        <f>E21</f>
        <v>Stavební úpravy 2NP</v>
      </c>
    </row>
    <row r="22" spans="1:55" ht="12.75" customHeight="1" x14ac:dyDescent="0.2">
      <c r="A22" s="133" t="s">
        <v>186</v>
      </c>
      <c r="B22" s="134"/>
      <c r="C22" s="135"/>
      <c r="D22" s="135"/>
      <c r="E22" s="135"/>
      <c r="F22" s="135"/>
      <c r="G22" s="136"/>
      <c r="H22" s="137" t="s">
        <v>159</v>
      </c>
      <c r="I22" s="32"/>
      <c r="J22" s="32"/>
    </row>
    <row r="23" spans="1:55" ht="12.75" customHeight="1" x14ac:dyDescent="0.2">
      <c r="A23" s="131" t="s">
        <v>82</v>
      </c>
      <c r="B23" s="129" t="s">
        <v>83</v>
      </c>
      <c r="C23" s="128"/>
      <c r="D23" s="128"/>
      <c r="E23" s="128"/>
      <c r="F23" s="128"/>
      <c r="G23" s="130"/>
      <c r="H23" s="214">
        <f>'003 15132003 Pol'!F8</f>
        <v>0</v>
      </c>
      <c r="I23" s="32"/>
      <c r="J23" s="32"/>
    </row>
    <row r="24" spans="1:55" ht="12.75" customHeight="1" x14ac:dyDescent="0.2">
      <c r="A24" s="131" t="s">
        <v>84</v>
      </c>
      <c r="B24" s="129" t="s">
        <v>85</v>
      </c>
      <c r="C24" s="128"/>
      <c r="D24" s="128"/>
      <c r="E24" s="128"/>
      <c r="F24" s="128"/>
      <c r="G24" s="130"/>
      <c r="H24" s="214">
        <f>'003 15132003 Pol'!F53</f>
        <v>0</v>
      </c>
      <c r="I24" s="32"/>
      <c r="J24" s="32"/>
    </row>
    <row r="25" spans="1:55" ht="12.75" customHeight="1" x14ac:dyDescent="0.2">
      <c r="A25" s="131" t="s">
        <v>88</v>
      </c>
      <c r="B25" s="129" t="s">
        <v>89</v>
      </c>
      <c r="C25" s="128"/>
      <c r="D25" s="128"/>
      <c r="E25" s="128"/>
      <c r="F25" s="128"/>
      <c r="G25" s="130"/>
      <c r="H25" s="214">
        <f>'003 15132003 Pol'!F69</f>
        <v>0</v>
      </c>
      <c r="I25" s="32"/>
      <c r="J25" s="32"/>
    </row>
    <row r="26" spans="1:55" ht="12.75" customHeight="1" x14ac:dyDescent="0.2">
      <c r="A26" s="131" t="s">
        <v>92</v>
      </c>
      <c r="B26" s="129" t="s">
        <v>93</v>
      </c>
      <c r="C26" s="128"/>
      <c r="D26" s="128"/>
      <c r="E26" s="128"/>
      <c r="F26" s="128"/>
      <c r="G26" s="130"/>
      <c r="H26" s="214">
        <f>'003 15132003 Pol'!F86</f>
        <v>0</v>
      </c>
      <c r="I26" s="32"/>
      <c r="J26" s="32"/>
    </row>
    <row r="27" spans="1:55" ht="12.75" customHeight="1" x14ac:dyDescent="0.2">
      <c r="A27" s="131" t="s">
        <v>100</v>
      </c>
      <c r="B27" s="129" t="s">
        <v>101</v>
      </c>
      <c r="C27" s="128"/>
      <c r="D27" s="128"/>
      <c r="E27" s="128"/>
      <c r="F27" s="128"/>
      <c r="G27" s="130"/>
      <c r="H27" s="214">
        <f>'003 15132003 Pol'!F107</f>
        <v>0</v>
      </c>
      <c r="I27" s="32"/>
      <c r="J27" s="32"/>
    </row>
    <row r="28" spans="1:55" ht="12.75" customHeight="1" x14ac:dyDescent="0.2">
      <c r="A28" s="131" t="s">
        <v>102</v>
      </c>
      <c r="B28" s="129" t="s">
        <v>103</v>
      </c>
      <c r="C28" s="128"/>
      <c r="D28" s="128"/>
      <c r="E28" s="128"/>
      <c r="F28" s="128"/>
      <c r="G28" s="130"/>
      <c r="H28" s="214">
        <f>'003 15132003 Pol'!F111</f>
        <v>0</v>
      </c>
      <c r="I28" s="32"/>
      <c r="J28" s="32"/>
    </row>
    <row r="29" spans="1:55" ht="12.75" customHeight="1" x14ac:dyDescent="0.2">
      <c r="A29" s="131" t="s">
        <v>108</v>
      </c>
      <c r="B29" s="129" t="s">
        <v>109</v>
      </c>
      <c r="C29" s="128"/>
      <c r="D29" s="128"/>
      <c r="E29" s="128"/>
      <c r="F29" s="128"/>
      <c r="G29" s="130"/>
      <c r="H29" s="214">
        <f>'003 15132003 Pol'!F122</f>
        <v>0</v>
      </c>
      <c r="I29" s="32"/>
      <c r="J29" s="32"/>
    </row>
    <row r="30" spans="1:55" ht="12.75" customHeight="1" x14ac:dyDescent="0.2">
      <c r="A30" s="131" t="s">
        <v>110</v>
      </c>
      <c r="B30" s="129" t="s">
        <v>111</v>
      </c>
      <c r="C30" s="128"/>
      <c r="D30" s="128"/>
      <c r="E30" s="128"/>
      <c r="F30" s="128"/>
      <c r="G30" s="130"/>
      <c r="H30" s="214">
        <f>'003 15132003 Pol'!F127</f>
        <v>0</v>
      </c>
      <c r="I30" s="32"/>
      <c r="J30" s="32"/>
    </row>
    <row r="31" spans="1:55" ht="12.75" customHeight="1" x14ac:dyDescent="0.2">
      <c r="A31" s="131" t="s">
        <v>114</v>
      </c>
      <c r="B31" s="129" t="s">
        <v>115</v>
      </c>
      <c r="C31" s="128"/>
      <c r="D31" s="128"/>
      <c r="E31" s="128"/>
      <c r="F31" s="128"/>
      <c r="G31" s="130"/>
      <c r="H31" s="214">
        <f>'003 15132003 Pol'!F152</f>
        <v>0</v>
      </c>
      <c r="I31" s="32"/>
      <c r="J31" s="32"/>
    </row>
    <row r="32" spans="1:55" ht="12.75" customHeight="1" x14ac:dyDescent="0.2">
      <c r="A32" s="131" t="s">
        <v>124</v>
      </c>
      <c r="B32" s="129" t="s">
        <v>125</v>
      </c>
      <c r="C32" s="128"/>
      <c r="D32" s="128"/>
      <c r="E32" s="128"/>
      <c r="F32" s="128"/>
      <c r="G32" s="130"/>
      <c r="H32" s="214">
        <f>'003 15132003 Pol'!F165</f>
        <v>0</v>
      </c>
      <c r="I32" s="32"/>
      <c r="J32" s="32"/>
    </row>
    <row r="33" spans="1:10" ht="12.75" customHeight="1" x14ac:dyDescent="0.2">
      <c r="A33" s="131" t="s">
        <v>134</v>
      </c>
      <c r="B33" s="129" t="s">
        <v>135</v>
      </c>
      <c r="C33" s="128"/>
      <c r="D33" s="128"/>
      <c r="E33" s="128"/>
      <c r="F33" s="128"/>
      <c r="G33" s="130"/>
      <c r="H33" s="214">
        <f>'003 15132003 Pol'!F194</f>
        <v>0</v>
      </c>
      <c r="I33" s="32"/>
      <c r="J33" s="32"/>
    </row>
    <row r="34" spans="1:10" ht="12.75" customHeight="1" x14ac:dyDescent="0.2">
      <c r="A34" s="131" t="s">
        <v>136</v>
      </c>
      <c r="B34" s="129" t="s">
        <v>137</v>
      </c>
      <c r="C34" s="128"/>
      <c r="D34" s="128"/>
      <c r="E34" s="128"/>
      <c r="F34" s="128"/>
      <c r="G34" s="130"/>
      <c r="H34" s="214">
        <f>'003 15132003 Pol'!F227</f>
        <v>0</v>
      </c>
      <c r="I34" s="32"/>
      <c r="J34" s="32"/>
    </row>
    <row r="35" spans="1:10" ht="12.75" customHeight="1" x14ac:dyDescent="0.2">
      <c r="A35" s="131" t="s">
        <v>138</v>
      </c>
      <c r="B35" s="129" t="s">
        <v>139</v>
      </c>
      <c r="C35" s="128"/>
      <c r="D35" s="128"/>
      <c r="E35" s="128"/>
      <c r="F35" s="128"/>
      <c r="G35" s="130"/>
      <c r="H35" s="214">
        <f>'003 15132003 Pol'!F253</f>
        <v>0</v>
      </c>
      <c r="I35" s="32"/>
      <c r="J35" s="32"/>
    </row>
    <row r="36" spans="1:10" ht="12.75" customHeight="1" x14ac:dyDescent="0.2">
      <c r="A36" s="131" t="s">
        <v>140</v>
      </c>
      <c r="B36" s="129" t="s">
        <v>141</v>
      </c>
      <c r="C36" s="128"/>
      <c r="D36" s="128"/>
      <c r="E36" s="128"/>
      <c r="F36" s="128"/>
      <c r="G36" s="130"/>
      <c r="H36" s="214">
        <f>'003 15132003 Pol'!F274</f>
        <v>0</v>
      </c>
      <c r="I36" s="32"/>
      <c r="J36" s="32"/>
    </row>
    <row r="37" spans="1:10" ht="12.75" customHeight="1" x14ac:dyDescent="0.2">
      <c r="A37" s="131" t="s">
        <v>142</v>
      </c>
      <c r="B37" s="129" t="s">
        <v>143</v>
      </c>
      <c r="C37" s="128"/>
      <c r="D37" s="128"/>
      <c r="E37" s="128"/>
      <c r="F37" s="128"/>
      <c r="G37" s="130"/>
      <c r="H37" s="214">
        <f>'003 15132003 Pol'!F281</f>
        <v>0</v>
      </c>
      <c r="I37" s="32"/>
      <c r="J37" s="32"/>
    </row>
    <row r="38" spans="1:10" ht="12.75" customHeight="1" thickBot="1" x14ac:dyDescent="0.25">
      <c r="A38" s="138"/>
      <c r="B38" s="139" t="s">
        <v>187</v>
      </c>
      <c r="C38" s="140"/>
      <c r="D38" s="141" t="str">
        <f>D21</f>
        <v>15132003</v>
      </c>
      <c r="E38" s="140"/>
      <c r="F38" s="140"/>
      <c r="G38" s="142"/>
      <c r="H38" s="215">
        <f>SUM(H23:H37)</f>
        <v>0</v>
      </c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D9E9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</cols>
  <sheetData>
    <row r="1" spans="1:60" ht="16.5" thickBot="1" x14ac:dyDescent="0.3">
      <c r="A1" s="274" t="s">
        <v>162</v>
      </c>
      <c r="B1" s="274"/>
      <c r="C1" s="275"/>
      <c r="D1" s="274"/>
      <c r="E1" s="274"/>
      <c r="F1" s="274"/>
      <c r="G1" s="274"/>
      <c r="AC1" t="s">
        <v>165</v>
      </c>
    </row>
    <row r="2" spans="1:60" ht="13.5" thickTop="1" x14ac:dyDescent="0.2">
      <c r="A2" s="150" t="s">
        <v>30</v>
      </c>
      <c r="B2" s="154" t="s">
        <v>41</v>
      </c>
      <c r="C2" s="170" t="s">
        <v>42</v>
      </c>
      <c r="D2" s="152"/>
      <c r="E2" s="151"/>
      <c r="F2" s="151"/>
      <c r="G2" s="153"/>
    </row>
    <row r="3" spans="1:60" x14ac:dyDescent="0.2">
      <c r="A3" s="148" t="s">
        <v>31</v>
      </c>
      <c r="B3" s="155" t="s">
        <v>63</v>
      </c>
      <c r="C3" s="171" t="s">
        <v>64</v>
      </c>
      <c r="D3" s="147"/>
      <c r="E3" s="146"/>
      <c r="F3" s="146"/>
      <c r="G3" s="149"/>
      <c r="AC3" s="8" t="s">
        <v>155</v>
      </c>
    </row>
    <row r="4" spans="1:60" ht="13.5" thickBot="1" x14ac:dyDescent="0.25">
      <c r="A4" s="156" t="s">
        <v>32</v>
      </c>
      <c r="B4" s="157" t="s">
        <v>1160</v>
      </c>
      <c r="C4" s="172" t="s">
        <v>64</v>
      </c>
      <c r="D4" s="158"/>
      <c r="E4" s="159"/>
      <c r="F4" s="159"/>
      <c r="G4" s="160"/>
    </row>
    <row r="5" spans="1:60" ht="14.25" thickTop="1" thickBot="1" x14ac:dyDescent="0.25">
      <c r="C5" s="173"/>
      <c r="D5" s="144"/>
    </row>
    <row r="6" spans="1:60" ht="27" thickTop="1" thickBot="1" x14ac:dyDescent="0.25">
      <c r="A6" s="161" t="s">
        <v>33</v>
      </c>
      <c r="B6" s="164" t="s">
        <v>34</v>
      </c>
      <c r="C6" s="174" t="s">
        <v>35</v>
      </c>
      <c r="D6" s="163" t="s">
        <v>36</v>
      </c>
      <c r="E6" s="162" t="s">
        <v>37</v>
      </c>
      <c r="F6" s="165" t="s">
        <v>38</v>
      </c>
      <c r="G6" s="161" t="s">
        <v>39</v>
      </c>
      <c r="H6" s="199" t="s">
        <v>163</v>
      </c>
      <c r="I6" s="175" t="s">
        <v>164</v>
      </c>
      <c r="J6" s="54"/>
    </row>
    <row r="7" spans="1:60" x14ac:dyDescent="0.2">
      <c r="A7" s="200"/>
      <c r="B7" s="201" t="s">
        <v>166</v>
      </c>
      <c r="C7" s="276" t="s">
        <v>167</v>
      </c>
      <c r="D7" s="296"/>
      <c r="E7" s="278"/>
      <c r="F7" s="279"/>
      <c r="G7" s="279"/>
      <c r="H7" s="202"/>
      <c r="I7" s="203"/>
    </row>
    <row r="8" spans="1:60" x14ac:dyDescent="0.2">
      <c r="A8" s="195" t="s">
        <v>168</v>
      </c>
      <c r="B8" s="176" t="s">
        <v>82</v>
      </c>
      <c r="C8" s="187" t="s">
        <v>83</v>
      </c>
      <c r="D8" s="218"/>
      <c r="E8" s="180"/>
      <c r="F8" s="280">
        <f>SUM(G9:G52)</f>
        <v>0</v>
      </c>
      <c r="G8" s="281"/>
      <c r="H8" s="182"/>
      <c r="I8" s="197"/>
      <c r="AE8" t="s">
        <v>169</v>
      </c>
    </row>
    <row r="9" spans="1:60" outlineLevel="1" x14ac:dyDescent="0.2">
      <c r="A9" s="223"/>
      <c r="B9" s="290" t="s">
        <v>1161</v>
      </c>
      <c r="C9" s="291"/>
      <c r="D9" s="292"/>
      <c r="E9" s="293"/>
      <c r="F9" s="294"/>
      <c r="G9" s="295"/>
      <c r="H9" s="185"/>
      <c r="I9" s="198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>
        <v>0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</row>
    <row r="10" spans="1:60" outlineLevel="1" x14ac:dyDescent="0.2">
      <c r="A10" s="223"/>
      <c r="B10" s="282" t="s">
        <v>1162</v>
      </c>
      <c r="C10" s="283"/>
      <c r="D10" s="284"/>
      <c r="E10" s="285"/>
      <c r="F10" s="286"/>
      <c r="G10" s="287"/>
      <c r="H10" s="185"/>
      <c r="I10" s="198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 t="s">
        <v>192</v>
      </c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 outlineLevel="1" x14ac:dyDescent="0.2">
      <c r="A11" s="223"/>
      <c r="B11" s="282" t="s">
        <v>1163</v>
      </c>
      <c r="C11" s="283"/>
      <c r="D11" s="284"/>
      <c r="E11" s="285"/>
      <c r="F11" s="286"/>
      <c r="G11" s="287"/>
      <c r="H11" s="185"/>
      <c r="I11" s="198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>
        <v>1</v>
      </c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</row>
    <row r="12" spans="1:60" ht="22.5" outlineLevel="1" x14ac:dyDescent="0.2">
      <c r="A12" s="196">
        <v>1</v>
      </c>
      <c r="B12" s="177" t="s">
        <v>1164</v>
      </c>
      <c r="C12" s="188" t="s">
        <v>1165</v>
      </c>
      <c r="D12" s="219" t="s">
        <v>196</v>
      </c>
      <c r="E12" s="181">
        <v>193.43379999999999</v>
      </c>
      <c r="F12" s="183"/>
      <c r="G12" s="184">
        <f>ROUND(E12*F12,2)</f>
        <v>0</v>
      </c>
      <c r="H12" s="185" t="s">
        <v>470</v>
      </c>
      <c r="I12" s="198" t="s">
        <v>173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 t="s">
        <v>198</v>
      </c>
      <c r="AF12" s="32"/>
      <c r="AG12" s="32"/>
      <c r="AH12" s="32"/>
      <c r="AI12" s="32"/>
      <c r="AJ12" s="32"/>
      <c r="AK12" s="32"/>
      <c r="AL12" s="32"/>
      <c r="AM12" s="32">
        <v>21</v>
      </c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</row>
    <row r="13" spans="1:60" outlineLevel="1" x14ac:dyDescent="0.2">
      <c r="A13" s="223"/>
      <c r="B13" s="217"/>
      <c r="C13" s="222" t="s">
        <v>1166</v>
      </c>
      <c r="D13" s="220"/>
      <c r="E13" s="221">
        <v>119.8143</v>
      </c>
      <c r="F13" s="184"/>
      <c r="G13" s="184"/>
      <c r="H13" s="185"/>
      <c r="I13" s="198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</row>
    <row r="14" spans="1:60" outlineLevel="1" x14ac:dyDescent="0.2">
      <c r="A14" s="223"/>
      <c r="B14" s="217"/>
      <c r="C14" s="222" t="s">
        <v>1167</v>
      </c>
      <c r="D14" s="220"/>
      <c r="E14" s="221">
        <v>5.3947000000000003</v>
      </c>
      <c r="F14" s="184"/>
      <c r="G14" s="184"/>
      <c r="H14" s="185"/>
      <c r="I14" s="198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</row>
    <row r="15" spans="1:60" outlineLevel="1" x14ac:dyDescent="0.2">
      <c r="A15" s="223"/>
      <c r="B15" s="217"/>
      <c r="C15" s="222" t="s">
        <v>1168</v>
      </c>
      <c r="D15" s="220"/>
      <c r="E15" s="221">
        <v>41.21</v>
      </c>
      <c r="F15" s="184"/>
      <c r="G15" s="184"/>
      <c r="H15" s="185"/>
      <c r="I15" s="198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</row>
    <row r="16" spans="1:60" outlineLevel="1" x14ac:dyDescent="0.2">
      <c r="A16" s="223"/>
      <c r="B16" s="217"/>
      <c r="C16" s="222" t="s">
        <v>1169</v>
      </c>
      <c r="D16" s="220"/>
      <c r="E16" s="221">
        <v>27.854800000000001</v>
      </c>
      <c r="F16" s="184"/>
      <c r="G16" s="184"/>
      <c r="H16" s="185"/>
      <c r="I16" s="198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</row>
    <row r="17" spans="1:60" outlineLevel="1" x14ac:dyDescent="0.2">
      <c r="A17" s="223"/>
      <c r="B17" s="217"/>
      <c r="C17" s="222" t="s">
        <v>1170</v>
      </c>
      <c r="D17" s="220"/>
      <c r="E17" s="221">
        <v>11.685</v>
      </c>
      <c r="F17" s="184"/>
      <c r="G17" s="184"/>
      <c r="H17" s="185"/>
      <c r="I17" s="198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</row>
    <row r="18" spans="1:60" outlineLevel="1" x14ac:dyDescent="0.2">
      <c r="A18" s="223"/>
      <c r="B18" s="217"/>
      <c r="C18" s="222" t="s">
        <v>1171</v>
      </c>
      <c r="D18" s="220"/>
      <c r="E18" s="221">
        <v>7.875</v>
      </c>
      <c r="F18" s="184"/>
      <c r="G18" s="184"/>
      <c r="H18" s="185"/>
      <c r="I18" s="198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</row>
    <row r="19" spans="1:60" outlineLevel="1" x14ac:dyDescent="0.2">
      <c r="A19" s="223"/>
      <c r="B19" s="217"/>
      <c r="C19" s="222" t="s">
        <v>1172</v>
      </c>
      <c r="D19" s="220"/>
      <c r="E19" s="221">
        <v>-20.399999999999999</v>
      </c>
      <c r="F19" s="184"/>
      <c r="G19" s="184"/>
      <c r="H19" s="185"/>
      <c r="I19" s="198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</row>
    <row r="20" spans="1:60" outlineLevel="1" x14ac:dyDescent="0.2">
      <c r="A20" s="223"/>
      <c r="B20" s="282" t="s">
        <v>1173</v>
      </c>
      <c r="C20" s="283"/>
      <c r="D20" s="284"/>
      <c r="E20" s="285"/>
      <c r="F20" s="286"/>
      <c r="G20" s="287"/>
      <c r="H20" s="185"/>
      <c r="I20" s="198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>
        <v>0</v>
      </c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</row>
    <row r="21" spans="1:60" outlineLevel="1" x14ac:dyDescent="0.2">
      <c r="A21" s="223"/>
      <c r="B21" s="282" t="s">
        <v>1174</v>
      </c>
      <c r="C21" s="283"/>
      <c r="D21" s="284"/>
      <c r="E21" s="285"/>
      <c r="F21" s="286"/>
      <c r="G21" s="287"/>
      <c r="H21" s="185"/>
      <c r="I21" s="198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>
        <v>1</v>
      </c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</row>
    <row r="22" spans="1:60" outlineLevel="1" x14ac:dyDescent="0.2">
      <c r="A22" s="196">
        <v>2</v>
      </c>
      <c r="B22" s="177" t="s">
        <v>1175</v>
      </c>
      <c r="C22" s="188" t="s">
        <v>1176</v>
      </c>
      <c r="D22" s="219" t="s">
        <v>196</v>
      </c>
      <c r="E22" s="181">
        <v>77.677700000000002</v>
      </c>
      <c r="F22" s="183"/>
      <c r="G22" s="184">
        <f>ROUND(E22*F22,2)</f>
        <v>0</v>
      </c>
      <c r="H22" s="185" t="s">
        <v>470</v>
      </c>
      <c r="I22" s="198" t="s">
        <v>173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 t="s">
        <v>198</v>
      </c>
      <c r="AF22" s="32"/>
      <c r="AG22" s="32"/>
      <c r="AH22" s="32"/>
      <c r="AI22" s="32"/>
      <c r="AJ22" s="32"/>
      <c r="AK22" s="32"/>
      <c r="AL22" s="32"/>
      <c r="AM22" s="32">
        <v>21</v>
      </c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</row>
    <row r="23" spans="1:60" outlineLevel="1" x14ac:dyDescent="0.2">
      <c r="A23" s="223"/>
      <c r="B23" s="217"/>
      <c r="C23" s="222" t="s">
        <v>1177</v>
      </c>
      <c r="D23" s="220"/>
      <c r="E23" s="221">
        <v>97.874700000000004</v>
      </c>
      <c r="F23" s="184"/>
      <c r="G23" s="184"/>
      <c r="H23" s="185"/>
      <c r="I23" s="198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</row>
    <row r="24" spans="1:60" outlineLevel="1" x14ac:dyDescent="0.2">
      <c r="A24" s="223"/>
      <c r="B24" s="217"/>
      <c r="C24" s="222" t="s">
        <v>1178</v>
      </c>
      <c r="D24" s="220"/>
      <c r="E24" s="221">
        <v>-11.397</v>
      </c>
      <c r="F24" s="184"/>
      <c r="G24" s="184"/>
      <c r="H24" s="185"/>
      <c r="I24" s="198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</row>
    <row r="25" spans="1:60" outlineLevel="1" x14ac:dyDescent="0.2">
      <c r="A25" s="223"/>
      <c r="B25" s="217"/>
      <c r="C25" s="222" t="s">
        <v>1179</v>
      </c>
      <c r="D25" s="220"/>
      <c r="E25" s="221">
        <v>-8.8000000000000007</v>
      </c>
      <c r="F25" s="184"/>
      <c r="G25" s="184"/>
      <c r="H25" s="185"/>
      <c r="I25" s="198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60" outlineLevel="1" x14ac:dyDescent="0.2">
      <c r="A26" s="223"/>
      <c r="B26" s="282" t="s">
        <v>1173</v>
      </c>
      <c r="C26" s="283"/>
      <c r="D26" s="284"/>
      <c r="E26" s="285"/>
      <c r="F26" s="286"/>
      <c r="G26" s="287"/>
      <c r="H26" s="185"/>
      <c r="I26" s="198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>
        <v>0</v>
      </c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</row>
    <row r="27" spans="1:60" outlineLevel="1" x14ac:dyDescent="0.2">
      <c r="A27" s="223"/>
      <c r="B27" s="282" t="s">
        <v>1180</v>
      </c>
      <c r="C27" s="283"/>
      <c r="D27" s="284"/>
      <c r="E27" s="285"/>
      <c r="F27" s="286"/>
      <c r="G27" s="287"/>
      <c r="H27" s="185"/>
      <c r="I27" s="198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>
        <v>1</v>
      </c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</row>
    <row r="28" spans="1:60" outlineLevel="1" x14ac:dyDescent="0.2">
      <c r="A28" s="196">
        <v>3</v>
      </c>
      <c r="B28" s="177" t="s">
        <v>1181</v>
      </c>
      <c r="C28" s="188" t="s">
        <v>1182</v>
      </c>
      <c r="D28" s="219" t="s">
        <v>557</v>
      </c>
      <c r="E28" s="181">
        <v>13</v>
      </c>
      <c r="F28" s="183"/>
      <c r="G28" s="184">
        <f>ROUND(E28*F28,2)</f>
        <v>0</v>
      </c>
      <c r="H28" s="185" t="s">
        <v>470</v>
      </c>
      <c r="I28" s="198" t="s">
        <v>173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 t="s">
        <v>198</v>
      </c>
      <c r="AF28" s="32"/>
      <c r="AG28" s="32"/>
      <c r="AH28" s="32"/>
      <c r="AI28" s="32"/>
      <c r="AJ28" s="32"/>
      <c r="AK28" s="32"/>
      <c r="AL28" s="32"/>
      <c r="AM28" s="32">
        <v>21</v>
      </c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</row>
    <row r="29" spans="1:60" outlineLevel="1" x14ac:dyDescent="0.2">
      <c r="A29" s="223"/>
      <c r="B29" s="282" t="s">
        <v>1173</v>
      </c>
      <c r="C29" s="283"/>
      <c r="D29" s="284"/>
      <c r="E29" s="285"/>
      <c r="F29" s="286"/>
      <c r="G29" s="287"/>
      <c r="H29" s="185"/>
      <c r="I29" s="198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>
        <v>0</v>
      </c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</row>
    <row r="30" spans="1:60" outlineLevel="1" x14ac:dyDescent="0.2">
      <c r="A30" s="223"/>
      <c r="B30" s="282" t="s">
        <v>1180</v>
      </c>
      <c r="C30" s="283"/>
      <c r="D30" s="284"/>
      <c r="E30" s="285"/>
      <c r="F30" s="286"/>
      <c r="G30" s="287"/>
      <c r="H30" s="185"/>
      <c r="I30" s="198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1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</row>
    <row r="31" spans="1:60" outlineLevel="1" x14ac:dyDescent="0.2">
      <c r="A31" s="196">
        <v>4</v>
      </c>
      <c r="B31" s="177" t="s">
        <v>1183</v>
      </c>
      <c r="C31" s="188" t="s">
        <v>1184</v>
      </c>
      <c r="D31" s="219" t="s">
        <v>557</v>
      </c>
      <c r="E31" s="181">
        <v>13</v>
      </c>
      <c r="F31" s="183"/>
      <c r="G31" s="184">
        <f>ROUND(E31*F31,2)</f>
        <v>0</v>
      </c>
      <c r="H31" s="185" t="s">
        <v>470</v>
      </c>
      <c r="I31" s="198" t="s">
        <v>173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 t="s">
        <v>198</v>
      </c>
      <c r="AF31" s="32"/>
      <c r="AG31" s="32"/>
      <c r="AH31" s="32"/>
      <c r="AI31" s="32"/>
      <c r="AJ31" s="32"/>
      <c r="AK31" s="32"/>
      <c r="AL31" s="32"/>
      <c r="AM31" s="32">
        <v>21</v>
      </c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</row>
    <row r="32" spans="1:60" outlineLevel="1" x14ac:dyDescent="0.2">
      <c r="A32" s="223"/>
      <c r="B32" s="282" t="s">
        <v>528</v>
      </c>
      <c r="C32" s="283"/>
      <c r="D32" s="284"/>
      <c r="E32" s="285"/>
      <c r="F32" s="286"/>
      <c r="G32" s="287"/>
      <c r="H32" s="185"/>
      <c r="I32" s="198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>
        <v>0</v>
      </c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</row>
    <row r="33" spans="1:60" ht="22.5" outlineLevel="1" x14ac:dyDescent="0.2">
      <c r="A33" s="223"/>
      <c r="B33" s="282" t="s">
        <v>529</v>
      </c>
      <c r="C33" s="283"/>
      <c r="D33" s="284"/>
      <c r="E33" s="285"/>
      <c r="F33" s="286"/>
      <c r="G33" s="287"/>
      <c r="H33" s="185"/>
      <c r="I33" s="198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 t="s">
        <v>192</v>
      </c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216" t="str">
        <f>B33</f>
        <v>jednoduché nebo příčky zděné do svislé dřevěné, cihelné, betonové nebo ocelové konstrukce na jakoukoliv maltu vápenocementovou (MVC) nebo cementovou (MC),</v>
      </c>
      <c r="BA33" s="32"/>
      <c r="BB33" s="32"/>
      <c r="BC33" s="32"/>
      <c r="BD33" s="32"/>
      <c r="BE33" s="32"/>
      <c r="BF33" s="32"/>
      <c r="BG33" s="32"/>
      <c r="BH33" s="32"/>
    </row>
    <row r="34" spans="1:60" outlineLevel="1" x14ac:dyDescent="0.2">
      <c r="A34" s="223"/>
      <c r="B34" s="282" t="s">
        <v>1185</v>
      </c>
      <c r="C34" s="283"/>
      <c r="D34" s="284"/>
      <c r="E34" s="285"/>
      <c r="F34" s="286"/>
      <c r="G34" s="287"/>
      <c r="H34" s="185"/>
      <c r="I34" s="198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>
        <v>1</v>
      </c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</row>
    <row r="35" spans="1:60" ht="22.5" outlineLevel="1" x14ac:dyDescent="0.2">
      <c r="A35" s="196">
        <v>5</v>
      </c>
      <c r="B35" s="177" t="s">
        <v>1186</v>
      </c>
      <c r="C35" s="188" t="s">
        <v>1187</v>
      </c>
      <c r="D35" s="219" t="s">
        <v>196</v>
      </c>
      <c r="E35" s="181">
        <v>56.252000000000002</v>
      </c>
      <c r="F35" s="183"/>
      <c r="G35" s="184">
        <f>ROUND(E35*F35,2)</f>
        <v>0</v>
      </c>
      <c r="H35" s="185" t="s">
        <v>470</v>
      </c>
      <c r="I35" s="198" t="s">
        <v>173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 t="s">
        <v>198</v>
      </c>
      <c r="AF35" s="32"/>
      <c r="AG35" s="32"/>
      <c r="AH35" s="32"/>
      <c r="AI35" s="32"/>
      <c r="AJ35" s="32"/>
      <c r="AK35" s="32"/>
      <c r="AL35" s="32"/>
      <c r="AM35" s="32">
        <v>21</v>
      </c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</row>
    <row r="36" spans="1:60" outlineLevel="1" x14ac:dyDescent="0.2">
      <c r="A36" s="223"/>
      <c r="B36" s="217"/>
      <c r="C36" s="222" t="s">
        <v>1188</v>
      </c>
      <c r="D36" s="220"/>
      <c r="E36" s="221">
        <v>56.252000000000002</v>
      </c>
      <c r="F36" s="184"/>
      <c r="G36" s="184"/>
      <c r="H36" s="185"/>
      <c r="I36" s="198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</row>
    <row r="37" spans="1:60" outlineLevel="1" x14ac:dyDescent="0.2">
      <c r="A37" s="223"/>
      <c r="B37" s="282" t="s">
        <v>535</v>
      </c>
      <c r="C37" s="283"/>
      <c r="D37" s="284"/>
      <c r="E37" s="285"/>
      <c r="F37" s="286"/>
      <c r="G37" s="287"/>
      <c r="H37" s="185"/>
      <c r="I37" s="198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>
        <v>0</v>
      </c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</row>
    <row r="38" spans="1:60" outlineLevel="1" x14ac:dyDescent="0.2">
      <c r="A38" s="223"/>
      <c r="B38" s="282" t="s">
        <v>536</v>
      </c>
      <c r="C38" s="283"/>
      <c r="D38" s="284"/>
      <c r="E38" s="285"/>
      <c r="F38" s="286"/>
      <c r="G38" s="287"/>
      <c r="H38" s="185"/>
      <c r="I38" s="198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 t="s">
        <v>192</v>
      </c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</row>
    <row r="39" spans="1:60" outlineLevel="1" x14ac:dyDescent="0.2">
      <c r="A39" s="196">
        <v>6</v>
      </c>
      <c r="B39" s="177" t="s">
        <v>537</v>
      </c>
      <c r="C39" s="188" t="s">
        <v>538</v>
      </c>
      <c r="D39" s="219" t="s">
        <v>196</v>
      </c>
      <c r="E39" s="181">
        <v>2.16</v>
      </c>
      <c r="F39" s="183"/>
      <c r="G39" s="184">
        <f>ROUND(E39*F39,2)</f>
        <v>0</v>
      </c>
      <c r="H39" s="185" t="s">
        <v>470</v>
      </c>
      <c r="I39" s="198" t="s">
        <v>173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 t="s">
        <v>198</v>
      </c>
      <c r="AF39" s="32"/>
      <c r="AG39" s="32"/>
      <c r="AH39" s="32"/>
      <c r="AI39" s="32"/>
      <c r="AJ39" s="32"/>
      <c r="AK39" s="32"/>
      <c r="AL39" s="32"/>
      <c r="AM39" s="32">
        <v>21</v>
      </c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</row>
    <row r="40" spans="1:60" outlineLevel="1" x14ac:dyDescent="0.2">
      <c r="A40" s="223"/>
      <c r="B40" s="217"/>
      <c r="C40" s="222" t="s">
        <v>1189</v>
      </c>
      <c r="D40" s="220"/>
      <c r="E40" s="221">
        <v>2.16</v>
      </c>
      <c r="F40" s="184"/>
      <c r="G40" s="184"/>
      <c r="H40" s="185"/>
      <c r="I40" s="198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</row>
    <row r="41" spans="1:60" outlineLevel="1" x14ac:dyDescent="0.2">
      <c r="A41" s="223"/>
      <c r="B41" s="282" t="s">
        <v>1190</v>
      </c>
      <c r="C41" s="283"/>
      <c r="D41" s="284"/>
      <c r="E41" s="285"/>
      <c r="F41" s="286"/>
      <c r="G41" s="287"/>
      <c r="H41" s="185"/>
      <c r="I41" s="198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>
        <v>0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</row>
    <row r="42" spans="1:60" outlineLevel="1" x14ac:dyDescent="0.2">
      <c r="A42" s="223"/>
      <c r="B42" s="282" t="s">
        <v>1191</v>
      </c>
      <c r="C42" s="283"/>
      <c r="D42" s="284"/>
      <c r="E42" s="285"/>
      <c r="F42" s="286"/>
      <c r="G42" s="287"/>
      <c r="H42" s="185"/>
      <c r="I42" s="198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>
        <v>1</v>
      </c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</row>
    <row r="43" spans="1:60" outlineLevel="1" x14ac:dyDescent="0.2">
      <c r="A43" s="223"/>
      <c r="B43" s="282" t="s">
        <v>1192</v>
      </c>
      <c r="C43" s="283"/>
      <c r="D43" s="284"/>
      <c r="E43" s="285"/>
      <c r="F43" s="286"/>
      <c r="G43" s="287"/>
      <c r="H43" s="185"/>
      <c r="I43" s="198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>
        <v>2</v>
      </c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</row>
    <row r="44" spans="1:60" outlineLevel="1" x14ac:dyDescent="0.2">
      <c r="A44" s="196">
        <v>7</v>
      </c>
      <c r="B44" s="177" t="s">
        <v>1193</v>
      </c>
      <c r="C44" s="188" t="s">
        <v>1194</v>
      </c>
      <c r="D44" s="219" t="s">
        <v>209</v>
      </c>
      <c r="E44" s="181">
        <v>27.2</v>
      </c>
      <c r="F44" s="183"/>
      <c r="G44" s="184">
        <f>ROUND(E44*F44,2)</f>
        <v>0</v>
      </c>
      <c r="H44" s="185" t="s">
        <v>470</v>
      </c>
      <c r="I44" s="198" t="s">
        <v>173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 t="s">
        <v>198</v>
      </c>
      <c r="AF44" s="32"/>
      <c r="AG44" s="32"/>
      <c r="AH44" s="32"/>
      <c r="AI44" s="32"/>
      <c r="AJ44" s="32"/>
      <c r="AK44" s="32"/>
      <c r="AL44" s="32"/>
      <c r="AM44" s="32">
        <v>21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</row>
    <row r="45" spans="1:60" outlineLevel="1" x14ac:dyDescent="0.2">
      <c r="A45" s="223"/>
      <c r="B45" s="217"/>
      <c r="C45" s="222" t="s">
        <v>1195</v>
      </c>
      <c r="D45" s="220"/>
      <c r="E45" s="221">
        <v>27.2</v>
      </c>
      <c r="F45" s="184"/>
      <c r="G45" s="184"/>
      <c r="H45" s="185"/>
      <c r="I45" s="198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</row>
    <row r="46" spans="1:60" outlineLevel="1" x14ac:dyDescent="0.2">
      <c r="A46" s="223"/>
      <c r="B46" s="282" t="s">
        <v>1190</v>
      </c>
      <c r="C46" s="283"/>
      <c r="D46" s="284"/>
      <c r="E46" s="285"/>
      <c r="F46" s="286"/>
      <c r="G46" s="287"/>
      <c r="H46" s="185"/>
      <c r="I46" s="198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>
        <v>0</v>
      </c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</row>
    <row r="47" spans="1:60" outlineLevel="1" x14ac:dyDescent="0.2">
      <c r="A47" s="223"/>
      <c r="B47" s="282" t="s">
        <v>1191</v>
      </c>
      <c r="C47" s="283"/>
      <c r="D47" s="284"/>
      <c r="E47" s="285"/>
      <c r="F47" s="286"/>
      <c r="G47" s="287"/>
      <c r="H47" s="185"/>
      <c r="I47" s="198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>
        <v>1</v>
      </c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</row>
    <row r="48" spans="1:60" outlineLevel="1" x14ac:dyDescent="0.2">
      <c r="A48" s="223"/>
      <c r="B48" s="282" t="s">
        <v>1192</v>
      </c>
      <c r="C48" s="283"/>
      <c r="D48" s="284"/>
      <c r="E48" s="285"/>
      <c r="F48" s="286"/>
      <c r="G48" s="287"/>
      <c r="H48" s="185"/>
      <c r="I48" s="198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>
        <v>2</v>
      </c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</row>
    <row r="49" spans="1:60" outlineLevel="1" x14ac:dyDescent="0.2">
      <c r="A49" s="196">
        <v>8</v>
      </c>
      <c r="B49" s="177" t="s">
        <v>1196</v>
      </c>
      <c r="C49" s="188" t="s">
        <v>1197</v>
      </c>
      <c r="D49" s="219" t="s">
        <v>209</v>
      </c>
      <c r="E49" s="181">
        <v>13.6</v>
      </c>
      <c r="F49" s="183"/>
      <c r="G49" s="184">
        <f>ROUND(E49*F49,2)</f>
        <v>0</v>
      </c>
      <c r="H49" s="185" t="s">
        <v>470</v>
      </c>
      <c r="I49" s="198" t="s">
        <v>173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 t="s">
        <v>198</v>
      </c>
      <c r="AF49" s="32"/>
      <c r="AG49" s="32"/>
      <c r="AH49" s="32"/>
      <c r="AI49" s="32"/>
      <c r="AJ49" s="32"/>
      <c r="AK49" s="32"/>
      <c r="AL49" s="32"/>
      <c r="AM49" s="32">
        <v>21</v>
      </c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</row>
    <row r="50" spans="1:60" outlineLevel="1" x14ac:dyDescent="0.2">
      <c r="A50" s="223"/>
      <c r="B50" s="217"/>
      <c r="C50" s="222" t="s">
        <v>1198</v>
      </c>
      <c r="D50" s="220"/>
      <c r="E50" s="221">
        <v>13.6</v>
      </c>
      <c r="F50" s="184"/>
      <c r="G50" s="184"/>
      <c r="H50" s="185"/>
      <c r="I50" s="198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</row>
    <row r="51" spans="1:60" ht="22.5" outlineLevel="1" x14ac:dyDescent="0.2">
      <c r="A51" s="196">
        <v>9</v>
      </c>
      <c r="B51" s="177" t="s">
        <v>1199</v>
      </c>
      <c r="C51" s="188" t="s">
        <v>1200</v>
      </c>
      <c r="D51" s="219" t="s">
        <v>557</v>
      </c>
      <c r="E51" s="181">
        <v>2</v>
      </c>
      <c r="F51" s="183"/>
      <c r="G51" s="184">
        <f>ROUND(E51*F51,2)</f>
        <v>0</v>
      </c>
      <c r="H51" s="185" t="s">
        <v>558</v>
      </c>
      <c r="I51" s="198" t="s">
        <v>173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 t="s">
        <v>174</v>
      </c>
      <c r="AF51" s="32"/>
      <c r="AG51" s="32"/>
      <c r="AH51" s="32"/>
      <c r="AI51" s="32"/>
      <c r="AJ51" s="32"/>
      <c r="AK51" s="32"/>
      <c r="AL51" s="32"/>
      <c r="AM51" s="32">
        <v>21</v>
      </c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</row>
    <row r="52" spans="1:60" ht="22.5" outlineLevel="1" x14ac:dyDescent="0.2">
      <c r="A52" s="196">
        <v>10</v>
      </c>
      <c r="B52" s="177" t="s">
        <v>1201</v>
      </c>
      <c r="C52" s="188" t="s">
        <v>1202</v>
      </c>
      <c r="D52" s="219" t="s">
        <v>557</v>
      </c>
      <c r="E52" s="181">
        <v>11</v>
      </c>
      <c r="F52" s="183"/>
      <c r="G52" s="184">
        <f>ROUND(E52*F52,2)</f>
        <v>0</v>
      </c>
      <c r="H52" s="185" t="s">
        <v>558</v>
      </c>
      <c r="I52" s="198" t="s">
        <v>173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 t="s">
        <v>174</v>
      </c>
      <c r="AF52" s="32"/>
      <c r="AG52" s="32"/>
      <c r="AH52" s="32"/>
      <c r="AI52" s="32"/>
      <c r="AJ52" s="32"/>
      <c r="AK52" s="32"/>
      <c r="AL52" s="32"/>
      <c r="AM52" s="32">
        <v>21</v>
      </c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</row>
    <row r="53" spans="1:60" x14ac:dyDescent="0.2">
      <c r="A53" s="195" t="s">
        <v>168</v>
      </c>
      <c r="B53" s="176" t="s">
        <v>84</v>
      </c>
      <c r="C53" s="187" t="s">
        <v>85</v>
      </c>
      <c r="D53" s="218"/>
      <c r="E53" s="180"/>
      <c r="F53" s="288">
        <f>SUM(G54:G68)</f>
        <v>0</v>
      </c>
      <c r="G53" s="289"/>
      <c r="H53" s="182"/>
      <c r="I53" s="197"/>
      <c r="AE53" t="s">
        <v>169</v>
      </c>
    </row>
    <row r="54" spans="1:60" outlineLevel="1" x14ac:dyDescent="0.2">
      <c r="A54" s="223"/>
      <c r="B54" s="290" t="s">
        <v>584</v>
      </c>
      <c r="C54" s="291"/>
      <c r="D54" s="292"/>
      <c r="E54" s="293"/>
      <c r="F54" s="294"/>
      <c r="G54" s="295"/>
      <c r="H54" s="185"/>
      <c r="I54" s="198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>
        <v>0</v>
      </c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</row>
    <row r="55" spans="1:60" outlineLevel="1" x14ac:dyDescent="0.2">
      <c r="A55" s="223"/>
      <c r="B55" s="282" t="s">
        <v>585</v>
      </c>
      <c r="C55" s="283"/>
      <c r="D55" s="284"/>
      <c r="E55" s="285"/>
      <c r="F55" s="286"/>
      <c r="G55" s="287"/>
      <c r="H55" s="185"/>
      <c r="I55" s="198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>
        <v>1</v>
      </c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</row>
    <row r="56" spans="1:60" outlineLevel="1" x14ac:dyDescent="0.2">
      <c r="A56" s="196">
        <v>11</v>
      </c>
      <c r="B56" s="177" t="s">
        <v>586</v>
      </c>
      <c r="C56" s="188" t="s">
        <v>587</v>
      </c>
      <c r="D56" s="219" t="s">
        <v>196</v>
      </c>
      <c r="E56" s="181">
        <v>194.07042999999999</v>
      </c>
      <c r="F56" s="183"/>
      <c r="G56" s="184">
        <f>ROUND(E56*F56,2)</f>
        <v>0</v>
      </c>
      <c r="H56" s="185" t="s">
        <v>470</v>
      </c>
      <c r="I56" s="198" t="s">
        <v>173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 t="s">
        <v>198</v>
      </c>
      <c r="AF56" s="32"/>
      <c r="AG56" s="32"/>
      <c r="AH56" s="32"/>
      <c r="AI56" s="32"/>
      <c r="AJ56" s="32"/>
      <c r="AK56" s="32"/>
      <c r="AL56" s="32"/>
      <c r="AM56" s="32">
        <v>21</v>
      </c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</row>
    <row r="57" spans="1:60" outlineLevel="1" x14ac:dyDescent="0.2">
      <c r="A57" s="223"/>
      <c r="B57" s="217"/>
      <c r="C57" s="222" t="s">
        <v>1203</v>
      </c>
      <c r="D57" s="220"/>
      <c r="E57" s="221">
        <v>194.07042999999999</v>
      </c>
      <c r="F57" s="184"/>
      <c r="G57" s="184"/>
      <c r="H57" s="185"/>
      <c r="I57" s="198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</row>
    <row r="58" spans="1:60" outlineLevel="1" x14ac:dyDescent="0.2">
      <c r="A58" s="223"/>
      <c r="B58" s="282" t="s">
        <v>591</v>
      </c>
      <c r="C58" s="283"/>
      <c r="D58" s="284"/>
      <c r="E58" s="285"/>
      <c r="F58" s="286"/>
      <c r="G58" s="287"/>
      <c r="H58" s="185"/>
      <c r="I58" s="198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>
        <v>0</v>
      </c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</row>
    <row r="59" spans="1:60" outlineLevel="1" x14ac:dyDescent="0.2">
      <c r="A59" s="223"/>
      <c r="B59" s="282" t="s">
        <v>592</v>
      </c>
      <c r="C59" s="283"/>
      <c r="D59" s="284"/>
      <c r="E59" s="285"/>
      <c r="F59" s="286"/>
      <c r="G59" s="287"/>
      <c r="H59" s="185"/>
      <c r="I59" s="198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>
        <v>1</v>
      </c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</row>
    <row r="60" spans="1:60" outlineLevel="1" x14ac:dyDescent="0.2">
      <c r="A60" s="196">
        <v>12</v>
      </c>
      <c r="B60" s="177" t="s">
        <v>593</v>
      </c>
      <c r="C60" s="188" t="s">
        <v>594</v>
      </c>
      <c r="D60" s="219" t="s">
        <v>196</v>
      </c>
      <c r="E60" s="181">
        <v>77.86</v>
      </c>
      <c r="F60" s="183"/>
      <c r="G60" s="184">
        <f>ROUND(E60*F60,2)</f>
        <v>0</v>
      </c>
      <c r="H60" s="185" t="s">
        <v>470</v>
      </c>
      <c r="I60" s="198" t="s">
        <v>173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 t="s">
        <v>198</v>
      </c>
      <c r="AF60" s="32"/>
      <c r="AG60" s="32"/>
      <c r="AH60" s="32"/>
      <c r="AI60" s="32"/>
      <c r="AJ60" s="32"/>
      <c r="AK60" s="32"/>
      <c r="AL60" s="32"/>
      <c r="AM60" s="32">
        <v>21</v>
      </c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</row>
    <row r="61" spans="1:60" outlineLevel="1" x14ac:dyDescent="0.2">
      <c r="A61" s="223"/>
      <c r="B61" s="217"/>
      <c r="C61" s="222" t="s">
        <v>1204</v>
      </c>
      <c r="D61" s="220"/>
      <c r="E61" s="221"/>
      <c r="F61" s="184"/>
      <c r="G61" s="184"/>
      <c r="H61" s="185"/>
      <c r="I61" s="198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</row>
    <row r="62" spans="1:60" outlineLevel="1" x14ac:dyDescent="0.2">
      <c r="A62" s="223"/>
      <c r="B62" s="217"/>
      <c r="C62" s="222" t="s">
        <v>1205</v>
      </c>
      <c r="D62" s="220"/>
      <c r="E62" s="221">
        <v>51.49</v>
      </c>
      <c r="F62" s="184"/>
      <c r="G62" s="184"/>
      <c r="H62" s="185"/>
      <c r="I62" s="198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</row>
    <row r="63" spans="1:60" outlineLevel="1" x14ac:dyDescent="0.2">
      <c r="A63" s="223"/>
      <c r="B63" s="217"/>
      <c r="C63" s="222" t="s">
        <v>1206</v>
      </c>
      <c r="D63" s="220"/>
      <c r="E63" s="221">
        <v>7.73</v>
      </c>
      <c r="F63" s="184"/>
      <c r="G63" s="184"/>
      <c r="H63" s="185"/>
      <c r="I63" s="198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</row>
    <row r="64" spans="1:60" outlineLevel="1" x14ac:dyDescent="0.2">
      <c r="A64" s="223"/>
      <c r="B64" s="217"/>
      <c r="C64" s="222" t="s">
        <v>1207</v>
      </c>
      <c r="D64" s="220"/>
      <c r="E64" s="221">
        <v>4.34</v>
      </c>
      <c r="F64" s="184"/>
      <c r="G64" s="184"/>
      <c r="H64" s="185"/>
      <c r="I64" s="198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</row>
    <row r="65" spans="1:60" outlineLevel="1" x14ac:dyDescent="0.2">
      <c r="A65" s="223"/>
      <c r="B65" s="217"/>
      <c r="C65" s="222" t="s">
        <v>1208</v>
      </c>
      <c r="D65" s="220"/>
      <c r="E65" s="221">
        <v>1.68</v>
      </c>
      <c r="F65" s="184"/>
      <c r="G65" s="184"/>
      <c r="H65" s="185"/>
      <c r="I65" s="198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</row>
    <row r="66" spans="1:60" outlineLevel="1" x14ac:dyDescent="0.2">
      <c r="A66" s="223"/>
      <c r="B66" s="217"/>
      <c r="C66" s="222" t="s">
        <v>1209</v>
      </c>
      <c r="D66" s="220"/>
      <c r="E66" s="221">
        <v>3.54</v>
      </c>
      <c r="F66" s="184"/>
      <c r="G66" s="184"/>
      <c r="H66" s="185"/>
      <c r="I66" s="198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</row>
    <row r="67" spans="1:60" outlineLevel="1" x14ac:dyDescent="0.2">
      <c r="A67" s="223"/>
      <c r="B67" s="217"/>
      <c r="C67" s="222" t="s">
        <v>1210</v>
      </c>
      <c r="D67" s="220"/>
      <c r="E67" s="221">
        <v>1.59</v>
      </c>
      <c r="F67" s="184"/>
      <c r="G67" s="184"/>
      <c r="H67" s="185"/>
      <c r="I67" s="198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</row>
    <row r="68" spans="1:60" outlineLevel="1" x14ac:dyDescent="0.2">
      <c r="A68" s="223"/>
      <c r="B68" s="217"/>
      <c r="C68" s="222" t="s">
        <v>1211</v>
      </c>
      <c r="D68" s="220"/>
      <c r="E68" s="221">
        <v>7.49</v>
      </c>
      <c r="F68" s="184"/>
      <c r="G68" s="184"/>
      <c r="H68" s="185"/>
      <c r="I68" s="198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</row>
    <row r="69" spans="1:60" x14ac:dyDescent="0.2">
      <c r="A69" s="195" t="s">
        <v>168</v>
      </c>
      <c r="B69" s="176" t="s">
        <v>88</v>
      </c>
      <c r="C69" s="187" t="s">
        <v>89</v>
      </c>
      <c r="D69" s="218"/>
      <c r="E69" s="180"/>
      <c r="F69" s="288">
        <f>SUM(G70:G85)</f>
        <v>0</v>
      </c>
      <c r="G69" s="289"/>
      <c r="H69" s="182"/>
      <c r="I69" s="197"/>
      <c r="AE69" t="s">
        <v>169</v>
      </c>
    </row>
    <row r="70" spans="1:60" outlineLevel="1" x14ac:dyDescent="0.2">
      <c r="A70" s="223"/>
      <c r="B70" s="290" t="s">
        <v>672</v>
      </c>
      <c r="C70" s="291"/>
      <c r="D70" s="292"/>
      <c r="E70" s="293"/>
      <c r="F70" s="294"/>
      <c r="G70" s="295"/>
      <c r="H70" s="185"/>
      <c r="I70" s="198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>
        <v>0</v>
      </c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</row>
    <row r="71" spans="1:60" ht="22.5" outlineLevel="1" x14ac:dyDescent="0.2">
      <c r="A71" s="223"/>
      <c r="B71" s="282" t="s">
        <v>673</v>
      </c>
      <c r="C71" s="283"/>
      <c r="D71" s="284"/>
      <c r="E71" s="285"/>
      <c r="F71" s="286"/>
      <c r="G71" s="287"/>
      <c r="H71" s="185"/>
      <c r="I71" s="198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 t="s">
        <v>192</v>
      </c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216" t="str">
        <f>B71</f>
        <v>které se zřizují před úpravami povrchu, a obalení osazených dveřních zárubní před znečištěním při úpravách povrchu nástřikem plastických maltovin včetně pozdějšího odkrytí,</v>
      </c>
      <c r="BA71" s="32"/>
      <c r="BB71" s="32"/>
      <c r="BC71" s="32"/>
      <c r="BD71" s="32"/>
      <c r="BE71" s="32"/>
      <c r="BF71" s="32"/>
      <c r="BG71" s="32"/>
      <c r="BH71" s="32"/>
    </row>
    <row r="72" spans="1:60" outlineLevel="1" x14ac:dyDescent="0.2">
      <c r="A72" s="196">
        <v>13</v>
      </c>
      <c r="B72" s="177" t="s">
        <v>674</v>
      </c>
      <c r="C72" s="188" t="s">
        <v>675</v>
      </c>
      <c r="D72" s="219" t="s">
        <v>196</v>
      </c>
      <c r="E72" s="181">
        <v>47.844499999999996</v>
      </c>
      <c r="F72" s="183"/>
      <c r="G72" s="184">
        <f>ROUND(E72*F72,2)</f>
        <v>0</v>
      </c>
      <c r="H72" s="185" t="s">
        <v>470</v>
      </c>
      <c r="I72" s="198" t="s">
        <v>173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 t="s">
        <v>198</v>
      </c>
      <c r="AF72" s="32"/>
      <c r="AG72" s="32"/>
      <c r="AH72" s="32"/>
      <c r="AI72" s="32"/>
      <c r="AJ72" s="32"/>
      <c r="AK72" s="32"/>
      <c r="AL72" s="32"/>
      <c r="AM72" s="32">
        <v>21</v>
      </c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</row>
    <row r="73" spans="1:60" outlineLevel="1" x14ac:dyDescent="0.2">
      <c r="A73" s="223"/>
      <c r="B73" s="217"/>
      <c r="C73" s="222" t="s">
        <v>1212</v>
      </c>
      <c r="D73" s="220"/>
      <c r="E73" s="221">
        <v>43.671999999999997</v>
      </c>
      <c r="F73" s="184"/>
      <c r="G73" s="184"/>
      <c r="H73" s="185"/>
      <c r="I73" s="198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</row>
    <row r="74" spans="1:60" outlineLevel="1" x14ac:dyDescent="0.2">
      <c r="A74" s="223"/>
      <c r="B74" s="217"/>
      <c r="C74" s="222" t="s">
        <v>1213</v>
      </c>
      <c r="D74" s="220"/>
      <c r="E74" s="221">
        <v>4.1725000000000003</v>
      </c>
      <c r="F74" s="184"/>
      <c r="G74" s="184"/>
      <c r="H74" s="185"/>
      <c r="I74" s="198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</row>
    <row r="75" spans="1:60" outlineLevel="1" x14ac:dyDescent="0.2">
      <c r="A75" s="223"/>
      <c r="B75" s="282" t="s">
        <v>682</v>
      </c>
      <c r="C75" s="283"/>
      <c r="D75" s="284"/>
      <c r="E75" s="285"/>
      <c r="F75" s="286"/>
      <c r="G75" s="287"/>
      <c r="H75" s="185"/>
      <c r="I75" s="198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>
        <v>0</v>
      </c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</row>
    <row r="76" spans="1:60" outlineLevel="1" x14ac:dyDescent="0.2">
      <c r="A76" s="196">
        <v>14</v>
      </c>
      <c r="B76" s="177" t="s">
        <v>683</v>
      </c>
      <c r="C76" s="188" t="s">
        <v>681</v>
      </c>
      <c r="D76" s="219" t="s">
        <v>196</v>
      </c>
      <c r="E76" s="181">
        <v>5.8949999999999996</v>
      </c>
      <c r="F76" s="183"/>
      <c r="G76" s="184">
        <f>ROUND(E76*F76,2)</f>
        <v>0</v>
      </c>
      <c r="H76" s="185" t="s">
        <v>470</v>
      </c>
      <c r="I76" s="198" t="s">
        <v>173</v>
      </c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 t="s">
        <v>198</v>
      </c>
      <c r="AF76" s="32"/>
      <c r="AG76" s="32"/>
      <c r="AH76" s="32"/>
      <c r="AI76" s="32"/>
      <c r="AJ76" s="32"/>
      <c r="AK76" s="32"/>
      <c r="AL76" s="32"/>
      <c r="AM76" s="32">
        <v>21</v>
      </c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</row>
    <row r="77" spans="1:60" outlineLevel="1" x14ac:dyDescent="0.2">
      <c r="A77" s="223"/>
      <c r="B77" s="217"/>
      <c r="C77" s="222" t="s">
        <v>1214</v>
      </c>
      <c r="D77" s="220"/>
      <c r="E77" s="221">
        <v>5.8949999999999996</v>
      </c>
      <c r="F77" s="184"/>
      <c r="G77" s="184"/>
      <c r="H77" s="185"/>
      <c r="I77" s="198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</row>
    <row r="78" spans="1:60" outlineLevel="1" x14ac:dyDescent="0.2">
      <c r="A78" s="196">
        <v>15</v>
      </c>
      <c r="B78" s="177" t="s">
        <v>687</v>
      </c>
      <c r="C78" s="188" t="s">
        <v>688</v>
      </c>
      <c r="D78" s="219" t="s">
        <v>196</v>
      </c>
      <c r="E78" s="181">
        <v>354.25670000000002</v>
      </c>
      <c r="F78" s="183"/>
      <c r="G78" s="184">
        <f>ROUND(E78*F78,2)</f>
        <v>0</v>
      </c>
      <c r="H78" s="185" t="s">
        <v>470</v>
      </c>
      <c r="I78" s="198" t="s">
        <v>173</v>
      </c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 t="s">
        <v>198</v>
      </c>
      <c r="AF78" s="32"/>
      <c r="AG78" s="32"/>
      <c r="AH78" s="32"/>
      <c r="AI78" s="32"/>
      <c r="AJ78" s="32"/>
      <c r="AK78" s="32"/>
      <c r="AL78" s="32"/>
      <c r="AM78" s="32">
        <v>21</v>
      </c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</row>
    <row r="79" spans="1:60" outlineLevel="1" x14ac:dyDescent="0.2">
      <c r="A79" s="223"/>
      <c r="B79" s="217"/>
      <c r="C79" s="222" t="s">
        <v>1215</v>
      </c>
      <c r="D79" s="220"/>
      <c r="E79" s="221">
        <v>255.58260000000001</v>
      </c>
      <c r="F79" s="184"/>
      <c r="G79" s="184"/>
      <c r="H79" s="185"/>
      <c r="I79" s="198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</row>
    <row r="80" spans="1:60" outlineLevel="1" x14ac:dyDescent="0.2">
      <c r="A80" s="223"/>
      <c r="B80" s="217"/>
      <c r="C80" s="222" t="s">
        <v>1216</v>
      </c>
      <c r="D80" s="220"/>
      <c r="E80" s="221">
        <v>-43.671999999999997</v>
      </c>
      <c r="F80" s="184"/>
      <c r="G80" s="184"/>
      <c r="H80" s="185"/>
      <c r="I80" s="198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</row>
    <row r="81" spans="1:60" outlineLevel="1" x14ac:dyDescent="0.2">
      <c r="A81" s="223"/>
      <c r="B81" s="217"/>
      <c r="C81" s="222" t="s">
        <v>1217</v>
      </c>
      <c r="D81" s="220"/>
      <c r="E81" s="221">
        <v>-4.1725000000000003</v>
      </c>
      <c r="F81" s="184"/>
      <c r="G81" s="184"/>
      <c r="H81" s="185"/>
      <c r="I81" s="198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</row>
    <row r="82" spans="1:60" outlineLevel="1" x14ac:dyDescent="0.2">
      <c r="A82" s="223"/>
      <c r="B82" s="217"/>
      <c r="C82" s="222" t="s">
        <v>1218</v>
      </c>
      <c r="D82" s="220"/>
      <c r="E82" s="221">
        <v>20.263000000000002</v>
      </c>
      <c r="F82" s="184"/>
      <c r="G82" s="184"/>
      <c r="H82" s="185"/>
      <c r="I82" s="198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</row>
    <row r="83" spans="1:60" outlineLevel="1" x14ac:dyDescent="0.2">
      <c r="A83" s="223"/>
      <c r="B83" s="217"/>
      <c r="C83" s="222" t="s">
        <v>1219</v>
      </c>
      <c r="D83" s="220"/>
      <c r="E83" s="221">
        <v>19.646599999999999</v>
      </c>
      <c r="F83" s="184"/>
      <c r="G83" s="184"/>
      <c r="H83" s="185"/>
      <c r="I83" s="198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</row>
    <row r="84" spans="1:60" outlineLevel="1" x14ac:dyDescent="0.2">
      <c r="A84" s="223"/>
      <c r="B84" s="217"/>
      <c r="C84" s="222" t="s">
        <v>1220</v>
      </c>
      <c r="D84" s="220"/>
      <c r="E84" s="221">
        <v>-5.8949999999999996</v>
      </c>
      <c r="F84" s="184"/>
      <c r="G84" s="184"/>
      <c r="H84" s="185"/>
      <c r="I84" s="198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</row>
    <row r="85" spans="1:60" outlineLevel="1" x14ac:dyDescent="0.2">
      <c r="A85" s="223"/>
      <c r="B85" s="217"/>
      <c r="C85" s="222" t="s">
        <v>1221</v>
      </c>
      <c r="D85" s="220"/>
      <c r="E85" s="221">
        <v>112.504</v>
      </c>
      <c r="F85" s="184"/>
      <c r="G85" s="184"/>
      <c r="H85" s="185"/>
      <c r="I85" s="198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</row>
    <row r="86" spans="1:60" x14ac:dyDescent="0.2">
      <c r="A86" s="195" t="s">
        <v>168</v>
      </c>
      <c r="B86" s="176" t="s">
        <v>92</v>
      </c>
      <c r="C86" s="187" t="s">
        <v>93</v>
      </c>
      <c r="D86" s="218"/>
      <c r="E86" s="180"/>
      <c r="F86" s="288">
        <f>SUM(G87:G106)</f>
        <v>0</v>
      </c>
      <c r="G86" s="289"/>
      <c r="H86" s="182"/>
      <c r="I86" s="197"/>
      <c r="AE86" t="s">
        <v>169</v>
      </c>
    </row>
    <row r="87" spans="1:60" outlineLevel="1" x14ac:dyDescent="0.2">
      <c r="A87" s="223"/>
      <c r="B87" s="290" t="s">
        <v>1222</v>
      </c>
      <c r="C87" s="291"/>
      <c r="D87" s="292"/>
      <c r="E87" s="293"/>
      <c r="F87" s="294"/>
      <c r="G87" s="295"/>
      <c r="H87" s="185"/>
      <c r="I87" s="198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>
        <v>0</v>
      </c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</row>
    <row r="88" spans="1:60" outlineLevel="1" x14ac:dyDescent="0.2">
      <c r="A88" s="223"/>
      <c r="B88" s="282" t="s">
        <v>1223</v>
      </c>
      <c r="C88" s="283"/>
      <c r="D88" s="284"/>
      <c r="E88" s="285"/>
      <c r="F88" s="286"/>
      <c r="G88" s="287"/>
      <c r="H88" s="185"/>
      <c r="I88" s="198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 t="s">
        <v>192</v>
      </c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</row>
    <row r="89" spans="1:60" outlineLevel="1" x14ac:dyDescent="0.2">
      <c r="A89" s="196">
        <v>16</v>
      </c>
      <c r="B89" s="177" t="s">
        <v>1224</v>
      </c>
      <c r="C89" s="188" t="s">
        <v>1225</v>
      </c>
      <c r="D89" s="219" t="s">
        <v>196</v>
      </c>
      <c r="E89" s="181">
        <v>184.39</v>
      </c>
      <c r="F89" s="183"/>
      <c r="G89" s="184">
        <f>ROUND(E89*F89,2)</f>
        <v>0</v>
      </c>
      <c r="H89" s="185" t="s">
        <v>470</v>
      </c>
      <c r="I89" s="198" t="s">
        <v>173</v>
      </c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 t="s">
        <v>198</v>
      </c>
      <c r="AF89" s="32"/>
      <c r="AG89" s="32"/>
      <c r="AH89" s="32"/>
      <c r="AI89" s="32"/>
      <c r="AJ89" s="32"/>
      <c r="AK89" s="32"/>
      <c r="AL89" s="32"/>
      <c r="AM89" s="32">
        <v>21</v>
      </c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</row>
    <row r="90" spans="1:60" outlineLevel="1" x14ac:dyDescent="0.2">
      <c r="A90" s="223"/>
      <c r="B90" s="217"/>
      <c r="C90" s="222" t="s">
        <v>1226</v>
      </c>
      <c r="D90" s="220"/>
      <c r="E90" s="221">
        <v>184.39</v>
      </c>
      <c r="F90" s="184"/>
      <c r="G90" s="184"/>
      <c r="H90" s="185"/>
      <c r="I90" s="198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</row>
    <row r="91" spans="1:60" outlineLevel="1" x14ac:dyDescent="0.2">
      <c r="A91" s="196">
        <v>17</v>
      </c>
      <c r="B91" s="177" t="s">
        <v>1227</v>
      </c>
      <c r="C91" s="188" t="s">
        <v>1228</v>
      </c>
      <c r="D91" s="219" t="s">
        <v>196</v>
      </c>
      <c r="E91" s="181">
        <v>184.39</v>
      </c>
      <c r="F91" s="183"/>
      <c r="G91" s="184">
        <f>ROUND(E91*F91,2)</f>
        <v>0</v>
      </c>
      <c r="H91" s="185" t="s">
        <v>470</v>
      </c>
      <c r="I91" s="198" t="s">
        <v>173</v>
      </c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 t="s">
        <v>198</v>
      </c>
      <c r="AF91" s="32"/>
      <c r="AG91" s="32"/>
      <c r="AH91" s="32"/>
      <c r="AI91" s="32"/>
      <c r="AJ91" s="32"/>
      <c r="AK91" s="32"/>
      <c r="AL91" s="32"/>
      <c r="AM91" s="32">
        <v>21</v>
      </c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</row>
    <row r="92" spans="1:60" outlineLevel="1" x14ac:dyDescent="0.2">
      <c r="A92" s="223"/>
      <c r="B92" s="217"/>
      <c r="C92" s="222" t="s">
        <v>1229</v>
      </c>
      <c r="D92" s="220"/>
      <c r="E92" s="221">
        <v>184.39</v>
      </c>
      <c r="F92" s="184"/>
      <c r="G92" s="184"/>
      <c r="H92" s="185"/>
      <c r="I92" s="198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</row>
    <row r="93" spans="1:60" outlineLevel="1" x14ac:dyDescent="0.2">
      <c r="A93" s="223"/>
      <c r="B93" s="282" t="s">
        <v>763</v>
      </c>
      <c r="C93" s="283"/>
      <c r="D93" s="284"/>
      <c r="E93" s="285"/>
      <c r="F93" s="286"/>
      <c r="G93" s="287"/>
      <c r="H93" s="185"/>
      <c r="I93" s="198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>
        <v>0</v>
      </c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</row>
    <row r="94" spans="1:60" ht="22.5" outlineLevel="1" x14ac:dyDescent="0.2">
      <c r="A94" s="223"/>
      <c r="B94" s="282" t="s">
        <v>764</v>
      </c>
      <c r="C94" s="283"/>
      <c r="D94" s="284"/>
      <c r="E94" s="285"/>
      <c r="F94" s="286"/>
      <c r="G94" s="287"/>
      <c r="H94" s="185"/>
      <c r="I94" s="198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 t="s">
        <v>192</v>
      </c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216" t="str">
        <f>B94</f>
        <v>na zdivu jako podklad např. pod izolaci, na parapetech z prefabrikovaných dílců, pod oplechování apod., vodorovný nebo ve spádu do 15°, hlazený dřevěným hladítkem,</v>
      </c>
      <c r="BA94" s="32"/>
      <c r="BB94" s="32"/>
      <c r="BC94" s="32"/>
      <c r="BD94" s="32"/>
      <c r="BE94" s="32"/>
      <c r="BF94" s="32"/>
      <c r="BG94" s="32"/>
      <c r="BH94" s="32"/>
    </row>
    <row r="95" spans="1:60" outlineLevel="1" x14ac:dyDescent="0.2">
      <c r="A95" s="196">
        <v>18</v>
      </c>
      <c r="B95" s="177" t="s">
        <v>765</v>
      </c>
      <c r="C95" s="188" t="s">
        <v>766</v>
      </c>
      <c r="D95" s="219" t="s">
        <v>196</v>
      </c>
      <c r="E95" s="181">
        <v>12.7103</v>
      </c>
      <c r="F95" s="183"/>
      <c r="G95" s="184">
        <f>ROUND(E95*F95,2)</f>
        <v>0</v>
      </c>
      <c r="H95" s="185" t="s">
        <v>470</v>
      </c>
      <c r="I95" s="198" t="s">
        <v>173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 t="s">
        <v>198</v>
      </c>
      <c r="AF95" s="32"/>
      <c r="AG95" s="32"/>
      <c r="AH95" s="32"/>
      <c r="AI95" s="32"/>
      <c r="AJ95" s="32"/>
      <c r="AK95" s="32"/>
      <c r="AL95" s="32"/>
      <c r="AM95" s="32">
        <v>21</v>
      </c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</row>
    <row r="96" spans="1:60" outlineLevel="1" x14ac:dyDescent="0.2">
      <c r="A96" s="223"/>
      <c r="B96" s="217"/>
      <c r="C96" s="222" t="s">
        <v>1230</v>
      </c>
      <c r="D96" s="220"/>
      <c r="E96" s="221"/>
      <c r="F96" s="184"/>
      <c r="G96" s="184"/>
      <c r="H96" s="185"/>
      <c r="I96" s="198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</row>
    <row r="97" spans="1:60" outlineLevel="1" x14ac:dyDescent="0.2">
      <c r="A97" s="223"/>
      <c r="B97" s="217"/>
      <c r="C97" s="222" t="s">
        <v>1231</v>
      </c>
      <c r="D97" s="220"/>
      <c r="E97" s="221">
        <v>3.6</v>
      </c>
      <c r="F97" s="184"/>
      <c r="G97" s="184"/>
      <c r="H97" s="185"/>
      <c r="I97" s="198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</row>
    <row r="98" spans="1:60" outlineLevel="1" x14ac:dyDescent="0.2">
      <c r="A98" s="223"/>
      <c r="B98" s="217"/>
      <c r="C98" s="222" t="s">
        <v>1232</v>
      </c>
      <c r="D98" s="220"/>
      <c r="E98" s="221">
        <v>1.5087999999999999</v>
      </c>
      <c r="F98" s="184"/>
      <c r="G98" s="184"/>
      <c r="H98" s="185"/>
      <c r="I98" s="198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</row>
    <row r="99" spans="1:60" outlineLevel="1" x14ac:dyDescent="0.2">
      <c r="A99" s="223"/>
      <c r="B99" s="217"/>
      <c r="C99" s="222" t="s">
        <v>1233</v>
      </c>
      <c r="D99" s="220"/>
      <c r="E99" s="221">
        <v>6.6516000000000002</v>
      </c>
      <c r="F99" s="184"/>
      <c r="G99" s="184"/>
      <c r="H99" s="185"/>
      <c r="I99" s="198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</row>
    <row r="100" spans="1:60" outlineLevel="1" x14ac:dyDescent="0.2">
      <c r="A100" s="223"/>
      <c r="B100" s="217"/>
      <c r="C100" s="222" t="s">
        <v>1234</v>
      </c>
      <c r="D100" s="220"/>
      <c r="E100" s="221">
        <v>0.51980000000000004</v>
      </c>
      <c r="F100" s="184"/>
      <c r="G100" s="184"/>
      <c r="H100" s="185"/>
      <c r="I100" s="198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</row>
    <row r="101" spans="1:60" outlineLevel="1" x14ac:dyDescent="0.2">
      <c r="A101" s="223"/>
      <c r="B101" s="217"/>
      <c r="C101" s="222" t="s">
        <v>1235</v>
      </c>
      <c r="D101" s="220"/>
      <c r="E101" s="221">
        <v>0.43009999999999998</v>
      </c>
      <c r="F101" s="184"/>
      <c r="G101" s="184"/>
      <c r="H101" s="185"/>
      <c r="I101" s="198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</row>
    <row r="102" spans="1:60" outlineLevel="1" x14ac:dyDescent="0.2">
      <c r="A102" s="223"/>
      <c r="B102" s="282" t="s">
        <v>1236</v>
      </c>
      <c r="C102" s="283"/>
      <c r="D102" s="284"/>
      <c r="E102" s="285"/>
      <c r="F102" s="286"/>
      <c r="G102" s="287"/>
      <c r="H102" s="185"/>
      <c r="I102" s="198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>
        <v>0</v>
      </c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</row>
    <row r="103" spans="1:60" outlineLevel="1" x14ac:dyDescent="0.2">
      <c r="A103" s="223"/>
      <c r="B103" s="282" t="s">
        <v>1237</v>
      </c>
      <c r="C103" s="283"/>
      <c r="D103" s="284"/>
      <c r="E103" s="285"/>
      <c r="F103" s="286"/>
      <c r="G103" s="287"/>
      <c r="H103" s="185"/>
      <c r="I103" s="198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 t="s">
        <v>192</v>
      </c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</row>
    <row r="104" spans="1:60" outlineLevel="1" x14ac:dyDescent="0.2">
      <c r="A104" s="223"/>
      <c r="B104" s="282" t="s">
        <v>1238</v>
      </c>
      <c r="C104" s="283"/>
      <c r="D104" s="284"/>
      <c r="E104" s="285"/>
      <c r="F104" s="286"/>
      <c r="G104" s="287"/>
      <c r="H104" s="185"/>
      <c r="I104" s="198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>
        <v>1</v>
      </c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</row>
    <row r="105" spans="1:60" outlineLevel="1" x14ac:dyDescent="0.2">
      <c r="A105" s="196">
        <v>19</v>
      </c>
      <c r="B105" s="177" t="s">
        <v>1239</v>
      </c>
      <c r="C105" s="188" t="s">
        <v>1240</v>
      </c>
      <c r="D105" s="219" t="s">
        <v>196</v>
      </c>
      <c r="E105" s="181">
        <v>176.9</v>
      </c>
      <c r="F105" s="183"/>
      <c r="G105" s="184">
        <f>ROUND(E105*F105,2)</f>
        <v>0</v>
      </c>
      <c r="H105" s="185" t="s">
        <v>470</v>
      </c>
      <c r="I105" s="198" t="s">
        <v>173</v>
      </c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 t="s">
        <v>198</v>
      </c>
      <c r="AF105" s="32"/>
      <c r="AG105" s="32"/>
      <c r="AH105" s="32"/>
      <c r="AI105" s="32"/>
      <c r="AJ105" s="32"/>
      <c r="AK105" s="32"/>
      <c r="AL105" s="32"/>
      <c r="AM105" s="32">
        <v>21</v>
      </c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</row>
    <row r="106" spans="1:60" outlineLevel="1" x14ac:dyDescent="0.2">
      <c r="A106" s="223"/>
      <c r="B106" s="217"/>
      <c r="C106" s="222" t="s">
        <v>1241</v>
      </c>
      <c r="D106" s="220"/>
      <c r="E106" s="221">
        <v>176.9</v>
      </c>
      <c r="F106" s="184"/>
      <c r="G106" s="184"/>
      <c r="H106" s="185"/>
      <c r="I106" s="198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</row>
    <row r="107" spans="1:60" x14ac:dyDescent="0.2">
      <c r="A107" s="195" t="s">
        <v>168</v>
      </c>
      <c r="B107" s="176" t="s">
        <v>100</v>
      </c>
      <c r="C107" s="187" t="s">
        <v>101</v>
      </c>
      <c r="D107" s="218"/>
      <c r="E107" s="180"/>
      <c r="F107" s="288">
        <f>SUM(G108:G110)</f>
        <v>0</v>
      </c>
      <c r="G107" s="289"/>
      <c r="H107" s="182"/>
      <c r="I107" s="197"/>
      <c r="AE107" t="s">
        <v>169</v>
      </c>
    </row>
    <row r="108" spans="1:60" outlineLevel="1" x14ac:dyDescent="0.2">
      <c r="A108" s="223"/>
      <c r="B108" s="290" t="s">
        <v>793</v>
      </c>
      <c r="C108" s="291"/>
      <c r="D108" s="292"/>
      <c r="E108" s="293"/>
      <c r="F108" s="294"/>
      <c r="G108" s="295"/>
      <c r="H108" s="185"/>
      <c r="I108" s="198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>
        <v>0</v>
      </c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</row>
    <row r="109" spans="1:60" outlineLevel="1" x14ac:dyDescent="0.2">
      <c r="A109" s="196">
        <v>20</v>
      </c>
      <c r="B109" s="177" t="s">
        <v>794</v>
      </c>
      <c r="C109" s="188" t="s">
        <v>795</v>
      </c>
      <c r="D109" s="219" t="s">
        <v>196</v>
      </c>
      <c r="E109" s="181">
        <v>184.39</v>
      </c>
      <c r="F109" s="183"/>
      <c r="G109" s="184">
        <f>ROUND(E109*F109,2)</f>
        <v>0</v>
      </c>
      <c r="H109" s="185" t="s">
        <v>796</v>
      </c>
      <c r="I109" s="198" t="s">
        <v>173</v>
      </c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 t="s">
        <v>198</v>
      </c>
      <c r="AF109" s="32"/>
      <c r="AG109" s="32"/>
      <c r="AH109" s="32"/>
      <c r="AI109" s="32"/>
      <c r="AJ109" s="32"/>
      <c r="AK109" s="32"/>
      <c r="AL109" s="32"/>
      <c r="AM109" s="32">
        <v>21</v>
      </c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</row>
    <row r="110" spans="1:60" outlineLevel="1" x14ac:dyDescent="0.2">
      <c r="A110" s="223"/>
      <c r="B110" s="217"/>
      <c r="C110" s="222" t="s">
        <v>1242</v>
      </c>
      <c r="D110" s="220"/>
      <c r="E110" s="221">
        <v>184.39</v>
      </c>
      <c r="F110" s="184"/>
      <c r="G110" s="184"/>
      <c r="H110" s="185"/>
      <c r="I110" s="198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</row>
    <row r="111" spans="1:60" x14ac:dyDescent="0.2">
      <c r="A111" s="195" t="s">
        <v>168</v>
      </c>
      <c r="B111" s="176" t="s">
        <v>102</v>
      </c>
      <c r="C111" s="187" t="s">
        <v>103</v>
      </c>
      <c r="D111" s="218"/>
      <c r="E111" s="180"/>
      <c r="F111" s="288">
        <f>SUM(G112:G121)</f>
        <v>0</v>
      </c>
      <c r="G111" s="289"/>
      <c r="H111" s="182"/>
      <c r="I111" s="197"/>
      <c r="AE111" t="s">
        <v>169</v>
      </c>
    </row>
    <row r="112" spans="1:60" outlineLevel="1" x14ac:dyDescent="0.2">
      <c r="A112" s="223"/>
      <c r="B112" s="290" t="s">
        <v>816</v>
      </c>
      <c r="C112" s="291"/>
      <c r="D112" s="292"/>
      <c r="E112" s="293"/>
      <c r="F112" s="294"/>
      <c r="G112" s="295"/>
      <c r="H112" s="185"/>
      <c r="I112" s="198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>
        <v>0</v>
      </c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</row>
    <row r="113" spans="1:60" ht="22.5" outlineLevel="1" x14ac:dyDescent="0.2">
      <c r="A113" s="223"/>
      <c r="B113" s="282" t="s">
        <v>817</v>
      </c>
      <c r="C113" s="283"/>
      <c r="D113" s="284"/>
      <c r="E113" s="285"/>
      <c r="F113" s="286"/>
      <c r="G113" s="287"/>
      <c r="H113" s="185"/>
      <c r="I113" s="198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>
        <v>1</v>
      </c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216" t="str">
        <f>B113</f>
        <v>952 90-11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</v>
      </c>
      <c r="BA113" s="32"/>
      <c r="BB113" s="32"/>
      <c r="BC113" s="32"/>
      <c r="BD113" s="32"/>
      <c r="BE113" s="32"/>
      <c r="BF113" s="32"/>
      <c r="BG113" s="32"/>
      <c r="BH113" s="32"/>
    </row>
    <row r="114" spans="1:60" outlineLevel="1" x14ac:dyDescent="0.2">
      <c r="A114" s="196">
        <v>21</v>
      </c>
      <c r="B114" s="177" t="s">
        <v>1243</v>
      </c>
      <c r="C114" s="188" t="s">
        <v>1244</v>
      </c>
      <c r="D114" s="219" t="s">
        <v>196</v>
      </c>
      <c r="E114" s="181">
        <v>184.39</v>
      </c>
      <c r="F114" s="183"/>
      <c r="G114" s="184">
        <f>ROUND(E114*F114,2)</f>
        <v>0</v>
      </c>
      <c r="H114" s="185" t="s">
        <v>470</v>
      </c>
      <c r="I114" s="198" t="s">
        <v>173</v>
      </c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 t="s">
        <v>198</v>
      </c>
      <c r="AF114" s="32"/>
      <c r="AG114" s="32"/>
      <c r="AH114" s="32"/>
      <c r="AI114" s="32"/>
      <c r="AJ114" s="32"/>
      <c r="AK114" s="32"/>
      <c r="AL114" s="32"/>
      <c r="AM114" s="32">
        <v>21</v>
      </c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</row>
    <row r="115" spans="1:60" outlineLevel="1" x14ac:dyDescent="0.2">
      <c r="A115" s="223"/>
      <c r="B115" s="217"/>
      <c r="C115" s="222" t="s">
        <v>1245</v>
      </c>
      <c r="D115" s="220"/>
      <c r="E115" s="221">
        <v>184.39</v>
      </c>
      <c r="F115" s="184"/>
      <c r="G115" s="184"/>
      <c r="H115" s="185"/>
      <c r="I115" s="198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</row>
    <row r="116" spans="1:60" outlineLevel="1" x14ac:dyDescent="0.2">
      <c r="A116" s="223"/>
      <c r="B116" s="282" t="s">
        <v>820</v>
      </c>
      <c r="C116" s="283"/>
      <c r="D116" s="284"/>
      <c r="E116" s="285"/>
      <c r="F116" s="286"/>
      <c r="G116" s="287"/>
      <c r="H116" s="185"/>
      <c r="I116" s="198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>
        <v>0</v>
      </c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</row>
    <row r="117" spans="1:60" outlineLevel="1" x14ac:dyDescent="0.2">
      <c r="A117" s="223"/>
      <c r="B117" s="282" t="s">
        <v>821</v>
      </c>
      <c r="C117" s="283"/>
      <c r="D117" s="284"/>
      <c r="E117" s="285"/>
      <c r="F117" s="286"/>
      <c r="G117" s="287"/>
      <c r="H117" s="185"/>
      <c r="I117" s="198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 t="s">
        <v>192</v>
      </c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</row>
    <row r="118" spans="1:60" outlineLevel="1" x14ac:dyDescent="0.2">
      <c r="A118" s="223"/>
      <c r="B118" s="282" t="s">
        <v>822</v>
      </c>
      <c r="C118" s="283"/>
      <c r="D118" s="284"/>
      <c r="E118" s="285"/>
      <c r="F118" s="286"/>
      <c r="G118" s="287"/>
      <c r="H118" s="185"/>
      <c r="I118" s="198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>
        <v>1</v>
      </c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</row>
    <row r="119" spans="1:60" outlineLevel="1" x14ac:dyDescent="0.2">
      <c r="A119" s="196">
        <v>22</v>
      </c>
      <c r="B119" s="177" t="s">
        <v>823</v>
      </c>
      <c r="C119" s="188" t="s">
        <v>824</v>
      </c>
      <c r="D119" s="219" t="s">
        <v>557</v>
      </c>
      <c r="E119" s="181">
        <v>3</v>
      </c>
      <c r="F119" s="183"/>
      <c r="G119" s="184">
        <f>ROUND(E119*F119,2)</f>
        <v>0</v>
      </c>
      <c r="H119" s="185" t="s">
        <v>470</v>
      </c>
      <c r="I119" s="198" t="s">
        <v>173</v>
      </c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 t="s">
        <v>198</v>
      </c>
      <c r="AF119" s="32"/>
      <c r="AG119" s="32"/>
      <c r="AH119" s="32"/>
      <c r="AI119" s="32"/>
      <c r="AJ119" s="32"/>
      <c r="AK119" s="32"/>
      <c r="AL119" s="32"/>
      <c r="AM119" s="32">
        <v>21</v>
      </c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</row>
    <row r="120" spans="1:60" outlineLevel="1" x14ac:dyDescent="0.2">
      <c r="A120" s="223"/>
      <c r="B120" s="217"/>
      <c r="C120" s="222" t="s">
        <v>1246</v>
      </c>
      <c r="D120" s="220"/>
      <c r="E120" s="221">
        <v>3</v>
      </c>
      <c r="F120" s="184"/>
      <c r="G120" s="184"/>
      <c r="H120" s="185"/>
      <c r="I120" s="198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</row>
    <row r="121" spans="1:60" outlineLevel="1" x14ac:dyDescent="0.2">
      <c r="A121" s="196">
        <v>23</v>
      </c>
      <c r="B121" s="177" t="s">
        <v>832</v>
      </c>
      <c r="C121" s="188" t="s">
        <v>833</v>
      </c>
      <c r="D121" s="219" t="s">
        <v>557</v>
      </c>
      <c r="E121" s="181">
        <v>3</v>
      </c>
      <c r="F121" s="183"/>
      <c r="G121" s="184">
        <f>ROUND(E121*F121,2)</f>
        <v>0</v>
      </c>
      <c r="H121" s="185"/>
      <c r="I121" s="198" t="s">
        <v>263</v>
      </c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 t="s">
        <v>174</v>
      </c>
      <c r="AF121" s="32"/>
      <c r="AG121" s="32"/>
      <c r="AH121" s="32"/>
      <c r="AI121" s="32"/>
      <c r="AJ121" s="32"/>
      <c r="AK121" s="32"/>
      <c r="AL121" s="32"/>
      <c r="AM121" s="32">
        <v>21</v>
      </c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</row>
    <row r="122" spans="1:60" x14ac:dyDescent="0.2">
      <c r="A122" s="195" t="s">
        <v>168</v>
      </c>
      <c r="B122" s="176" t="s">
        <v>108</v>
      </c>
      <c r="C122" s="187" t="s">
        <v>109</v>
      </c>
      <c r="D122" s="218"/>
      <c r="E122" s="180"/>
      <c r="F122" s="288">
        <f>SUM(G123:G126)</f>
        <v>0</v>
      </c>
      <c r="G122" s="289"/>
      <c r="H122" s="182"/>
      <c r="I122" s="197"/>
      <c r="AE122" t="s">
        <v>169</v>
      </c>
    </row>
    <row r="123" spans="1:60" outlineLevel="1" x14ac:dyDescent="0.2">
      <c r="A123" s="223"/>
      <c r="B123" s="290" t="s">
        <v>363</v>
      </c>
      <c r="C123" s="291"/>
      <c r="D123" s="292"/>
      <c r="E123" s="293"/>
      <c r="F123" s="294"/>
      <c r="G123" s="295"/>
      <c r="H123" s="185"/>
      <c r="I123" s="198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>
        <v>0</v>
      </c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</row>
    <row r="124" spans="1:60" outlineLevel="1" x14ac:dyDescent="0.2">
      <c r="A124" s="223"/>
      <c r="B124" s="282" t="s">
        <v>364</v>
      </c>
      <c r="C124" s="283"/>
      <c r="D124" s="284"/>
      <c r="E124" s="285"/>
      <c r="F124" s="286"/>
      <c r="G124" s="287"/>
      <c r="H124" s="185"/>
      <c r="I124" s="198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 t="s">
        <v>192</v>
      </c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</row>
    <row r="125" spans="1:60" outlineLevel="1" x14ac:dyDescent="0.2">
      <c r="A125" s="223"/>
      <c r="B125" s="282" t="s">
        <v>365</v>
      </c>
      <c r="C125" s="283"/>
      <c r="D125" s="284"/>
      <c r="E125" s="285"/>
      <c r="F125" s="286"/>
      <c r="G125" s="287"/>
      <c r="H125" s="185"/>
      <c r="I125" s="198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>
        <v>1</v>
      </c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</row>
    <row r="126" spans="1:60" outlineLevel="1" x14ac:dyDescent="0.2">
      <c r="A126" s="196">
        <v>24</v>
      </c>
      <c r="B126" s="177" t="s">
        <v>366</v>
      </c>
      <c r="C126" s="188" t="s">
        <v>367</v>
      </c>
      <c r="D126" s="219" t="s">
        <v>368</v>
      </c>
      <c r="E126" s="181">
        <v>58.549579999999999</v>
      </c>
      <c r="F126" s="183"/>
      <c r="G126" s="184">
        <f>ROUND(E126*F126,2)</f>
        <v>0</v>
      </c>
      <c r="H126" s="185" t="s">
        <v>369</v>
      </c>
      <c r="I126" s="198" t="s">
        <v>173</v>
      </c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 t="s">
        <v>198</v>
      </c>
      <c r="AF126" s="32"/>
      <c r="AG126" s="32"/>
      <c r="AH126" s="32"/>
      <c r="AI126" s="32"/>
      <c r="AJ126" s="32"/>
      <c r="AK126" s="32"/>
      <c r="AL126" s="32"/>
      <c r="AM126" s="32">
        <v>21</v>
      </c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</row>
    <row r="127" spans="1:60" x14ac:dyDescent="0.2">
      <c r="A127" s="195" t="s">
        <v>168</v>
      </c>
      <c r="B127" s="176" t="s">
        <v>110</v>
      </c>
      <c r="C127" s="187" t="s">
        <v>111</v>
      </c>
      <c r="D127" s="218"/>
      <c r="E127" s="180"/>
      <c r="F127" s="288">
        <f>SUM(G128:G151)</f>
        <v>0</v>
      </c>
      <c r="G127" s="289"/>
      <c r="H127" s="182"/>
      <c r="I127" s="197"/>
      <c r="AE127" t="s">
        <v>169</v>
      </c>
    </row>
    <row r="128" spans="1:60" outlineLevel="1" x14ac:dyDescent="0.2">
      <c r="A128" s="223"/>
      <c r="B128" s="290" t="s">
        <v>838</v>
      </c>
      <c r="C128" s="291"/>
      <c r="D128" s="292"/>
      <c r="E128" s="293"/>
      <c r="F128" s="294"/>
      <c r="G128" s="295"/>
      <c r="H128" s="185"/>
      <c r="I128" s="198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>
        <v>0</v>
      </c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</row>
    <row r="129" spans="1:60" outlineLevel="1" x14ac:dyDescent="0.2">
      <c r="A129" s="223"/>
      <c r="B129" s="282" t="s">
        <v>839</v>
      </c>
      <c r="C129" s="283"/>
      <c r="D129" s="284"/>
      <c r="E129" s="285"/>
      <c r="F129" s="286"/>
      <c r="G129" s="287"/>
      <c r="H129" s="185"/>
      <c r="I129" s="198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>
        <v>1</v>
      </c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</row>
    <row r="130" spans="1:60" outlineLevel="1" x14ac:dyDescent="0.2">
      <c r="A130" s="196">
        <v>25</v>
      </c>
      <c r="B130" s="177" t="s">
        <v>840</v>
      </c>
      <c r="C130" s="188" t="s">
        <v>841</v>
      </c>
      <c r="D130" s="219" t="s">
        <v>196</v>
      </c>
      <c r="E130" s="181">
        <v>15.173</v>
      </c>
      <c r="F130" s="183"/>
      <c r="G130" s="184">
        <f>ROUND(E130*F130,2)</f>
        <v>0</v>
      </c>
      <c r="H130" s="185" t="s">
        <v>373</v>
      </c>
      <c r="I130" s="198" t="s">
        <v>173</v>
      </c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 t="s">
        <v>198</v>
      </c>
      <c r="AF130" s="32"/>
      <c r="AG130" s="32"/>
      <c r="AH130" s="32"/>
      <c r="AI130" s="32"/>
      <c r="AJ130" s="32"/>
      <c r="AK130" s="32"/>
      <c r="AL130" s="32"/>
      <c r="AM130" s="32">
        <v>21</v>
      </c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</row>
    <row r="131" spans="1:60" outlineLevel="1" x14ac:dyDescent="0.2">
      <c r="A131" s="223"/>
      <c r="B131" s="217"/>
      <c r="C131" s="222" t="s">
        <v>1247</v>
      </c>
      <c r="D131" s="220"/>
      <c r="E131" s="221"/>
      <c r="F131" s="184"/>
      <c r="G131" s="184"/>
      <c r="H131" s="185"/>
      <c r="I131" s="198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</row>
    <row r="132" spans="1:60" outlineLevel="1" x14ac:dyDescent="0.2">
      <c r="A132" s="223"/>
      <c r="B132" s="217"/>
      <c r="C132" s="222" t="s">
        <v>1248</v>
      </c>
      <c r="D132" s="220"/>
      <c r="E132" s="221">
        <v>4.0229999999999997</v>
      </c>
      <c r="F132" s="184"/>
      <c r="G132" s="184"/>
      <c r="H132" s="185"/>
      <c r="I132" s="198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</row>
    <row r="133" spans="1:60" outlineLevel="1" x14ac:dyDescent="0.2">
      <c r="A133" s="223"/>
      <c r="B133" s="217"/>
      <c r="C133" s="222" t="s">
        <v>1207</v>
      </c>
      <c r="D133" s="220"/>
      <c r="E133" s="221">
        <v>4.34</v>
      </c>
      <c r="F133" s="184"/>
      <c r="G133" s="184"/>
      <c r="H133" s="185"/>
      <c r="I133" s="198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</row>
    <row r="134" spans="1:60" outlineLevel="1" x14ac:dyDescent="0.2">
      <c r="A134" s="223"/>
      <c r="B134" s="217"/>
      <c r="C134" s="222" t="s">
        <v>1208</v>
      </c>
      <c r="D134" s="220"/>
      <c r="E134" s="221">
        <v>1.68</v>
      </c>
      <c r="F134" s="184"/>
      <c r="G134" s="184"/>
      <c r="H134" s="185"/>
      <c r="I134" s="198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</row>
    <row r="135" spans="1:60" outlineLevel="1" x14ac:dyDescent="0.2">
      <c r="A135" s="223"/>
      <c r="B135" s="217"/>
      <c r="C135" s="222" t="s">
        <v>1209</v>
      </c>
      <c r="D135" s="220"/>
      <c r="E135" s="221">
        <v>3.54</v>
      </c>
      <c r="F135" s="184"/>
      <c r="G135" s="184"/>
      <c r="H135" s="185"/>
      <c r="I135" s="198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</row>
    <row r="136" spans="1:60" outlineLevel="1" x14ac:dyDescent="0.2">
      <c r="A136" s="223"/>
      <c r="B136" s="217"/>
      <c r="C136" s="222" t="s">
        <v>1210</v>
      </c>
      <c r="D136" s="220"/>
      <c r="E136" s="221">
        <v>1.59</v>
      </c>
      <c r="F136" s="184"/>
      <c r="G136" s="184"/>
      <c r="H136" s="185"/>
      <c r="I136" s="198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</row>
    <row r="137" spans="1:60" outlineLevel="1" x14ac:dyDescent="0.2">
      <c r="A137" s="223"/>
      <c r="B137" s="282" t="s">
        <v>838</v>
      </c>
      <c r="C137" s="283"/>
      <c r="D137" s="284"/>
      <c r="E137" s="285"/>
      <c r="F137" s="286"/>
      <c r="G137" s="287"/>
      <c r="H137" s="185"/>
      <c r="I137" s="198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>
        <v>0</v>
      </c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</row>
    <row r="138" spans="1:60" outlineLevel="1" x14ac:dyDescent="0.2">
      <c r="A138" s="223"/>
      <c r="B138" s="282" t="s">
        <v>843</v>
      </c>
      <c r="C138" s="283"/>
      <c r="D138" s="284"/>
      <c r="E138" s="285"/>
      <c r="F138" s="286"/>
      <c r="G138" s="287"/>
      <c r="H138" s="185"/>
      <c r="I138" s="198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>
        <v>1</v>
      </c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</row>
    <row r="139" spans="1:60" outlineLevel="1" x14ac:dyDescent="0.2">
      <c r="A139" s="196">
        <v>26</v>
      </c>
      <c r="B139" s="177" t="s">
        <v>844</v>
      </c>
      <c r="C139" s="188" t="s">
        <v>845</v>
      </c>
      <c r="D139" s="219" t="s">
        <v>196</v>
      </c>
      <c r="E139" s="181">
        <v>15.173</v>
      </c>
      <c r="F139" s="183"/>
      <c r="G139" s="184">
        <f>ROUND(E139*F139,2)</f>
        <v>0</v>
      </c>
      <c r="H139" s="185" t="s">
        <v>373</v>
      </c>
      <c r="I139" s="198" t="s">
        <v>173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 t="s">
        <v>198</v>
      </c>
      <c r="AF139" s="32"/>
      <c r="AG139" s="32"/>
      <c r="AH139" s="32"/>
      <c r="AI139" s="32"/>
      <c r="AJ139" s="32"/>
      <c r="AK139" s="32"/>
      <c r="AL139" s="32"/>
      <c r="AM139" s="32">
        <v>21</v>
      </c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</row>
    <row r="140" spans="1:60" outlineLevel="1" x14ac:dyDescent="0.2">
      <c r="A140" s="223"/>
      <c r="B140" s="217"/>
      <c r="C140" s="222" t="s">
        <v>1249</v>
      </c>
      <c r="D140" s="220"/>
      <c r="E140" s="221">
        <v>15.173</v>
      </c>
      <c r="F140" s="184"/>
      <c r="G140" s="184"/>
      <c r="H140" s="185"/>
      <c r="I140" s="198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</row>
    <row r="141" spans="1:60" outlineLevel="1" x14ac:dyDescent="0.2">
      <c r="A141" s="223"/>
      <c r="B141" s="282" t="s">
        <v>838</v>
      </c>
      <c r="C141" s="283"/>
      <c r="D141" s="284"/>
      <c r="E141" s="285"/>
      <c r="F141" s="286"/>
      <c r="G141" s="287"/>
      <c r="H141" s="185"/>
      <c r="I141" s="198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>
        <v>0</v>
      </c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</row>
    <row r="142" spans="1:60" outlineLevel="1" x14ac:dyDescent="0.2">
      <c r="A142" s="223"/>
      <c r="B142" s="282" t="s">
        <v>847</v>
      </c>
      <c r="C142" s="283"/>
      <c r="D142" s="284"/>
      <c r="E142" s="285"/>
      <c r="F142" s="286"/>
      <c r="G142" s="287"/>
      <c r="H142" s="185"/>
      <c r="I142" s="198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>
        <v>1</v>
      </c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</row>
    <row r="143" spans="1:60" outlineLevel="1" x14ac:dyDescent="0.2">
      <c r="A143" s="196">
        <v>27</v>
      </c>
      <c r="B143" s="177" t="s">
        <v>848</v>
      </c>
      <c r="C143" s="188" t="s">
        <v>849</v>
      </c>
      <c r="D143" s="219" t="s">
        <v>209</v>
      </c>
      <c r="E143" s="181">
        <v>26.82</v>
      </c>
      <c r="F143" s="183"/>
      <c r="G143" s="184">
        <f>ROUND(E143*F143,2)</f>
        <v>0</v>
      </c>
      <c r="H143" s="185" t="s">
        <v>373</v>
      </c>
      <c r="I143" s="198" t="s">
        <v>173</v>
      </c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 t="s">
        <v>198</v>
      </c>
      <c r="AF143" s="32"/>
      <c r="AG143" s="32"/>
      <c r="AH143" s="32"/>
      <c r="AI143" s="32"/>
      <c r="AJ143" s="32"/>
      <c r="AK143" s="32"/>
      <c r="AL143" s="32"/>
      <c r="AM143" s="32">
        <v>21</v>
      </c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</row>
    <row r="144" spans="1:60" outlineLevel="1" x14ac:dyDescent="0.2">
      <c r="A144" s="223"/>
      <c r="B144" s="217"/>
      <c r="C144" s="222" t="s">
        <v>1250</v>
      </c>
      <c r="D144" s="220"/>
      <c r="E144" s="221">
        <v>26.82</v>
      </c>
      <c r="F144" s="184"/>
      <c r="G144" s="184"/>
      <c r="H144" s="185"/>
      <c r="I144" s="198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</row>
    <row r="145" spans="1:60" outlineLevel="1" x14ac:dyDescent="0.2">
      <c r="A145" s="223"/>
      <c r="B145" s="282" t="s">
        <v>838</v>
      </c>
      <c r="C145" s="283"/>
      <c r="D145" s="284"/>
      <c r="E145" s="285"/>
      <c r="F145" s="286"/>
      <c r="G145" s="287"/>
      <c r="H145" s="185"/>
      <c r="I145" s="198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>
        <v>0</v>
      </c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</row>
    <row r="146" spans="1:60" outlineLevel="1" x14ac:dyDescent="0.2">
      <c r="A146" s="223"/>
      <c r="B146" s="282" t="s">
        <v>847</v>
      </c>
      <c r="C146" s="283"/>
      <c r="D146" s="284"/>
      <c r="E146" s="285"/>
      <c r="F146" s="286"/>
      <c r="G146" s="287"/>
      <c r="H146" s="185"/>
      <c r="I146" s="198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>
        <v>1</v>
      </c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</row>
    <row r="147" spans="1:60" outlineLevel="1" x14ac:dyDescent="0.2">
      <c r="A147" s="196">
        <v>28</v>
      </c>
      <c r="B147" s="177" t="s">
        <v>851</v>
      </c>
      <c r="C147" s="188" t="s">
        <v>852</v>
      </c>
      <c r="D147" s="219" t="s">
        <v>557</v>
      </c>
      <c r="E147" s="181">
        <v>20</v>
      </c>
      <c r="F147" s="183"/>
      <c r="G147" s="184">
        <f>ROUND(E147*F147,2)</f>
        <v>0</v>
      </c>
      <c r="H147" s="185" t="s">
        <v>373</v>
      </c>
      <c r="I147" s="198" t="s">
        <v>173</v>
      </c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 t="s">
        <v>198</v>
      </c>
      <c r="AF147" s="32"/>
      <c r="AG147" s="32"/>
      <c r="AH147" s="32"/>
      <c r="AI147" s="32"/>
      <c r="AJ147" s="32"/>
      <c r="AK147" s="32"/>
      <c r="AL147" s="32"/>
      <c r="AM147" s="32">
        <v>21</v>
      </c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</row>
    <row r="148" spans="1:60" outlineLevel="1" x14ac:dyDescent="0.2">
      <c r="A148" s="223"/>
      <c r="B148" s="217"/>
      <c r="C148" s="222" t="s">
        <v>1251</v>
      </c>
      <c r="D148" s="220"/>
      <c r="E148" s="221">
        <v>20</v>
      </c>
      <c r="F148" s="184"/>
      <c r="G148" s="184"/>
      <c r="H148" s="185"/>
      <c r="I148" s="198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</row>
    <row r="149" spans="1:60" outlineLevel="1" x14ac:dyDescent="0.2">
      <c r="A149" s="223"/>
      <c r="B149" s="282" t="s">
        <v>886</v>
      </c>
      <c r="C149" s="283"/>
      <c r="D149" s="284"/>
      <c r="E149" s="285"/>
      <c r="F149" s="286"/>
      <c r="G149" s="287"/>
      <c r="H149" s="185"/>
      <c r="I149" s="198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>
        <v>0</v>
      </c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</row>
    <row r="150" spans="1:60" outlineLevel="1" x14ac:dyDescent="0.2">
      <c r="A150" s="223"/>
      <c r="B150" s="282" t="s">
        <v>887</v>
      </c>
      <c r="C150" s="283"/>
      <c r="D150" s="284"/>
      <c r="E150" s="285"/>
      <c r="F150" s="286"/>
      <c r="G150" s="287"/>
      <c r="H150" s="185"/>
      <c r="I150" s="198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 t="s">
        <v>192</v>
      </c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</row>
    <row r="151" spans="1:60" outlineLevel="1" x14ac:dyDescent="0.2">
      <c r="A151" s="196">
        <v>29</v>
      </c>
      <c r="B151" s="177" t="s">
        <v>888</v>
      </c>
      <c r="C151" s="188" t="s">
        <v>889</v>
      </c>
      <c r="D151" s="219" t="s">
        <v>368</v>
      </c>
      <c r="E151" s="181">
        <v>7.4690000000000006E-2</v>
      </c>
      <c r="F151" s="183"/>
      <c r="G151" s="184">
        <f>ROUND(E151*F151,2)</f>
        <v>0</v>
      </c>
      <c r="H151" s="185" t="s">
        <v>373</v>
      </c>
      <c r="I151" s="198" t="s">
        <v>173</v>
      </c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 t="s">
        <v>198</v>
      </c>
      <c r="AF151" s="32"/>
      <c r="AG151" s="32"/>
      <c r="AH151" s="32"/>
      <c r="AI151" s="32"/>
      <c r="AJ151" s="32"/>
      <c r="AK151" s="32"/>
      <c r="AL151" s="32"/>
      <c r="AM151" s="32">
        <v>21</v>
      </c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</row>
    <row r="152" spans="1:60" x14ac:dyDescent="0.2">
      <c r="A152" s="195" t="s">
        <v>168</v>
      </c>
      <c r="B152" s="176" t="s">
        <v>114</v>
      </c>
      <c r="C152" s="187" t="s">
        <v>115</v>
      </c>
      <c r="D152" s="218"/>
      <c r="E152" s="180"/>
      <c r="F152" s="288">
        <f>SUM(G153:G164)</f>
        <v>0</v>
      </c>
      <c r="G152" s="289"/>
      <c r="H152" s="182"/>
      <c r="I152" s="197"/>
      <c r="AE152" t="s">
        <v>169</v>
      </c>
    </row>
    <row r="153" spans="1:60" outlineLevel="1" x14ac:dyDescent="0.2">
      <c r="A153" s="223"/>
      <c r="B153" s="290" t="s">
        <v>1252</v>
      </c>
      <c r="C153" s="291"/>
      <c r="D153" s="292"/>
      <c r="E153" s="293"/>
      <c r="F153" s="294"/>
      <c r="G153" s="295"/>
      <c r="H153" s="185"/>
      <c r="I153" s="198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>
        <v>0</v>
      </c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</row>
    <row r="154" spans="1:60" outlineLevel="1" x14ac:dyDescent="0.2">
      <c r="A154" s="196">
        <v>30</v>
      </c>
      <c r="B154" s="177" t="s">
        <v>1253</v>
      </c>
      <c r="C154" s="188" t="s">
        <v>1254</v>
      </c>
      <c r="D154" s="219" t="s">
        <v>196</v>
      </c>
      <c r="E154" s="181">
        <v>194.07042999999999</v>
      </c>
      <c r="F154" s="183"/>
      <c r="G154" s="184">
        <f>ROUND(E154*F154,2)</f>
        <v>0</v>
      </c>
      <c r="H154" s="185" t="s">
        <v>893</v>
      </c>
      <c r="I154" s="198" t="s">
        <v>173</v>
      </c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 t="s">
        <v>198</v>
      </c>
      <c r="AF154" s="32"/>
      <c r="AG154" s="32"/>
      <c r="AH154" s="32"/>
      <c r="AI154" s="32"/>
      <c r="AJ154" s="32"/>
      <c r="AK154" s="32"/>
      <c r="AL154" s="32"/>
      <c r="AM154" s="32">
        <v>21</v>
      </c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</row>
    <row r="155" spans="1:60" outlineLevel="1" x14ac:dyDescent="0.2">
      <c r="A155" s="223"/>
      <c r="B155" s="217"/>
      <c r="C155" s="222" t="s">
        <v>1255</v>
      </c>
      <c r="D155" s="220"/>
      <c r="E155" s="221"/>
      <c r="F155" s="184"/>
      <c r="G155" s="184"/>
      <c r="H155" s="185"/>
      <c r="I155" s="198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</row>
    <row r="156" spans="1:60" outlineLevel="1" x14ac:dyDescent="0.2">
      <c r="A156" s="223"/>
      <c r="B156" s="217"/>
      <c r="C156" s="222" t="s">
        <v>1256</v>
      </c>
      <c r="D156" s="220"/>
      <c r="E156" s="221">
        <v>194.07042999999999</v>
      </c>
      <c r="F156" s="184"/>
      <c r="G156" s="184"/>
      <c r="H156" s="185"/>
      <c r="I156" s="198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</row>
    <row r="157" spans="1:60" outlineLevel="1" x14ac:dyDescent="0.2">
      <c r="A157" s="223"/>
      <c r="B157" s="282" t="s">
        <v>1257</v>
      </c>
      <c r="C157" s="283"/>
      <c r="D157" s="284"/>
      <c r="E157" s="285"/>
      <c r="F157" s="286"/>
      <c r="G157" s="287"/>
      <c r="H157" s="185"/>
      <c r="I157" s="198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>
        <v>1</v>
      </c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</row>
    <row r="158" spans="1:60" outlineLevel="1" x14ac:dyDescent="0.2">
      <c r="A158" s="196">
        <v>31</v>
      </c>
      <c r="B158" s="177" t="s">
        <v>1258</v>
      </c>
      <c r="C158" s="188" t="s">
        <v>1259</v>
      </c>
      <c r="D158" s="219" t="s">
        <v>196</v>
      </c>
      <c r="E158" s="181">
        <v>194.07042999999999</v>
      </c>
      <c r="F158" s="183"/>
      <c r="G158" s="184">
        <f>ROUND(E158*F158,2)</f>
        <v>0</v>
      </c>
      <c r="H158" s="185" t="s">
        <v>893</v>
      </c>
      <c r="I158" s="198" t="s">
        <v>173</v>
      </c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 t="s">
        <v>198</v>
      </c>
      <c r="AF158" s="32"/>
      <c r="AG158" s="32"/>
      <c r="AH158" s="32"/>
      <c r="AI158" s="32"/>
      <c r="AJ158" s="32"/>
      <c r="AK158" s="32"/>
      <c r="AL158" s="32"/>
      <c r="AM158" s="32">
        <v>21</v>
      </c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</row>
    <row r="159" spans="1:60" outlineLevel="1" x14ac:dyDescent="0.2">
      <c r="A159" s="223"/>
      <c r="B159" s="217"/>
      <c r="C159" s="222" t="s">
        <v>1260</v>
      </c>
      <c r="D159" s="220"/>
      <c r="E159" s="221">
        <v>194.07042999999999</v>
      </c>
      <c r="F159" s="184"/>
      <c r="G159" s="184"/>
      <c r="H159" s="185"/>
      <c r="I159" s="198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</row>
    <row r="160" spans="1:60" ht="22.5" outlineLevel="1" x14ac:dyDescent="0.2">
      <c r="A160" s="196">
        <v>32</v>
      </c>
      <c r="B160" s="177" t="s">
        <v>1261</v>
      </c>
      <c r="C160" s="188" t="s">
        <v>1262</v>
      </c>
      <c r="D160" s="219" t="s">
        <v>196</v>
      </c>
      <c r="E160" s="181">
        <v>213.47747000000001</v>
      </c>
      <c r="F160" s="183"/>
      <c r="G160" s="184">
        <f>ROUND(E160*F160,2)</f>
        <v>0</v>
      </c>
      <c r="H160" s="185" t="s">
        <v>558</v>
      </c>
      <c r="I160" s="198" t="s">
        <v>173</v>
      </c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 t="s">
        <v>174</v>
      </c>
      <c r="AF160" s="32"/>
      <c r="AG160" s="32"/>
      <c r="AH160" s="32"/>
      <c r="AI160" s="32"/>
      <c r="AJ160" s="32"/>
      <c r="AK160" s="32"/>
      <c r="AL160" s="32"/>
      <c r="AM160" s="32">
        <v>21</v>
      </c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</row>
    <row r="161" spans="1:60" outlineLevel="1" x14ac:dyDescent="0.2">
      <c r="A161" s="223"/>
      <c r="B161" s="217"/>
      <c r="C161" s="222" t="s">
        <v>1263</v>
      </c>
      <c r="D161" s="220"/>
      <c r="E161" s="221">
        <v>213.47747000000001</v>
      </c>
      <c r="F161" s="184"/>
      <c r="G161" s="184"/>
      <c r="H161" s="185"/>
      <c r="I161" s="198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</row>
    <row r="162" spans="1:60" outlineLevel="1" x14ac:dyDescent="0.2">
      <c r="A162" s="223"/>
      <c r="B162" s="282" t="s">
        <v>929</v>
      </c>
      <c r="C162" s="283"/>
      <c r="D162" s="284"/>
      <c r="E162" s="285"/>
      <c r="F162" s="286"/>
      <c r="G162" s="287"/>
      <c r="H162" s="185"/>
      <c r="I162" s="198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>
        <v>0</v>
      </c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</row>
    <row r="163" spans="1:60" outlineLevel="1" x14ac:dyDescent="0.2">
      <c r="A163" s="223"/>
      <c r="B163" s="282" t="s">
        <v>930</v>
      </c>
      <c r="C163" s="283"/>
      <c r="D163" s="284"/>
      <c r="E163" s="285"/>
      <c r="F163" s="286"/>
      <c r="G163" s="287"/>
      <c r="H163" s="185"/>
      <c r="I163" s="198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 t="s">
        <v>192</v>
      </c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</row>
    <row r="164" spans="1:60" outlineLevel="1" x14ac:dyDescent="0.2">
      <c r="A164" s="196">
        <v>33</v>
      </c>
      <c r="B164" s="177" t="s">
        <v>931</v>
      </c>
      <c r="C164" s="188" t="s">
        <v>932</v>
      </c>
      <c r="D164" s="219" t="s">
        <v>368</v>
      </c>
      <c r="E164" s="181">
        <v>0.26316000000000001</v>
      </c>
      <c r="F164" s="183"/>
      <c r="G164" s="184">
        <f>ROUND(E164*F164,2)</f>
        <v>0</v>
      </c>
      <c r="H164" s="185" t="s">
        <v>893</v>
      </c>
      <c r="I164" s="198" t="s">
        <v>173</v>
      </c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 t="s">
        <v>198</v>
      </c>
      <c r="AF164" s="32"/>
      <c r="AG164" s="32"/>
      <c r="AH164" s="32"/>
      <c r="AI164" s="32"/>
      <c r="AJ164" s="32"/>
      <c r="AK164" s="32"/>
      <c r="AL164" s="32"/>
      <c r="AM164" s="32">
        <v>21</v>
      </c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</row>
    <row r="165" spans="1:60" x14ac:dyDescent="0.2">
      <c r="A165" s="195" t="s">
        <v>168</v>
      </c>
      <c r="B165" s="176" t="s">
        <v>124</v>
      </c>
      <c r="C165" s="187" t="s">
        <v>125</v>
      </c>
      <c r="D165" s="218"/>
      <c r="E165" s="180"/>
      <c r="F165" s="288">
        <f>SUM(G166:G193)</f>
        <v>0</v>
      </c>
      <c r="G165" s="289"/>
      <c r="H165" s="182"/>
      <c r="I165" s="197"/>
      <c r="AE165" t="s">
        <v>169</v>
      </c>
    </row>
    <row r="166" spans="1:60" outlineLevel="1" x14ac:dyDescent="0.2">
      <c r="A166" s="223"/>
      <c r="B166" s="290" t="s">
        <v>933</v>
      </c>
      <c r="C166" s="291"/>
      <c r="D166" s="292"/>
      <c r="E166" s="293"/>
      <c r="F166" s="294"/>
      <c r="G166" s="295"/>
      <c r="H166" s="185"/>
      <c r="I166" s="198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>
        <v>0</v>
      </c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</row>
    <row r="167" spans="1:60" outlineLevel="1" x14ac:dyDescent="0.2">
      <c r="A167" s="196">
        <v>34</v>
      </c>
      <c r="B167" s="177" t="s">
        <v>934</v>
      </c>
      <c r="C167" s="188" t="s">
        <v>935</v>
      </c>
      <c r="D167" s="219" t="s">
        <v>557</v>
      </c>
      <c r="E167" s="181">
        <v>13</v>
      </c>
      <c r="F167" s="183"/>
      <c r="G167" s="184">
        <f>ROUND(E167*F167,2)</f>
        <v>0</v>
      </c>
      <c r="H167" s="185" t="s">
        <v>936</v>
      </c>
      <c r="I167" s="198" t="s">
        <v>173</v>
      </c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 t="s">
        <v>198</v>
      </c>
      <c r="AF167" s="32"/>
      <c r="AG167" s="32"/>
      <c r="AH167" s="32"/>
      <c r="AI167" s="32"/>
      <c r="AJ167" s="32"/>
      <c r="AK167" s="32"/>
      <c r="AL167" s="32"/>
      <c r="AM167" s="32">
        <v>21</v>
      </c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</row>
    <row r="168" spans="1:60" outlineLevel="1" x14ac:dyDescent="0.2">
      <c r="A168" s="223"/>
      <c r="B168" s="282" t="s">
        <v>937</v>
      </c>
      <c r="C168" s="283"/>
      <c r="D168" s="284"/>
      <c r="E168" s="285"/>
      <c r="F168" s="286"/>
      <c r="G168" s="287"/>
      <c r="H168" s="185"/>
      <c r="I168" s="198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>
        <v>0</v>
      </c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</row>
    <row r="169" spans="1:60" outlineLevel="1" x14ac:dyDescent="0.2">
      <c r="A169" s="223"/>
      <c r="B169" s="282" t="s">
        <v>938</v>
      </c>
      <c r="C169" s="283"/>
      <c r="D169" s="284"/>
      <c r="E169" s="285"/>
      <c r="F169" s="286"/>
      <c r="G169" s="287"/>
      <c r="H169" s="185"/>
      <c r="I169" s="198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>
        <v>1</v>
      </c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</row>
    <row r="170" spans="1:60" outlineLevel="1" x14ac:dyDescent="0.2">
      <c r="A170" s="196">
        <v>35</v>
      </c>
      <c r="B170" s="177" t="s">
        <v>1264</v>
      </c>
      <c r="C170" s="188" t="s">
        <v>1265</v>
      </c>
      <c r="D170" s="219" t="s">
        <v>557</v>
      </c>
      <c r="E170" s="181">
        <v>1</v>
      </c>
      <c r="F170" s="183"/>
      <c r="G170" s="184">
        <f>ROUND(E170*F170,2)</f>
        <v>0</v>
      </c>
      <c r="H170" s="185" t="s">
        <v>936</v>
      </c>
      <c r="I170" s="198" t="s">
        <v>173</v>
      </c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 t="s">
        <v>198</v>
      </c>
      <c r="AF170" s="32"/>
      <c r="AG170" s="32"/>
      <c r="AH170" s="32"/>
      <c r="AI170" s="32"/>
      <c r="AJ170" s="32"/>
      <c r="AK170" s="32"/>
      <c r="AL170" s="32"/>
      <c r="AM170" s="32">
        <v>21</v>
      </c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</row>
    <row r="171" spans="1:60" outlineLevel="1" x14ac:dyDescent="0.2">
      <c r="A171" s="223"/>
      <c r="B171" s="217"/>
      <c r="C171" s="222" t="s">
        <v>1266</v>
      </c>
      <c r="D171" s="220"/>
      <c r="E171" s="221">
        <v>1</v>
      </c>
      <c r="F171" s="184"/>
      <c r="G171" s="184"/>
      <c r="H171" s="185"/>
      <c r="I171" s="198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</row>
    <row r="172" spans="1:60" outlineLevel="1" x14ac:dyDescent="0.2">
      <c r="A172" s="223"/>
      <c r="B172" s="282" t="s">
        <v>937</v>
      </c>
      <c r="C172" s="283"/>
      <c r="D172" s="284"/>
      <c r="E172" s="285"/>
      <c r="F172" s="286"/>
      <c r="G172" s="287"/>
      <c r="H172" s="185"/>
      <c r="I172" s="198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>
        <v>0</v>
      </c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</row>
    <row r="173" spans="1:60" outlineLevel="1" x14ac:dyDescent="0.2">
      <c r="A173" s="223"/>
      <c r="B173" s="282" t="s">
        <v>938</v>
      </c>
      <c r="C173" s="283"/>
      <c r="D173" s="284"/>
      <c r="E173" s="285"/>
      <c r="F173" s="286"/>
      <c r="G173" s="287"/>
      <c r="H173" s="185"/>
      <c r="I173" s="198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>
        <v>1</v>
      </c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</row>
    <row r="174" spans="1:60" outlineLevel="1" x14ac:dyDescent="0.2">
      <c r="A174" s="196">
        <v>36</v>
      </c>
      <c r="B174" s="177" t="s">
        <v>939</v>
      </c>
      <c r="C174" s="188" t="s">
        <v>940</v>
      </c>
      <c r="D174" s="219" t="s">
        <v>557</v>
      </c>
      <c r="E174" s="181">
        <v>1</v>
      </c>
      <c r="F174" s="183"/>
      <c r="G174" s="184">
        <f>ROUND(E174*F174,2)</f>
        <v>0</v>
      </c>
      <c r="H174" s="185" t="s">
        <v>936</v>
      </c>
      <c r="I174" s="198" t="s">
        <v>173</v>
      </c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 t="s">
        <v>198</v>
      </c>
      <c r="AF174" s="32"/>
      <c r="AG174" s="32"/>
      <c r="AH174" s="32"/>
      <c r="AI174" s="32"/>
      <c r="AJ174" s="32"/>
      <c r="AK174" s="32"/>
      <c r="AL174" s="32"/>
      <c r="AM174" s="32">
        <v>21</v>
      </c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</row>
    <row r="175" spans="1:60" outlineLevel="1" x14ac:dyDescent="0.2">
      <c r="A175" s="223"/>
      <c r="B175" s="217"/>
      <c r="C175" s="222" t="s">
        <v>1267</v>
      </c>
      <c r="D175" s="220"/>
      <c r="E175" s="221">
        <v>1</v>
      </c>
      <c r="F175" s="184"/>
      <c r="G175" s="184"/>
      <c r="H175" s="185"/>
      <c r="I175" s="198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</row>
    <row r="176" spans="1:60" outlineLevel="1" x14ac:dyDescent="0.2">
      <c r="A176" s="223"/>
      <c r="B176" s="282" t="s">
        <v>937</v>
      </c>
      <c r="C176" s="283"/>
      <c r="D176" s="284"/>
      <c r="E176" s="285"/>
      <c r="F176" s="286"/>
      <c r="G176" s="287"/>
      <c r="H176" s="185"/>
      <c r="I176" s="198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>
        <v>0</v>
      </c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</row>
    <row r="177" spans="1:60" outlineLevel="1" x14ac:dyDescent="0.2">
      <c r="A177" s="223"/>
      <c r="B177" s="282" t="s">
        <v>938</v>
      </c>
      <c r="C177" s="283"/>
      <c r="D177" s="284"/>
      <c r="E177" s="285"/>
      <c r="F177" s="286"/>
      <c r="G177" s="287"/>
      <c r="H177" s="185"/>
      <c r="I177" s="198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>
        <v>1</v>
      </c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</row>
    <row r="178" spans="1:60" outlineLevel="1" x14ac:dyDescent="0.2">
      <c r="A178" s="196">
        <v>37</v>
      </c>
      <c r="B178" s="177" t="s">
        <v>942</v>
      </c>
      <c r="C178" s="188" t="s">
        <v>943</v>
      </c>
      <c r="D178" s="219" t="s">
        <v>557</v>
      </c>
      <c r="E178" s="181">
        <v>14</v>
      </c>
      <c r="F178" s="183"/>
      <c r="G178" s="184">
        <f>ROUND(E178*F178,2)</f>
        <v>0</v>
      </c>
      <c r="H178" s="185" t="s">
        <v>936</v>
      </c>
      <c r="I178" s="198" t="s">
        <v>173</v>
      </c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 t="s">
        <v>198</v>
      </c>
      <c r="AF178" s="32"/>
      <c r="AG178" s="32"/>
      <c r="AH178" s="32"/>
      <c r="AI178" s="32"/>
      <c r="AJ178" s="32"/>
      <c r="AK178" s="32"/>
      <c r="AL178" s="32"/>
      <c r="AM178" s="32">
        <v>21</v>
      </c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</row>
    <row r="179" spans="1:60" outlineLevel="1" x14ac:dyDescent="0.2">
      <c r="A179" s="223"/>
      <c r="B179" s="217"/>
      <c r="C179" s="222" t="s">
        <v>1268</v>
      </c>
      <c r="D179" s="220"/>
      <c r="E179" s="221">
        <v>2</v>
      </c>
      <c r="F179" s="184"/>
      <c r="G179" s="184"/>
      <c r="H179" s="185"/>
      <c r="I179" s="198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</row>
    <row r="180" spans="1:60" outlineLevel="1" x14ac:dyDescent="0.2">
      <c r="A180" s="223"/>
      <c r="B180" s="217"/>
      <c r="C180" s="222" t="s">
        <v>1269</v>
      </c>
      <c r="D180" s="220"/>
      <c r="E180" s="221">
        <v>6</v>
      </c>
      <c r="F180" s="184"/>
      <c r="G180" s="184"/>
      <c r="H180" s="185"/>
      <c r="I180" s="198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</row>
    <row r="181" spans="1:60" outlineLevel="1" x14ac:dyDescent="0.2">
      <c r="A181" s="223"/>
      <c r="B181" s="217"/>
      <c r="C181" s="222" t="s">
        <v>1270</v>
      </c>
      <c r="D181" s="220"/>
      <c r="E181" s="221">
        <v>6</v>
      </c>
      <c r="F181" s="184"/>
      <c r="G181" s="184"/>
      <c r="H181" s="185"/>
      <c r="I181" s="198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</row>
    <row r="182" spans="1:60" ht="22.5" outlineLevel="1" x14ac:dyDescent="0.2">
      <c r="A182" s="196">
        <v>38</v>
      </c>
      <c r="B182" s="177" t="s">
        <v>1271</v>
      </c>
      <c r="C182" s="188" t="s">
        <v>1272</v>
      </c>
      <c r="D182" s="219" t="s">
        <v>209</v>
      </c>
      <c r="E182" s="181">
        <v>13.2</v>
      </c>
      <c r="F182" s="183"/>
      <c r="G182" s="184">
        <f>ROUND(E182*F182,2)</f>
        <v>0</v>
      </c>
      <c r="H182" s="185" t="s">
        <v>558</v>
      </c>
      <c r="I182" s="198" t="s">
        <v>173</v>
      </c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 t="s">
        <v>174</v>
      </c>
      <c r="AF182" s="32"/>
      <c r="AG182" s="32"/>
      <c r="AH182" s="32"/>
      <c r="AI182" s="32"/>
      <c r="AJ182" s="32"/>
      <c r="AK182" s="32"/>
      <c r="AL182" s="32"/>
      <c r="AM182" s="32">
        <v>21</v>
      </c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</row>
    <row r="183" spans="1:60" outlineLevel="1" x14ac:dyDescent="0.2">
      <c r="A183" s="223"/>
      <c r="B183" s="217"/>
      <c r="C183" s="222" t="s">
        <v>1273</v>
      </c>
      <c r="D183" s="220"/>
      <c r="E183" s="221">
        <v>13.2</v>
      </c>
      <c r="F183" s="184"/>
      <c r="G183" s="184"/>
      <c r="H183" s="185"/>
      <c r="I183" s="198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</row>
    <row r="184" spans="1:60" ht="22.5" outlineLevel="1" x14ac:dyDescent="0.2">
      <c r="A184" s="196">
        <v>39</v>
      </c>
      <c r="B184" s="177" t="s">
        <v>945</v>
      </c>
      <c r="C184" s="188" t="s">
        <v>946</v>
      </c>
      <c r="D184" s="219" t="s">
        <v>209</v>
      </c>
      <c r="E184" s="181">
        <v>21.785499999999999</v>
      </c>
      <c r="F184" s="183"/>
      <c r="G184" s="184">
        <f>ROUND(E184*F184,2)</f>
        <v>0</v>
      </c>
      <c r="H184" s="185" t="s">
        <v>558</v>
      </c>
      <c r="I184" s="198" t="s">
        <v>173</v>
      </c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 t="s">
        <v>174</v>
      </c>
      <c r="AF184" s="32"/>
      <c r="AG184" s="32"/>
      <c r="AH184" s="32"/>
      <c r="AI184" s="32"/>
      <c r="AJ184" s="32"/>
      <c r="AK184" s="32"/>
      <c r="AL184" s="32"/>
      <c r="AM184" s="32">
        <v>21</v>
      </c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</row>
    <row r="185" spans="1:60" outlineLevel="1" x14ac:dyDescent="0.2">
      <c r="A185" s="223"/>
      <c r="B185" s="217"/>
      <c r="C185" s="222" t="s">
        <v>1274</v>
      </c>
      <c r="D185" s="220"/>
      <c r="E185" s="221">
        <v>3.6080000000000001</v>
      </c>
      <c r="F185" s="184"/>
      <c r="G185" s="184"/>
      <c r="H185" s="185"/>
      <c r="I185" s="198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</row>
    <row r="186" spans="1:60" outlineLevel="1" x14ac:dyDescent="0.2">
      <c r="A186" s="223"/>
      <c r="B186" s="217"/>
      <c r="C186" s="222" t="s">
        <v>1275</v>
      </c>
      <c r="D186" s="220"/>
      <c r="E186" s="221">
        <v>15.906000000000001</v>
      </c>
      <c r="F186" s="184"/>
      <c r="G186" s="184"/>
      <c r="H186" s="185"/>
      <c r="I186" s="198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</row>
    <row r="187" spans="1:60" outlineLevel="1" x14ac:dyDescent="0.2">
      <c r="A187" s="223"/>
      <c r="B187" s="217"/>
      <c r="C187" s="222" t="s">
        <v>1276</v>
      </c>
      <c r="D187" s="220"/>
      <c r="E187" s="221">
        <v>1.2430000000000001</v>
      </c>
      <c r="F187" s="184"/>
      <c r="G187" s="184"/>
      <c r="H187" s="185"/>
      <c r="I187" s="198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</row>
    <row r="188" spans="1:60" outlineLevel="1" x14ac:dyDescent="0.2">
      <c r="A188" s="223"/>
      <c r="B188" s="217"/>
      <c r="C188" s="222" t="s">
        <v>1277</v>
      </c>
      <c r="D188" s="220"/>
      <c r="E188" s="221">
        <v>1.0285</v>
      </c>
      <c r="F188" s="184"/>
      <c r="G188" s="184"/>
      <c r="H188" s="185"/>
      <c r="I188" s="198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</row>
    <row r="189" spans="1:60" outlineLevel="1" x14ac:dyDescent="0.2">
      <c r="A189" s="196">
        <v>40</v>
      </c>
      <c r="B189" s="177" t="s">
        <v>950</v>
      </c>
      <c r="C189" s="188" t="s">
        <v>951</v>
      </c>
      <c r="D189" s="219" t="s">
        <v>557</v>
      </c>
      <c r="E189" s="181">
        <v>2</v>
      </c>
      <c r="F189" s="183"/>
      <c r="G189" s="184">
        <f>ROUND(E189*F189,2)</f>
        <v>0</v>
      </c>
      <c r="H189" s="185"/>
      <c r="I189" s="198" t="s">
        <v>263</v>
      </c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 t="s">
        <v>174</v>
      </c>
      <c r="AF189" s="32"/>
      <c r="AG189" s="32"/>
      <c r="AH189" s="32"/>
      <c r="AI189" s="32"/>
      <c r="AJ189" s="32"/>
      <c r="AK189" s="32"/>
      <c r="AL189" s="32"/>
      <c r="AM189" s="32">
        <v>21</v>
      </c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</row>
    <row r="190" spans="1:60" outlineLevel="1" x14ac:dyDescent="0.2">
      <c r="A190" s="196">
        <v>41</v>
      </c>
      <c r="B190" s="177" t="s">
        <v>952</v>
      </c>
      <c r="C190" s="188" t="s">
        <v>953</v>
      </c>
      <c r="D190" s="219" t="s">
        <v>557</v>
      </c>
      <c r="E190" s="181">
        <v>11</v>
      </c>
      <c r="F190" s="183"/>
      <c r="G190" s="184">
        <f>ROUND(E190*F190,2)</f>
        <v>0</v>
      </c>
      <c r="H190" s="185"/>
      <c r="I190" s="198" t="s">
        <v>263</v>
      </c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 t="s">
        <v>174</v>
      </c>
      <c r="AF190" s="32"/>
      <c r="AG190" s="32"/>
      <c r="AH190" s="32"/>
      <c r="AI190" s="32"/>
      <c r="AJ190" s="32"/>
      <c r="AK190" s="32"/>
      <c r="AL190" s="32"/>
      <c r="AM190" s="32">
        <v>21</v>
      </c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</row>
    <row r="191" spans="1:60" outlineLevel="1" x14ac:dyDescent="0.2">
      <c r="A191" s="223"/>
      <c r="B191" s="282" t="s">
        <v>956</v>
      </c>
      <c r="C191" s="283"/>
      <c r="D191" s="284"/>
      <c r="E191" s="285"/>
      <c r="F191" s="286"/>
      <c r="G191" s="287"/>
      <c r="H191" s="185"/>
      <c r="I191" s="198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>
        <v>0</v>
      </c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</row>
    <row r="192" spans="1:60" outlineLevel="1" x14ac:dyDescent="0.2">
      <c r="A192" s="223"/>
      <c r="B192" s="282" t="s">
        <v>930</v>
      </c>
      <c r="C192" s="283"/>
      <c r="D192" s="284"/>
      <c r="E192" s="285"/>
      <c r="F192" s="286"/>
      <c r="G192" s="287"/>
      <c r="H192" s="185"/>
      <c r="I192" s="198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 t="s">
        <v>192</v>
      </c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</row>
    <row r="193" spans="1:60" outlineLevel="1" x14ac:dyDescent="0.2">
      <c r="A193" s="196">
        <v>42</v>
      </c>
      <c r="B193" s="177" t="s">
        <v>957</v>
      </c>
      <c r="C193" s="188" t="s">
        <v>932</v>
      </c>
      <c r="D193" s="219" t="s">
        <v>368</v>
      </c>
      <c r="E193" s="181">
        <v>0.39032</v>
      </c>
      <c r="F193" s="183"/>
      <c r="G193" s="184">
        <f>ROUND(E193*F193,2)</f>
        <v>0</v>
      </c>
      <c r="H193" s="185" t="s">
        <v>936</v>
      </c>
      <c r="I193" s="198" t="s">
        <v>173</v>
      </c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 t="s">
        <v>198</v>
      </c>
      <c r="AF193" s="32"/>
      <c r="AG193" s="32"/>
      <c r="AH193" s="32"/>
      <c r="AI193" s="32"/>
      <c r="AJ193" s="32"/>
      <c r="AK193" s="32"/>
      <c r="AL193" s="32"/>
      <c r="AM193" s="32">
        <v>21</v>
      </c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</row>
    <row r="194" spans="1:60" x14ac:dyDescent="0.2">
      <c r="A194" s="195" t="s">
        <v>168</v>
      </c>
      <c r="B194" s="176" t="s">
        <v>134</v>
      </c>
      <c r="C194" s="187" t="s">
        <v>135</v>
      </c>
      <c r="D194" s="218"/>
      <c r="E194" s="180"/>
      <c r="F194" s="288">
        <f>SUM(G195:G226)</f>
        <v>0</v>
      </c>
      <c r="G194" s="289"/>
      <c r="H194" s="182"/>
      <c r="I194" s="197"/>
      <c r="AE194" t="s">
        <v>169</v>
      </c>
    </row>
    <row r="195" spans="1:60" outlineLevel="1" x14ac:dyDescent="0.2">
      <c r="A195" s="223"/>
      <c r="B195" s="290" t="s">
        <v>1035</v>
      </c>
      <c r="C195" s="291"/>
      <c r="D195" s="292"/>
      <c r="E195" s="293"/>
      <c r="F195" s="294"/>
      <c r="G195" s="295"/>
      <c r="H195" s="185"/>
      <c r="I195" s="198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>
        <v>0</v>
      </c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</row>
    <row r="196" spans="1:60" outlineLevel="1" x14ac:dyDescent="0.2">
      <c r="A196" s="196">
        <v>43</v>
      </c>
      <c r="B196" s="177" t="s">
        <v>1036</v>
      </c>
      <c r="C196" s="188" t="s">
        <v>1037</v>
      </c>
      <c r="D196" s="219" t="s">
        <v>196</v>
      </c>
      <c r="E196" s="181">
        <v>77.86</v>
      </c>
      <c r="F196" s="183"/>
      <c r="G196" s="184">
        <f>ROUND(E196*F196,2)</f>
        <v>0</v>
      </c>
      <c r="H196" s="185" t="s">
        <v>1038</v>
      </c>
      <c r="I196" s="198" t="s">
        <v>173</v>
      </c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 t="s">
        <v>198</v>
      </c>
      <c r="AF196" s="32"/>
      <c r="AG196" s="32"/>
      <c r="AH196" s="32"/>
      <c r="AI196" s="32"/>
      <c r="AJ196" s="32"/>
      <c r="AK196" s="32"/>
      <c r="AL196" s="32"/>
      <c r="AM196" s="32">
        <v>21</v>
      </c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</row>
    <row r="197" spans="1:60" outlineLevel="1" x14ac:dyDescent="0.2">
      <c r="A197" s="223"/>
      <c r="B197" s="217"/>
      <c r="C197" s="222" t="s">
        <v>1278</v>
      </c>
      <c r="D197" s="220"/>
      <c r="E197" s="221">
        <v>77.86</v>
      </c>
      <c r="F197" s="184"/>
      <c r="G197" s="184"/>
      <c r="H197" s="185"/>
      <c r="I197" s="198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</row>
    <row r="198" spans="1:60" outlineLevel="1" x14ac:dyDescent="0.2">
      <c r="A198" s="223"/>
      <c r="B198" s="282" t="s">
        <v>1040</v>
      </c>
      <c r="C198" s="283"/>
      <c r="D198" s="284"/>
      <c r="E198" s="285"/>
      <c r="F198" s="286"/>
      <c r="G198" s="287"/>
      <c r="H198" s="185"/>
      <c r="I198" s="198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>
        <v>0</v>
      </c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</row>
    <row r="199" spans="1:60" outlineLevel="1" x14ac:dyDescent="0.2">
      <c r="A199" s="196">
        <v>44</v>
      </c>
      <c r="B199" s="177" t="s">
        <v>1041</v>
      </c>
      <c r="C199" s="188" t="s">
        <v>1042</v>
      </c>
      <c r="D199" s="219" t="s">
        <v>209</v>
      </c>
      <c r="E199" s="181">
        <v>93.53</v>
      </c>
      <c r="F199" s="183"/>
      <c r="G199" s="184">
        <f>ROUND(E199*F199,2)</f>
        <v>0</v>
      </c>
      <c r="H199" s="185" t="s">
        <v>1038</v>
      </c>
      <c r="I199" s="198" t="s">
        <v>173</v>
      </c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 t="s">
        <v>198</v>
      </c>
      <c r="AF199" s="32"/>
      <c r="AG199" s="32"/>
      <c r="AH199" s="32"/>
      <c r="AI199" s="32"/>
      <c r="AJ199" s="32"/>
      <c r="AK199" s="32"/>
      <c r="AL199" s="32"/>
      <c r="AM199" s="32">
        <v>21</v>
      </c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</row>
    <row r="200" spans="1:60" outlineLevel="1" x14ac:dyDescent="0.2">
      <c r="A200" s="223"/>
      <c r="B200" s="217"/>
      <c r="C200" s="222" t="s">
        <v>1279</v>
      </c>
      <c r="D200" s="220"/>
      <c r="E200" s="221">
        <v>66.02</v>
      </c>
      <c r="F200" s="184"/>
      <c r="G200" s="184"/>
      <c r="H200" s="185"/>
      <c r="I200" s="198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</row>
    <row r="201" spans="1:60" outlineLevel="1" x14ac:dyDescent="0.2">
      <c r="A201" s="223"/>
      <c r="B201" s="217"/>
      <c r="C201" s="222" t="s">
        <v>1280</v>
      </c>
      <c r="D201" s="220"/>
      <c r="E201" s="221">
        <v>10.34</v>
      </c>
      <c r="F201" s="184"/>
      <c r="G201" s="184"/>
      <c r="H201" s="185"/>
      <c r="I201" s="198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</row>
    <row r="202" spans="1:60" outlineLevel="1" x14ac:dyDescent="0.2">
      <c r="A202" s="223"/>
      <c r="B202" s="217"/>
      <c r="C202" s="222" t="s">
        <v>1281</v>
      </c>
      <c r="D202" s="220"/>
      <c r="E202" s="221">
        <v>17.170000000000002</v>
      </c>
      <c r="F202" s="184"/>
      <c r="G202" s="184"/>
      <c r="H202" s="185"/>
      <c r="I202" s="198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</row>
    <row r="203" spans="1:60" outlineLevel="1" x14ac:dyDescent="0.2">
      <c r="A203" s="223"/>
      <c r="B203" s="282" t="s">
        <v>1044</v>
      </c>
      <c r="C203" s="283"/>
      <c r="D203" s="284"/>
      <c r="E203" s="285"/>
      <c r="F203" s="286"/>
      <c r="G203" s="287"/>
      <c r="H203" s="185"/>
      <c r="I203" s="198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>
        <v>1</v>
      </c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</row>
    <row r="204" spans="1:60" outlineLevel="1" x14ac:dyDescent="0.2">
      <c r="A204" s="196">
        <v>45</v>
      </c>
      <c r="B204" s="177" t="s">
        <v>1045</v>
      </c>
      <c r="C204" s="188" t="s">
        <v>1046</v>
      </c>
      <c r="D204" s="219" t="s">
        <v>209</v>
      </c>
      <c r="E204" s="181">
        <v>93.53</v>
      </c>
      <c r="F204" s="183"/>
      <c r="G204" s="184">
        <f>ROUND(E204*F204,2)</f>
        <v>0</v>
      </c>
      <c r="H204" s="185" t="s">
        <v>1038</v>
      </c>
      <c r="I204" s="198" t="s">
        <v>173</v>
      </c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 t="s">
        <v>198</v>
      </c>
      <c r="AF204" s="32"/>
      <c r="AG204" s="32"/>
      <c r="AH204" s="32"/>
      <c r="AI204" s="32"/>
      <c r="AJ204" s="32"/>
      <c r="AK204" s="32"/>
      <c r="AL204" s="32"/>
      <c r="AM204" s="32">
        <v>21</v>
      </c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</row>
    <row r="205" spans="1:60" outlineLevel="1" x14ac:dyDescent="0.2">
      <c r="A205" s="223"/>
      <c r="B205" s="217"/>
      <c r="C205" s="222" t="s">
        <v>1282</v>
      </c>
      <c r="D205" s="220"/>
      <c r="E205" s="221">
        <v>93.53</v>
      </c>
      <c r="F205" s="184"/>
      <c r="G205" s="184"/>
      <c r="H205" s="185"/>
      <c r="I205" s="198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</row>
    <row r="206" spans="1:60" outlineLevel="1" x14ac:dyDescent="0.2">
      <c r="A206" s="223"/>
      <c r="B206" s="282" t="s">
        <v>1048</v>
      </c>
      <c r="C206" s="283"/>
      <c r="D206" s="284"/>
      <c r="E206" s="285"/>
      <c r="F206" s="286"/>
      <c r="G206" s="287"/>
      <c r="H206" s="185"/>
      <c r="I206" s="198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>
        <v>0</v>
      </c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</row>
    <row r="207" spans="1:60" outlineLevel="1" x14ac:dyDescent="0.2">
      <c r="A207" s="196">
        <v>46</v>
      </c>
      <c r="B207" s="177" t="s">
        <v>1049</v>
      </c>
      <c r="C207" s="188" t="s">
        <v>1050</v>
      </c>
      <c r="D207" s="219" t="s">
        <v>196</v>
      </c>
      <c r="E207" s="181">
        <v>77.86</v>
      </c>
      <c r="F207" s="183"/>
      <c r="G207" s="184">
        <f>ROUND(E207*F207,2)</f>
        <v>0</v>
      </c>
      <c r="H207" s="185" t="s">
        <v>1038</v>
      </c>
      <c r="I207" s="198" t="s">
        <v>173</v>
      </c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 t="s">
        <v>198</v>
      </c>
      <c r="AF207" s="32"/>
      <c r="AG207" s="32"/>
      <c r="AH207" s="32"/>
      <c r="AI207" s="32"/>
      <c r="AJ207" s="32"/>
      <c r="AK207" s="32"/>
      <c r="AL207" s="32"/>
      <c r="AM207" s="32">
        <v>21</v>
      </c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</row>
    <row r="208" spans="1:60" outlineLevel="1" x14ac:dyDescent="0.2">
      <c r="A208" s="223"/>
      <c r="B208" s="217"/>
      <c r="C208" s="222" t="s">
        <v>1283</v>
      </c>
      <c r="D208" s="220"/>
      <c r="E208" s="221">
        <v>77.86</v>
      </c>
      <c r="F208" s="184"/>
      <c r="G208" s="184"/>
      <c r="H208" s="185"/>
      <c r="I208" s="198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</row>
    <row r="209" spans="1:60" outlineLevel="1" x14ac:dyDescent="0.2">
      <c r="A209" s="223"/>
      <c r="B209" s="282" t="s">
        <v>1052</v>
      </c>
      <c r="C209" s="283"/>
      <c r="D209" s="284"/>
      <c r="E209" s="285"/>
      <c r="F209" s="286"/>
      <c r="G209" s="287"/>
      <c r="H209" s="185"/>
      <c r="I209" s="198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>
        <v>0</v>
      </c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</row>
    <row r="210" spans="1:60" outlineLevel="1" x14ac:dyDescent="0.2">
      <c r="A210" s="196">
        <v>47</v>
      </c>
      <c r="B210" s="177" t="s">
        <v>1053</v>
      </c>
      <c r="C210" s="188" t="s">
        <v>1054</v>
      </c>
      <c r="D210" s="219" t="s">
        <v>209</v>
      </c>
      <c r="E210" s="181">
        <v>120.35</v>
      </c>
      <c r="F210" s="183"/>
      <c r="G210" s="184">
        <f>ROUND(E210*F210,2)</f>
        <v>0</v>
      </c>
      <c r="H210" s="185" t="s">
        <v>1038</v>
      </c>
      <c r="I210" s="198" t="s">
        <v>173</v>
      </c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 t="s">
        <v>198</v>
      </c>
      <c r="AF210" s="32"/>
      <c r="AG210" s="32"/>
      <c r="AH210" s="32"/>
      <c r="AI210" s="32"/>
      <c r="AJ210" s="32"/>
      <c r="AK210" s="32"/>
      <c r="AL210" s="32"/>
      <c r="AM210" s="32">
        <v>21</v>
      </c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</row>
    <row r="211" spans="1:60" outlineLevel="1" x14ac:dyDescent="0.2">
      <c r="A211" s="223"/>
      <c r="B211" s="217"/>
      <c r="C211" s="222" t="s">
        <v>1284</v>
      </c>
      <c r="D211" s="220"/>
      <c r="E211" s="221"/>
      <c r="F211" s="184"/>
      <c r="G211" s="184"/>
      <c r="H211" s="185"/>
      <c r="I211" s="198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</row>
    <row r="212" spans="1:60" outlineLevel="1" x14ac:dyDescent="0.2">
      <c r="A212" s="223"/>
      <c r="B212" s="217"/>
      <c r="C212" s="222" t="s">
        <v>1282</v>
      </c>
      <c r="D212" s="220"/>
      <c r="E212" s="221">
        <v>93.53</v>
      </c>
      <c r="F212" s="184"/>
      <c r="G212" s="184"/>
      <c r="H212" s="185"/>
      <c r="I212" s="198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</row>
    <row r="213" spans="1:60" outlineLevel="1" x14ac:dyDescent="0.2">
      <c r="A213" s="223"/>
      <c r="B213" s="217"/>
      <c r="C213" s="222" t="s">
        <v>1285</v>
      </c>
      <c r="D213" s="220"/>
      <c r="E213" s="221">
        <v>26.82</v>
      </c>
      <c r="F213" s="184"/>
      <c r="G213" s="184"/>
      <c r="H213" s="185"/>
      <c r="I213" s="198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</row>
    <row r="214" spans="1:60" outlineLevel="1" x14ac:dyDescent="0.2">
      <c r="A214" s="223"/>
      <c r="B214" s="282" t="s">
        <v>1056</v>
      </c>
      <c r="C214" s="283"/>
      <c r="D214" s="284"/>
      <c r="E214" s="285"/>
      <c r="F214" s="286"/>
      <c r="G214" s="287"/>
      <c r="H214" s="185"/>
      <c r="I214" s="198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>
        <v>0</v>
      </c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</row>
    <row r="215" spans="1:60" outlineLevel="1" x14ac:dyDescent="0.2">
      <c r="A215" s="196">
        <v>48</v>
      </c>
      <c r="B215" s="177" t="s">
        <v>1057</v>
      </c>
      <c r="C215" s="188" t="s">
        <v>1058</v>
      </c>
      <c r="D215" s="219" t="s">
        <v>196</v>
      </c>
      <c r="E215" s="181">
        <v>11.15</v>
      </c>
      <c r="F215" s="183"/>
      <c r="G215" s="184">
        <f>ROUND(E215*F215,2)</f>
        <v>0</v>
      </c>
      <c r="H215" s="185" t="s">
        <v>1038</v>
      </c>
      <c r="I215" s="198" t="s">
        <v>173</v>
      </c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 t="s">
        <v>198</v>
      </c>
      <c r="AF215" s="32"/>
      <c r="AG215" s="32"/>
      <c r="AH215" s="32"/>
      <c r="AI215" s="32"/>
      <c r="AJ215" s="32"/>
      <c r="AK215" s="32"/>
      <c r="AL215" s="32"/>
      <c r="AM215" s="32">
        <v>21</v>
      </c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</row>
    <row r="216" spans="1:60" outlineLevel="1" x14ac:dyDescent="0.2">
      <c r="A216" s="223"/>
      <c r="B216" s="217"/>
      <c r="C216" s="222" t="s">
        <v>1207</v>
      </c>
      <c r="D216" s="220"/>
      <c r="E216" s="221">
        <v>4.34</v>
      </c>
      <c r="F216" s="184"/>
      <c r="G216" s="184"/>
      <c r="H216" s="185"/>
      <c r="I216" s="198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</row>
    <row r="217" spans="1:60" outlineLevel="1" x14ac:dyDescent="0.2">
      <c r="A217" s="223"/>
      <c r="B217" s="217"/>
      <c r="C217" s="222" t="s">
        <v>1208</v>
      </c>
      <c r="D217" s="220"/>
      <c r="E217" s="221">
        <v>1.68</v>
      </c>
      <c r="F217" s="184"/>
      <c r="G217" s="184"/>
      <c r="H217" s="185"/>
      <c r="I217" s="198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</row>
    <row r="218" spans="1:60" outlineLevel="1" x14ac:dyDescent="0.2">
      <c r="A218" s="223"/>
      <c r="B218" s="217"/>
      <c r="C218" s="222" t="s">
        <v>1209</v>
      </c>
      <c r="D218" s="220"/>
      <c r="E218" s="221">
        <v>3.54</v>
      </c>
      <c r="F218" s="184"/>
      <c r="G218" s="184"/>
      <c r="H218" s="185"/>
      <c r="I218" s="198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</row>
    <row r="219" spans="1:60" outlineLevel="1" x14ac:dyDescent="0.2">
      <c r="A219" s="223"/>
      <c r="B219" s="217"/>
      <c r="C219" s="222" t="s">
        <v>1210</v>
      </c>
      <c r="D219" s="220"/>
      <c r="E219" s="221">
        <v>1.59</v>
      </c>
      <c r="F219" s="184"/>
      <c r="G219" s="184"/>
      <c r="H219" s="185"/>
      <c r="I219" s="198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</row>
    <row r="220" spans="1:60" outlineLevel="1" x14ac:dyDescent="0.2">
      <c r="A220" s="196">
        <v>49</v>
      </c>
      <c r="B220" s="177" t="s">
        <v>1060</v>
      </c>
      <c r="C220" s="188" t="s">
        <v>1061</v>
      </c>
      <c r="D220" s="219" t="s">
        <v>196</v>
      </c>
      <c r="E220" s="181">
        <v>77.86</v>
      </c>
      <c r="F220" s="183"/>
      <c r="G220" s="184">
        <f>ROUND(E220*F220,2)</f>
        <v>0</v>
      </c>
      <c r="H220" s="185" t="s">
        <v>1038</v>
      </c>
      <c r="I220" s="198" t="s">
        <v>173</v>
      </c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 t="s">
        <v>198</v>
      </c>
      <c r="AF220" s="32"/>
      <c r="AG220" s="32"/>
      <c r="AH220" s="32"/>
      <c r="AI220" s="32"/>
      <c r="AJ220" s="32"/>
      <c r="AK220" s="32"/>
      <c r="AL220" s="32"/>
      <c r="AM220" s="32">
        <v>21</v>
      </c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</row>
    <row r="221" spans="1:60" outlineLevel="1" x14ac:dyDescent="0.2">
      <c r="A221" s="223"/>
      <c r="B221" s="217"/>
      <c r="C221" s="222" t="s">
        <v>1286</v>
      </c>
      <c r="D221" s="220"/>
      <c r="E221" s="221">
        <v>77.86</v>
      </c>
      <c r="F221" s="184"/>
      <c r="G221" s="184"/>
      <c r="H221" s="185"/>
      <c r="I221" s="198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</row>
    <row r="222" spans="1:60" ht="22.5" outlineLevel="1" x14ac:dyDescent="0.2">
      <c r="A222" s="196">
        <v>50</v>
      </c>
      <c r="B222" s="177" t="s">
        <v>1062</v>
      </c>
      <c r="C222" s="188" t="s">
        <v>1063</v>
      </c>
      <c r="D222" s="219" t="s">
        <v>196</v>
      </c>
      <c r="E222" s="181">
        <v>95.934299999999993</v>
      </c>
      <c r="F222" s="183"/>
      <c r="G222" s="184">
        <f>ROUND(E222*F222,2)</f>
        <v>0</v>
      </c>
      <c r="H222" s="185" t="s">
        <v>558</v>
      </c>
      <c r="I222" s="198" t="s">
        <v>173</v>
      </c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 t="s">
        <v>174</v>
      </c>
      <c r="AF222" s="32"/>
      <c r="AG222" s="32"/>
      <c r="AH222" s="32"/>
      <c r="AI222" s="32"/>
      <c r="AJ222" s="32"/>
      <c r="AK222" s="32"/>
      <c r="AL222" s="32"/>
      <c r="AM222" s="32">
        <v>21</v>
      </c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</row>
    <row r="223" spans="1:60" outlineLevel="1" x14ac:dyDescent="0.2">
      <c r="A223" s="223"/>
      <c r="B223" s="217"/>
      <c r="C223" s="222" t="s">
        <v>1287</v>
      </c>
      <c r="D223" s="220"/>
      <c r="E223" s="221">
        <v>95.934299999999993</v>
      </c>
      <c r="F223" s="184"/>
      <c r="G223" s="184"/>
      <c r="H223" s="185"/>
      <c r="I223" s="198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</row>
    <row r="224" spans="1:60" outlineLevel="1" x14ac:dyDescent="0.2">
      <c r="A224" s="223"/>
      <c r="B224" s="282" t="s">
        <v>1065</v>
      </c>
      <c r="C224" s="283"/>
      <c r="D224" s="284"/>
      <c r="E224" s="285"/>
      <c r="F224" s="286"/>
      <c r="G224" s="287"/>
      <c r="H224" s="185"/>
      <c r="I224" s="198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>
        <v>0</v>
      </c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</row>
    <row r="225" spans="1:60" outlineLevel="1" x14ac:dyDescent="0.2">
      <c r="A225" s="223"/>
      <c r="B225" s="282" t="s">
        <v>930</v>
      </c>
      <c r="C225" s="283"/>
      <c r="D225" s="284"/>
      <c r="E225" s="285"/>
      <c r="F225" s="286"/>
      <c r="G225" s="287"/>
      <c r="H225" s="185"/>
      <c r="I225" s="198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 t="s">
        <v>192</v>
      </c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</row>
    <row r="226" spans="1:60" outlineLevel="1" x14ac:dyDescent="0.2">
      <c r="A226" s="196">
        <v>51</v>
      </c>
      <c r="B226" s="177" t="s">
        <v>1066</v>
      </c>
      <c r="C226" s="188" t="s">
        <v>932</v>
      </c>
      <c r="D226" s="219" t="s">
        <v>368</v>
      </c>
      <c r="E226" s="181">
        <v>2.3563000000000001</v>
      </c>
      <c r="F226" s="183"/>
      <c r="G226" s="184">
        <f>ROUND(E226*F226,2)</f>
        <v>0</v>
      </c>
      <c r="H226" s="185" t="s">
        <v>1038</v>
      </c>
      <c r="I226" s="198" t="s">
        <v>173</v>
      </c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 t="s">
        <v>198</v>
      </c>
      <c r="AF226" s="32"/>
      <c r="AG226" s="32"/>
      <c r="AH226" s="32"/>
      <c r="AI226" s="32"/>
      <c r="AJ226" s="32"/>
      <c r="AK226" s="32"/>
      <c r="AL226" s="32"/>
      <c r="AM226" s="32">
        <v>21</v>
      </c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</row>
    <row r="227" spans="1:60" x14ac:dyDescent="0.2">
      <c r="A227" s="195" t="s">
        <v>168</v>
      </c>
      <c r="B227" s="176" t="s">
        <v>136</v>
      </c>
      <c r="C227" s="187" t="s">
        <v>137</v>
      </c>
      <c r="D227" s="218"/>
      <c r="E227" s="180"/>
      <c r="F227" s="288">
        <f>SUM(G228:G252)</f>
        <v>0</v>
      </c>
      <c r="G227" s="289"/>
      <c r="H227" s="182"/>
      <c r="I227" s="197"/>
      <c r="AE227" t="s">
        <v>169</v>
      </c>
    </row>
    <row r="228" spans="1:60" outlineLevel="1" x14ac:dyDescent="0.2">
      <c r="A228" s="223"/>
      <c r="B228" s="290" t="s">
        <v>1067</v>
      </c>
      <c r="C228" s="291"/>
      <c r="D228" s="292"/>
      <c r="E228" s="293"/>
      <c r="F228" s="294"/>
      <c r="G228" s="295"/>
      <c r="H228" s="185"/>
      <c r="I228" s="198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>
        <v>0</v>
      </c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</row>
    <row r="229" spans="1:60" outlineLevel="1" x14ac:dyDescent="0.2">
      <c r="A229" s="223"/>
      <c r="B229" s="282" t="s">
        <v>1068</v>
      </c>
      <c r="C229" s="283"/>
      <c r="D229" s="284"/>
      <c r="E229" s="285"/>
      <c r="F229" s="286"/>
      <c r="G229" s="287"/>
      <c r="H229" s="185"/>
      <c r="I229" s="198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 t="s">
        <v>192</v>
      </c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</row>
    <row r="230" spans="1:60" outlineLevel="1" x14ac:dyDescent="0.2">
      <c r="A230" s="196">
        <v>52</v>
      </c>
      <c r="B230" s="177" t="s">
        <v>1069</v>
      </c>
      <c r="C230" s="188" t="s">
        <v>1070</v>
      </c>
      <c r="D230" s="219" t="s">
        <v>196</v>
      </c>
      <c r="E230" s="181">
        <v>106.53</v>
      </c>
      <c r="F230" s="183"/>
      <c r="G230" s="184">
        <f>ROUND(E230*F230,2)</f>
        <v>0</v>
      </c>
      <c r="H230" s="185" t="s">
        <v>1071</v>
      </c>
      <c r="I230" s="198" t="s">
        <v>173</v>
      </c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 t="s">
        <v>198</v>
      </c>
      <c r="AF230" s="32"/>
      <c r="AG230" s="32"/>
      <c r="AH230" s="32"/>
      <c r="AI230" s="32"/>
      <c r="AJ230" s="32"/>
      <c r="AK230" s="32"/>
      <c r="AL230" s="32"/>
      <c r="AM230" s="32">
        <v>21</v>
      </c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</row>
    <row r="231" spans="1:60" outlineLevel="1" x14ac:dyDescent="0.2">
      <c r="A231" s="223"/>
      <c r="B231" s="217"/>
      <c r="C231" s="222" t="s">
        <v>1288</v>
      </c>
      <c r="D231" s="220"/>
      <c r="E231" s="221">
        <v>106.53</v>
      </c>
      <c r="F231" s="184"/>
      <c r="G231" s="184"/>
      <c r="H231" s="185"/>
      <c r="I231" s="198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</row>
    <row r="232" spans="1:60" outlineLevel="1" x14ac:dyDescent="0.2">
      <c r="A232" s="223"/>
      <c r="B232" s="282" t="s">
        <v>1289</v>
      </c>
      <c r="C232" s="283"/>
      <c r="D232" s="284"/>
      <c r="E232" s="285"/>
      <c r="F232" s="286"/>
      <c r="G232" s="287"/>
      <c r="H232" s="185"/>
      <c r="I232" s="198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>
        <v>0</v>
      </c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</row>
    <row r="233" spans="1:60" outlineLevel="1" x14ac:dyDescent="0.2">
      <c r="A233" s="196">
        <v>53</v>
      </c>
      <c r="B233" s="177" t="s">
        <v>1290</v>
      </c>
      <c r="C233" s="188" t="s">
        <v>1291</v>
      </c>
      <c r="D233" s="219" t="s">
        <v>209</v>
      </c>
      <c r="E233" s="181">
        <v>75.84</v>
      </c>
      <c r="F233" s="183"/>
      <c r="G233" s="184">
        <f>ROUND(E233*F233,2)</f>
        <v>0</v>
      </c>
      <c r="H233" s="185" t="s">
        <v>1071</v>
      </c>
      <c r="I233" s="198" t="s">
        <v>173</v>
      </c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 t="s">
        <v>198</v>
      </c>
      <c r="AF233" s="32"/>
      <c r="AG233" s="32"/>
      <c r="AH233" s="32"/>
      <c r="AI233" s="32"/>
      <c r="AJ233" s="32"/>
      <c r="AK233" s="32"/>
      <c r="AL233" s="32"/>
      <c r="AM233" s="32">
        <v>21</v>
      </c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</row>
    <row r="234" spans="1:60" outlineLevel="1" x14ac:dyDescent="0.2">
      <c r="A234" s="223"/>
      <c r="B234" s="217"/>
      <c r="C234" s="222" t="s">
        <v>1292</v>
      </c>
      <c r="D234" s="220"/>
      <c r="E234" s="221">
        <v>18.100000000000001</v>
      </c>
      <c r="F234" s="184"/>
      <c r="G234" s="184"/>
      <c r="H234" s="185"/>
      <c r="I234" s="198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</row>
    <row r="235" spans="1:60" outlineLevel="1" x14ac:dyDescent="0.2">
      <c r="A235" s="223"/>
      <c r="B235" s="217"/>
      <c r="C235" s="222" t="s">
        <v>1293</v>
      </c>
      <c r="D235" s="220"/>
      <c r="E235" s="221">
        <v>18.829999999999998</v>
      </c>
      <c r="F235" s="184"/>
      <c r="G235" s="184"/>
      <c r="H235" s="185"/>
      <c r="I235" s="198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</row>
    <row r="236" spans="1:60" outlineLevel="1" x14ac:dyDescent="0.2">
      <c r="A236" s="223"/>
      <c r="B236" s="217"/>
      <c r="C236" s="222" t="s">
        <v>1294</v>
      </c>
      <c r="D236" s="220"/>
      <c r="E236" s="221">
        <v>18.899999999999999</v>
      </c>
      <c r="F236" s="184"/>
      <c r="G236" s="184"/>
      <c r="H236" s="185"/>
      <c r="I236" s="198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</row>
    <row r="237" spans="1:60" outlineLevel="1" x14ac:dyDescent="0.2">
      <c r="A237" s="223"/>
      <c r="B237" s="217"/>
      <c r="C237" s="222" t="s">
        <v>1295</v>
      </c>
      <c r="D237" s="220"/>
      <c r="E237" s="221">
        <v>20.010000000000002</v>
      </c>
      <c r="F237" s="184"/>
      <c r="G237" s="184"/>
      <c r="H237" s="185"/>
      <c r="I237" s="198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</row>
    <row r="238" spans="1:60" outlineLevel="1" x14ac:dyDescent="0.2">
      <c r="A238" s="223"/>
      <c r="B238" s="282" t="s">
        <v>1296</v>
      </c>
      <c r="C238" s="283"/>
      <c r="D238" s="284"/>
      <c r="E238" s="285"/>
      <c r="F238" s="286"/>
      <c r="G238" s="287"/>
      <c r="H238" s="185"/>
      <c r="I238" s="198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>
        <v>0</v>
      </c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</row>
    <row r="239" spans="1:60" outlineLevel="1" x14ac:dyDescent="0.2">
      <c r="A239" s="223"/>
      <c r="B239" s="282" t="s">
        <v>1297</v>
      </c>
      <c r="C239" s="283"/>
      <c r="D239" s="284"/>
      <c r="E239" s="285"/>
      <c r="F239" s="286"/>
      <c r="G239" s="287"/>
      <c r="H239" s="185"/>
      <c r="I239" s="198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 t="s">
        <v>192</v>
      </c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</row>
    <row r="240" spans="1:60" outlineLevel="1" x14ac:dyDescent="0.2">
      <c r="A240" s="223"/>
      <c r="B240" s="282" t="s">
        <v>1298</v>
      </c>
      <c r="C240" s="283"/>
      <c r="D240" s="284"/>
      <c r="E240" s="285"/>
      <c r="F240" s="286"/>
      <c r="G240" s="287"/>
      <c r="H240" s="185"/>
      <c r="I240" s="198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>
        <v>1</v>
      </c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</row>
    <row r="241" spans="1:60" outlineLevel="1" x14ac:dyDescent="0.2">
      <c r="A241" s="196">
        <v>54</v>
      </c>
      <c r="B241" s="177" t="s">
        <v>1299</v>
      </c>
      <c r="C241" s="188" t="s">
        <v>1300</v>
      </c>
      <c r="D241" s="219" t="s">
        <v>196</v>
      </c>
      <c r="E241" s="181">
        <v>106.53</v>
      </c>
      <c r="F241" s="183"/>
      <c r="G241" s="184">
        <f>ROUND(E241*F241,2)</f>
        <v>0</v>
      </c>
      <c r="H241" s="185" t="s">
        <v>1071</v>
      </c>
      <c r="I241" s="198" t="s">
        <v>173</v>
      </c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 t="s">
        <v>198</v>
      </c>
      <c r="AF241" s="32"/>
      <c r="AG241" s="32"/>
      <c r="AH241" s="32"/>
      <c r="AI241" s="32"/>
      <c r="AJ241" s="32"/>
      <c r="AK241" s="32"/>
      <c r="AL241" s="32"/>
      <c r="AM241" s="32">
        <v>21</v>
      </c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</row>
    <row r="242" spans="1:60" outlineLevel="1" x14ac:dyDescent="0.2">
      <c r="A242" s="223"/>
      <c r="B242" s="217"/>
      <c r="C242" s="222" t="s">
        <v>1301</v>
      </c>
      <c r="D242" s="220"/>
      <c r="E242" s="221">
        <v>106.53</v>
      </c>
      <c r="F242" s="184"/>
      <c r="G242" s="184"/>
      <c r="H242" s="185"/>
      <c r="I242" s="198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</row>
    <row r="243" spans="1:60" outlineLevel="1" x14ac:dyDescent="0.2">
      <c r="A243" s="223"/>
      <c r="B243" s="282" t="s">
        <v>1081</v>
      </c>
      <c r="C243" s="283"/>
      <c r="D243" s="284"/>
      <c r="E243" s="285"/>
      <c r="F243" s="286"/>
      <c r="G243" s="287"/>
      <c r="H243" s="185"/>
      <c r="I243" s="198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>
        <v>0</v>
      </c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</row>
    <row r="244" spans="1:60" ht="22.5" outlineLevel="1" x14ac:dyDescent="0.2">
      <c r="A244" s="196">
        <v>55</v>
      </c>
      <c r="B244" s="177" t="s">
        <v>1082</v>
      </c>
      <c r="C244" s="188" t="s">
        <v>1083</v>
      </c>
      <c r="D244" s="219" t="s">
        <v>209</v>
      </c>
      <c r="E244" s="181">
        <v>3.2</v>
      </c>
      <c r="F244" s="183"/>
      <c r="G244" s="184">
        <f>ROUND(E244*F244,2)</f>
        <v>0</v>
      </c>
      <c r="H244" s="185" t="s">
        <v>1071</v>
      </c>
      <c r="I244" s="198" t="s">
        <v>173</v>
      </c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 t="s">
        <v>198</v>
      </c>
      <c r="AF244" s="32"/>
      <c r="AG244" s="32"/>
      <c r="AH244" s="32"/>
      <c r="AI244" s="32"/>
      <c r="AJ244" s="32"/>
      <c r="AK244" s="32"/>
      <c r="AL244" s="32"/>
      <c r="AM244" s="32">
        <v>21</v>
      </c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</row>
    <row r="245" spans="1:60" outlineLevel="1" x14ac:dyDescent="0.2">
      <c r="A245" s="223"/>
      <c r="B245" s="217"/>
      <c r="C245" s="222" t="s">
        <v>1302</v>
      </c>
      <c r="D245" s="220"/>
      <c r="E245" s="221">
        <v>3.2</v>
      </c>
      <c r="F245" s="184"/>
      <c r="G245" s="184"/>
      <c r="H245" s="185"/>
      <c r="I245" s="198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</row>
    <row r="246" spans="1:60" ht="22.5" outlineLevel="1" x14ac:dyDescent="0.2">
      <c r="A246" s="196">
        <v>56</v>
      </c>
      <c r="B246" s="177" t="s">
        <v>1085</v>
      </c>
      <c r="C246" s="188" t="s">
        <v>1086</v>
      </c>
      <c r="D246" s="219" t="s">
        <v>407</v>
      </c>
      <c r="E246" s="181">
        <v>21.306000000000001</v>
      </c>
      <c r="F246" s="183"/>
      <c r="G246" s="184">
        <f>ROUND(E246*F246,2)</f>
        <v>0</v>
      </c>
      <c r="H246" s="185" t="s">
        <v>558</v>
      </c>
      <c r="I246" s="198" t="s">
        <v>173</v>
      </c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 t="s">
        <v>174</v>
      </c>
      <c r="AF246" s="32"/>
      <c r="AG246" s="32"/>
      <c r="AH246" s="32"/>
      <c r="AI246" s="32"/>
      <c r="AJ246" s="32"/>
      <c r="AK246" s="32"/>
      <c r="AL246" s="32"/>
      <c r="AM246" s="32">
        <v>21</v>
      </c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</row>
    <row r="247" spans="1:60" outlineLevel="1" x14ac:dyDescent="0.2">
      <c r="A247" s="223"/>
      <c r="B247" s="217"/>
      <c r="C247" s="222" t="s">
        <v>1303</v>
      </c>
      <c r="D247" s="220"/>
      <c r="E247" s="221">
        <v>21.306000000000001</v>
      </c>
      <c r="F247" s="184"/>
      <c r="G247" s="184"/>
      <c r="H247" s="185"/>
      <c r="I247" s="198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</row>
    <row r="248" spans="1:60" ht="22.5" outlineLevel="1" x14ac:dyDescent="0.2">
      <c r="A248" s="196">
        <v>57</v>
      </c>
      <c r="B248" s="177" t="s">
        <v>1304</v>
      </c>
      <c r="C248" s="188" t="s">
        <v>1305</v>
      </c>
      <c r="D248" s="219" t="s">
        <v>196</v>
      </c>
      <c r="E248" s="181">
        <v>125.5254</v>
      </c>
      <c r="F248" s="183"/>
      <c r="G248" s="184">
        <f>ROUND(E248*F248,2)</f>
        <v>0</v>
      </c>
      <c r="H248" s="185" t="s">
        <v>558</v>
      </c>
      <c r="I248" s="198" t="s">
        <v>173</v>
      </c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 t="s">
        <v>174</v>
      </c>
      <c r="AF248" s="32"/>
      <c r="AG248" s="32"/>
      <c r="AH248" s="32"/>
      <c r="AI248" s="32"/>
      <c r="AJ248" s="32"/>
      <c r="AK248" s="32"/>
      <c r="AL248" s="32"/>
      <c r="AM248" s="32">
        <v>21</v>
      </c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</row>
    <row r="249" spans="1:60" outlineLevel="1" x14ac:dyDescent="0.2">
      <c r="A249" s="223"/>
      <c r="B249" s="217"/>
      <c r="C249" s="222" t="s">
        <v>1306</v>
      </c>
      <c r="D249" s="220"/>
      <c r="E249" s="221">
        <v>125.5254</v>
      </c>
      <c r="F249" s="184"/>
      <c r="G249" s="184"/>
      <c r="H249" s="185"/>
      <c r="I249" s="198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</row>
    <row r="250" spans="1:60" outlineLevel="1" x14ac:dyDescent="0.2">
      <c r="A250" s="223"/>
      <c r="B250" s="282" t="s">
        <v>1088</v>
      </c>
      <c r="C250" s="283"/>
      <c r="D250" s="284"/>
      <c r="E250" s="285"/>
      <c r="F250" s="286"/>
      <c r="G250" s="287"/>
      <c r="H250" s="185"/>
      <c r="I250" s="198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>
        <v>0</v>
      </c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</row>
    <row r="251" spans="1:60" outlineLevel="1" x14ac:dyDescent="0.2">
      <c r="A251" s="223"/>
      <c r="B251" s="282" t="s">
        <v>1089</v>
      </c>
      <c r="C251" s="283"/>
      <c r="D251" s="284"/>
      <c r="E251" s="285"/>
      <c r="F251" s="286"/>
      <c r="G251" s="287"/>
      <c r="H251" s="185"/>
      <c r="I251" s="198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 t="s">
        <v>192</v>
      </c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</row>
    <row r="252" spans="1:60" outlineLevel="1" x14ac:dyDescent="0.2">
      <c r="A252" s="196">
        <v>58</v>
      </c>
      <c r="B252" s="177" t="s">
        <v>1090</v>
      </c>
      <c r="C252" s="188" t="s">
        <v>932</v>
      </c>
      <c r="D252" s="219" t="s">
        <v>368</v>
      </c>
      <c r="E252" s="181">
        <v>0.30014000000000002</v>
      </c>
      <c r="F252" s="183"/>
      <c r="G252" s="184">
        <f>ROUND(E252*F252,2)</f>
        <v>0</v>
      </c>
      <c r="H252" s="185" t="s">
        <v>1071</v>
      </c>
      <c r="I252" s="198" t="s">
        <v>173</v>
      </c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 t="s">
        <v>198</v>
      </c>
      <c r="AF252" s="32"/>
      <c r="AG252" s="32"/>
      <c r="AH252" s="32"/>
      <c r="AI252" s="32"/>
      <c r="AJ252" s="32"/>
      <c r="AK252" s="32"/>
      <c r="AL252" s="32"/>
      <c r="AM252" s="32">
        <v>21</v>
      </c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</row>
    <row r="253" spans="1:60" x14ac:dyDescent="0.2">
      <c r="A253" s="195" t="s">
        <v>168</v>
      </c>
      <c r="B253" s="176" t="s">
        <v>138</v>
      </c>
      <c r="C253" s="187" t="s">
        <v>139</v>
      </c>
      <c r="D253" s="218"/>
      <c r="E253" s="180"/>
      <c r="F253" s="288">
        <f>SUM(G254:G273)</f>
        <v>0</v>
      </c>
      <c r="G253" s="289"/>
      <c r="H253" s="182"/>
      <c r="I253" s="197"/>
      <c r="AE253" t="s">
        <v>169</v>
      </c>
    </row>
    <row r="254" spans="1:60" outlineLevel="1" x14ac:dyDescent="0.2">
      <c r="A254" s="223"/>
      <c r="B254" s="290" t="s">
        <v>1091</v>
      </c>
      <c r="C254" s="291"/>
      <c r="D254" s="292"/>
      <c r="E254" s="293"/>
      <c r="F254" s="294"/>
      <c r="G254" s="295"/>
      <c r="H254" s="185"/>
      <c r="I254" s="198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>
        <v>0</v>
      </c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</row>
    <row r="255" spans="1:60" outlineLevel="1" x14ac:dyDescent="0.2">
      <c r="A255" s="196">
        <v>59</v>
      </c>
      <c r="B255" s="177" t="s">
        <v>1092</v>
      </c>
      <c r="C255" s="188" t="s">
        <v>1093</v>
      </c>
      <c r="D255" s="219" t="s">
        <v>196</v>
      </c>
      <c r="E255" s="181">
        <v>41.55</v>
      </c>
      <c r="F255" s="183"/>
      <c r="G255" s="184">
        <f>ROUND(E255*F255,2)</f>
        <v>0</v>
      </c>
      <c r="H255" s="185" t="s">
        <v>1038</v>
      </c>
      <c r="I255" s="198" t="s">
        <v>173</v>
      </c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 t="s">
        <v>198</v>
      </c>
      <c r="AF255" s="32"/>
      <c r="AG255" s="32"/>
      <c r="AH255" s="32"/>
      <c r="AI255" s="32"/>
      <c r="AJ255" s="32"/>
      <c r="AK255" s="32"/>
      <c r="AL255" s="32"/>
      <c r="AM255" s="32">
        <v>21</v>
      </c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</row>
    <row r="256" spans="1:60" outlineLevel="1" x14ac:dyDescent="0.2">
      <c r="A256" s="223"/>
      <c r="B256" s="217"/>
      <c r="C256" s="222" t="s">
        <v>1307</v>
      </c>
      <c r="D256" s="220"/>
      <c r="E256" s="221">
        <v>13.23</v>
      </c>
      <c r="F256" s="184"/>
      <c r="G256" s="184"/>
      <c r="H256" s="185"/>
      <c r="I256" s="198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</row>
    <row r="257" spans="1:60" outlineLevel="1" x14ac:dyDescent="0.2">
      <c r="A257" s="223"/>
      <c r="B257" s="217"/>
      <c r="C257" s="222" t="s">
        <v>1308</v>
      </c>
      <c r="D257" s="220"/>
      <c r="E257" s="221">
        <v>7.4850000000000003</v>
      </c>
      <c r="F257" s="184"/>
      <c r="G257" s="184"/>
      <c r="H257" s="185"/>
      <c r="I257" s="198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</row>
    <row r="258" spans="1:60" outlineLevel="1" x14ac:dyDescent="0.2">
      <c r="A258" s="223"/>
      <c r="B258" s="217"/>
      <c r="C258" s="222" t="s">
        <v>1309</v>
      </c>
      <c r="D258" s="220"/>
      <c r="E258" s="221">
        <v>12.3</v>
      </c>
      <c r="F258" s="184"/>
      <c r="G258" s="184"/>
      <c r="H258" s="185"/>
      <c r="I258" s="198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</row>
    <row r="259" spans="1:60" outlineLevel="1" x14ac:dyDescent="0.2">
      <c r="A259" s="223"/>
      <c r="B259" s="217"/>
      <c r="C259" s="222" t="s">
        <v>1310</v>
      </c>
      <c r="D259" s="220"/>
      <c r="E259" s="221">
        <v>8.5350000000000001</v>
      </c>
      <c r="F259" s="184"/>
      <c r="G259" s="184"/>
      <c r="H259" s="185"/>
      <c r="I259" s="198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</row>
    <row r="260" spans="1:60" outlineLevel="1" x14ac:dyDescent="0.2">
      <c r="A260" s="223"/>
      <c r="B260" s="282" t="s">
        <v>1094</v>
      </c>
      <c r="C260" s="283"/>
      <c r="D260" s="284"/>
      <c r="E260" s="285"/>
      <c r="F260" s="286"/>
      <c r="G260" s="287"/>
      <c r="H260" s="185"/>
      <c r="I260" s="198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>
        <v>0</v>
      </c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</row>
    <row r="261" spans="1:60" outlineLevel="1" x14ac:dyDescent="0.2">
      <c r="A261" s="196">
        <v>60</v>
      </c>
      <c r="B261" s="177" t="s">
        <v>1095</v>
      </c>
      <c r="C261" s="188" t="s">
        <v>1096</v>
      </c>
      <c r="D261" s="219" t="s">
        <v>196</v>
      </c>
      <c r="E261" s="181">
        <v>41.55</v>
      </c>
      <c r="F261" s="183"/>
      <c r="G261" s="184">
        <f>ROUND(E261*F261,2)</f>
        <v>0</v>
      </c>
      <c r="H261" s="185" t="s">
        <v>1038</v>
      </c>
      <c r="I261" s="198" t="s">
        <v>173</v>
      </c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 t="s">
        <v>198</v>
      </c>
      <c r="AF261" s="32"/>
      <c r="AG261" s="32"/>
      <c r="AH261" s="32"/>
      <c r="AI261" s="32"/>
      <c r="AJ261" s="32"/>
      <c r="AK261" s="32"/>
      <c r="AL261" s="32"/>
      <c r="AM261" s="32">
        <v>21</v>
      </c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</row>
    <row r="262" spans="1:60" outlineLevel="1" x14ac:dyDescent="0.2">
      <c r="A262" s="223"/>
      <c r="B262" s="217"/>
      <c r="C262" s="222" t="s">
        <v>1311</v>
      </c>
      <c r="D262" s="220"/>
      <c r="E262" s="221">
        <v>41.55</v>
      </c>
      <c r="F262" s="184"/>
      <c r="G262" s="184"/>
      <c r="H262" s="185"/>
      <c r="I262" s="198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</row>
    <row r="263" spans="1:60" outlineLevel="1" x14ac:dyDescent="0.2">
      <c r="A263" s="223"/>
      <c r="B263" s="282" t="s">
        <v>1098</v>
      </c>
      <c r="C263" s="283"/>
      <c r="D263" s="284"/>
      <c r="E263" s="285"/>
      <c r="F263" s="286"/>
      <c r="G263" s="287"/>
      <c r="H263" s="185"/>
      <c r="I263" s="198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>
        <v>1</v>
      </c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</row>
    <row r="264" spans="1:60" outlineLevel="1" x14ac:dyDescent="0.2">
      <c r="A264" s="196">
        <v>61</v>
      </c>
      <c r="B264" s="177" t="s">
        <v>1099</v>
      </c>
      <c r="C264" s="188" t="s">
        <v>1061</v>
      </c>
      <c r="D264" s="219" t="s">
        <v>196</v>
      </c>
      <c r="E264" s="181">
        <v>41.55</v>
      </c>
      <c r="F264" s="183"/>
      <c r="G264" s="184">
        <f>ROUND(E264*F264,2)</f>
        <v>0</v>
      </c>
      <c r="H264" s="185" t="s">
        <v>1038</v>
      </c>
      <c r="I264" s="198" t="s">
        <v>173</v>
      </c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 t="s">
        <v>198</v>
      </c>
      <c r="AF264" s="32"/>
      <c r="AG264" s="32"/>
      <c r="AH264" s="32"/>
      <c r="AI264" s="32"/>
      <c r="AJ264" s="32"/>
      <c r="AK264" s="32"/>
      <c r="AL264" s="32"/>
      <c r="AM264" s="32">
        <v>21</v>
      </c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</row>
    <row r="265" spans="1:60" outlineLevel="1" x14ac:dyDescent="0.2">
      <c r="A265" s="223"/>
      <c r="B265" s="217"/>
      <c r="C265" s="222" t="s">
        <v>1311</v>
      </c>
      <c r="D265" s="220"/>
      <c r="E265" s="221">
        <v>41.55</v>
      </c>
      <c r="F265" s="184"/>
      <c r="G265" s="184"/>
      <c r="H265" s="185"/>
      <c r="I265" s="198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</row>
    <row r="266" spans="1:60" outlineLevel="1" x14ac:dyDescent="0.2">
      <c r="A266" s="223"/>
      <c r="B266" s="282" t="s">
        <v>1100</v>
      </c>
      <c r="C266" s="283"/>
      <c r="D266" s="284"/>
      <c r="E266" s="285"/>
      <c r="F266" s="286"/>
      <c r="G266" s="287"/>
      <c r="H266" s="185"/>
      <c r="I266" s="198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>
        <v>0</v>
      </c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</row>
    <row r="267" spans="1:60" outlineLevel="1" x14ac:dyDescent="0.2">
      <c r="A267" s="223"/>
      <c r="B267" s="282" t="s">
        <v>1101</v>
      </c>
      <c r="C267" s="283"/>
      <c r="D267" s="284"/>
      <c r="E267" s="285"/>
      <c r="F267" s="286"/>
      <c r="G267" s="287"/>
      <c r="H267" s="185"/>
      <c r="I267" s="198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>
        <v>1</v>
      </c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</row>
    <row r="268" spans="1:60" outlineLevel="1" x14ac:dyDescent="0.2">
      <c r="A268" s="196">
        <v>62</v>
      </c>
      <c r="B268" s="177" t="s">
        <v>1102</v>
      </c>
      <c r="C268" s="188" t="s">
        <v>1103</v>
      </c>
      <c r="D268" s="219" t="s">
        <v>209</v>
      </c>
      <c r="E268" s="181">
        <v>1.8</v>
      </c>
      <c r="F268" s="183"/>
      <c r="G268" s="184">
        <f>ROUND(E268*F268,2)</f>
        <v>0</v>
      </c>
      <c r="H268" s="185" t="s">
        <v>1038</v>
      </c>
      <c r="I268" s="198" t="s">
        <v>173</v>
      </c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 t="s">
        <v>198</v>
      </c>
      <c r="AF268" s="32"/>
      <c r="AG268" s="32"/>
      <c r="AH268" s="32"/>
      <c r="AI268" s="32"/>
      <c r="AJ268" s="32"/>
      <c r="AK268" s="32"/>
      <c r="AL268" s="32"/>
      <c r="AM268" s="32">
        <v>21</v>
      </c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</row>
    <row r="269" spans="1:60" outlineLevel="1" x14ac:dyDescent="0.2">
      <c r="A269" s="223"/>
      <c r="B269" s="217"/>
      <c r="C269" s="222" t="s">
        <v>1312</v>
      </c>
      <c r="D269" s="220"/>
      <c r="E269" s="221">
        <v>1.8</v>
      </c>
      <c r="F269" s="184"/>
      <c r="G269" s="184"/>
      <c r="H269" s="185"/>
      <c r="I269" s="198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</row>
    <row r="270" spans="1:60" outlineLevel="1" x14ac:dyDescent="0.2">
      <c r="A270" s="196">
        <v>63</v>
      </c>
      <c r="B270" s="177" t="s">
        <v>1104</v>
      </c>
      <c r="C270" s="188" t="s">
        <v>1105</v>
      </c>
      <c r="D270" s="219" t="s">
        <v>196</v>
      </c>
      <c r="E270" s="181">
        <v>45.704999999999998</v>
      </c>
      <c r="F270" s="183"/>
      <c r="G270" s="184">
        <f>ROUND(E270*F270,2)</f>
        <v>0</v>
      </c>
      <c r="H270" s="185" t="s">
        <v>558</v>
      </c>
      <c r="I270" s="198" t="s">
        <v>173</v>
      </c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 t="s">
        <v>174</v>
      </c>
      <c r="AF270" s="32"/>
      <c r="AG270" s="32"/>
      <c r="AH270" s="32"/>
      <c r="AI270" s="32"/>
      <c r="AJ270" s="32"/>
      <c r="AK270" s="32"/>
      <c r="AL270" s="32"/>
      <c r="AM270" s="32">
        <v>21</v>
      </c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</row>
    <row r="271" spans="1:60" outlineLevel="1" x14ac:dyDescent="0.2">
      <c r="A271" s="223"/>
      <c r="B271" s="217"/>
      <c r="C271" s="222" t="s">
        <v>1313</v>
      </c>
      <c r="D271" s="220"/>
      <c r="E271" s="221">
        <v>45.704999999999998</v>
      </c>
      <c r="F271" s="184"/>
      <c r="G271" s="184"/>
      <c r="H271" s="185"/>
      <c r="I271" s="198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</row>
    <row r="272" spans="1:60" outlineLevel="1" x14ac:dyDescent="0.2">
      <c r="A272" s="223"/>
      <c r="B272" s="282" t="s">
        <v>1107</v>
      </c>
      <c r="C272" s="283"/>
      <c r="D272" s="284"/>
      <c r="E272" s="285"/>
      <c r="F272" s="286"/>
      <c r="G272" s="287"/>
      <c r="H272" s="185"/>
      <c r="I272" s="198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>
        <v>0</v>
      </c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</row>
    <row r="273" spans="1:60" outlineLevel="1" x14ac:dyDescent="0.2">
      <c r="A273" s="196">
        <v>64</v>
      </c>
      <c r="B273" s="177" t="s">
        <v>1108</v>
      </c>
      <c r="C273" s="188" t="s">
        <v>932</v>
      </c>
      <c r="D273" s="219" t="s">
        <v>368</v>
      </c>
      <c r="E273" s="181">
        <v>0.83201000000000003</v>
      </c>
      <c r="F273" s="183"/>
      <c r="G273" s="184">
        <f>ROUND(E273*F273,2)</f>
        <v>0</v>
      </c>
      <c r="H273" s="185" t="s">
        <v>1038</v>
      </c>
      <c r="I273" s="198" t="s">
        <v>173</v>
      </c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 t="s">
        <v>198</v>
      </c>
      <c r="AF273" s="32"/>
      <c r="AG273" s="32"/>
      <c r="AH273" s="32"/>
      <c r="AI273" s="32"/>
      <c r="AJ273" s="32"/>
      <c r="AK273" s="32"/>
      <c r="AL273" s="32"/>
      <c r="AM273" s="32">
        <v>21</v>
      </c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</row>
    <row r="274" spans="1:60" x14ac:dyDescent="0.2">
      <c r="A274" s="195" t="s">
        <v>168</v>
      </c>
      <c r="B274" s="176" t="s">
        <v>140</v>
      </c>
      <c r="C274" s="187" t="s">
        <v>141</v>
      </c>
      <c r="D274" s="218"/>
      <c r="E274" s="180"/>
      <c r="F274" s="288">
        <f>SUM(G275:G280)</f>
        <v>0</v>
      </c>
      <c r="G274" s="289"/>
      <c r="H274" s="182"/>
      <c r="I274" s="197"/>
      <c r="AE274" t="s">
        <v>169</v>
      </c>
    </row>
    <row r="275" spans="1:60" outlineLevel="1" x14ac:dyDescent="0.2">
      <c r="A275" s="223"/>
      <c r="B275" s="290" t="s">
        <v>1118</v>
      </c>
      <c r="C275" s="291"/>
      <c r="D275" s="292"/>
      <c r="E275" s="293"/>
      <c r="F275" s="294"/>
      <c r="G275" s="295"/>
      <c r="H275" s="185"/>
      <c r="I275" s="198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>
        <v>0</v>
      </c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</row>
    <row r="276" spans="1:60" outlineLevel="1" x14ac:dyDescent="0.2">
      <c r="A276" s="196">
        <v>65</v>
      </c>
      <c r="B276" s="177" t="s">
        <v>1314</v>
      </c>
      <c r="C276" s="188" t="s">
        <v>1120</v>
      </c>
      <c r="D276" s="219" t="s">
        <v>196</v>
      </c>
      <c r="E276" s="181">
        <v>15.875</v>
      </c>
      <c r="F276" s="183"/>
      <c r="G276" s="184">
        <f>ROUND(E276*F276,2)</f>
        <v>0</v>
      </c>
      <c r="H276" s="185" t="s">
        <v>1112</v>
      </c>
      <c r="I276" s="198" t="s">
        <v>173</v>
      </c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 t="s">
        <v>198</v>
      </c>
      <c r="AF276" s="32"/>
      <c r="AG276" s="32"/>
      <c r="AH276" s="32"/>
      <c r="AI276" s="32"/>
      <c r="AJ276" s="32"/>
      <c r="AK276" s="32"/>
      <c r="AL276" s="32"/>
      <c r="AM276" s="32">
        <v>21</v>
      </c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</row>
    <row r="277" spans="1:60" outlineLevel="1" x14ac:dyDescent="0.2">
      <c r="A277" s="223"/>
      <c r="B277" s="217"/>
      <c r="C277" s="222" t="s">
        <v>1315</v>
      </c>
      <c r="D277" s="220"/>
      <c r="E277" s="221">
        <v>2.4</v>
      </c>
      <c r="F277" s="184"/>
      <c r="G277" s="184"/>
      <c r="H277" s="185"/>
      <c r="I277" s="198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</row>
    <row r="278" spans="1:60" outlineLevel="1" x14ac:dyDescent="0.2">
      <c r="A278" s="223"/>
      <c r="B278" s="217"/>
      <c r="C278" s="222" t="s">
        <v>1316</v>
      </c>
      <c r="D278" s="220"/>
      <c r="E278" s="221">
        <v>13.475</v>
      </c>
      <c r="F278" s="184"/>
      <c r="G278" s="184"/>
      <c r="H278" s="185"/>
      <c r="I278" s="198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</row>
    <row r="279" spans="1:60" outlineLevel="1" x14ac:dyDescent="0.2">
      <c r="A279" s="196">
        <v>66</v>
      </c>
      <c r="B279" s="177" t="s">
        <v>1122</v>
      </c>
      <c r="C279" s="188" t="s">
        <v>1123</v>
      </c>
      <c r="D279" s="219" t="s">
        <v>196</v>
      </c>
      <c r="E279" s="181">
        <v>15.875</v>
      </c>
      <c r="F279" s="183"/>
      <c r="G279" s="184">
        <f>ROUND(E279*F279,2)</f>
        <v>0</v>
      </c>
      <c r="H279" s="185" t="s">
        <v>1112</v>
      </c>
      <c r="I279" s="198" t="s">
        <v>173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 t="s">
        <v>198</v>
      </c>
      <c r="AF279" s="32"/>
      <c r="AG279" s="32"/>
      <c r="AH279" s="32"/>
      <c r="AI279" s="32"/>
      <c r="AJ279" s="32"/>
      <c r="AK279" s="32"/>
      <c r="AL279" s="32"/>
      <c r="AM279" s="32">
        <v>21</v>
      </c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</row>
    <row r="280" spans="1:60" outlineLevel="1" x14ac:dyDescent="0.2">
      <c r="A280" s="223"/>
      <c r="B280" s="217"/>
      <c r="C280" s="222" t="s">
        <v>1317</v>
      </c>
      <c r="D280" s="220"/>
      <c r="E280" s="221">
        <v>15.875</v>
      </c>
      <c r="F280" s="184"/>
      <c r="G280" s="184"/>
      <c r="H280" s="185"/>
      <c r="I280" s="198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</row>
    <row r="281" spans="1:60" x14ac:dyDescent="0.2">
      <c r="A281" s="195" t="s">
        <v>168</v>
      </c>
      <c r="B281" s="176" t="s">
        <v>142</v>
      </c>
      <c r="C281" s="187" t="s">
        <v>143</v>
      </c>
      <c r="D281" s="218"/>
      <c r="E281" s="180"/>
      <c r="F281" s="288">
        <f>SUM(G282:G296)</f>
        <v>0</v>
      </c>
      <c r="G281" s="289"/>
      <c r="H281" s="182"/>
      <c r="I281" s="197"/>
      <c r="AE281" t="s">
        <v>169</v>
      </c>
    </row>
    <row r="282" spans="1:60" outlineLevel="1" x14ac:dyDescent="0.2">
      <c r="A282" s="223"/>
      <c r="B282" s="290" t="s">
        <v>1147</v>
      </c>
      <c r="C282" s="291"/>
      <c r="D282" s="292"/>
      <c r="E282" s="293"/>
      <c r="F282" s="294"/>
      <c r="G282" s="295"/>
      <c r="H282" s="185"/>
      <c r="I282" s="198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>
        <v>0</v>
      </c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</row>
    <row r="283" spans="1:60" outlineLevel="1" x14ac:dyDescent="0.2">
      <c r="A283" s="223"/>
      <c r="B283" s="282" t="s">
        <v>1148</v>
      </c>
      <c r="C283" s="283"/>
      <c r="D283" s="284"/>
      <c r="E283" s="285"/>
      <c r="F283" s="286"/>
      <c r="G283" s="287"/>
      <c r="H283" s="185"/>
      <c r="I283" s="198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>
        <v>1</v>
      </c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</row>
    <row r="284" spans="1:60" outlineLevel="1" x14ac:dyDescent="0.2">
      <c r="A284" s="196">
        <v>67</v>
      </c>
      <c r="B284" s="177" t="s">
        <v>1149</v>
      </c>
      <c r="C284" s="188" t="s">
        <v>1150</v>
      </c>
      <c r="D284" s="219" t="s">
        <v>196</v>
      </c>
      <c r="E284" s="181">
        <v>899.53972999999996</v>
      </c>
      <c r="F284" s="183"/>
      <c r="G284" s="184">
        <f>ROUND(E284*F284,2)</f>
        <v>0</v>
      </c>
      <c r="H284" s="185" t="s">
        <v>1151</v>
      </c>
      <c r="I284" s="198" t="s">
        <v>173</v>
      </c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 t="s">
        <v>198</v>
      </c>
      <c r="AF284" s="32"/>
      <c r="AG284" s="32"/>
      <c r="AH284" s="32"/>
      <c r="AI284" s="32"/>
      <c r="AJ284" s="32"/>
      <c r="AK284" s="32"/>
      <c r="AL284" s="32"/>
      <c r="AM284" s="32">
        <v>21</v>
      </c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</row>
    <row r="285" spans="1:60" outlineLevel="1" x14ac:dyDescent="0.2">
      <c r="A285" s="223"/>
      <c r="B285" s="217"/>
      <c r="C285" s="222" t="s">
        <v>1318</v>
      </c>
      <c r="D285" s="220"/>
      <c r="E285" s="221"/>
      <c r="F285" s="184"/>
      <c r="G285" s="184"/>
      <c r="H285" s="185"/>
      <c r="I285" s="198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</row>
    <row r="286" spans="1:60" outlineLevel="1" x14ac:dyDescent="0.2">
      <c r="A286" s="223"/>
      <c r="B286" s="217"/>
      <c r="C286" s="222" t="s">
        <v>1319</v>
      </c>
      <c r="D286" s="220"/>
      <c r="E286" s="221">
        <v>354.25670000000002</v>
      </c>
      <c r="F286" s="184"/>
      <c r="G286" s="184"/>
      <c r="H286" s="185"/>
      <c r="I286" s="198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</row>
    <row r="287" spans="1:60" outlineLevel="1" x14ac:dyDescent="0.2">
      <c r="A287" s="223"/>
      <c r="B287" s="217"/>
      <c r="C287" s="222" t="s">
        <v>1320</v>
      </c>
      <c r="D287" s="220"/>
      <c r="E287" s="221"/>
      <c r="F287" s="184"/>
      <c r="G287" s="184"/>
      <c r="H287" s="185"/>
      <c r="I287" s="198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</row>
    <row r="288" spans="1:60" outlineLevel="1" x14ac:dyDescent="0.2">
      <c r="A288" s="223"/>
      <c r="B288" s="217"/>
      <c r="C288" s="222" t="s">
        <v>1256</v>
      </c>
      <c r="D288" s="220"/>
      <c r="E288" s="221">
        <v>194.07042999999999</v>
      </c>
      <c r="F288" s="184"/>
      <c r="G288" s="184"/>
      <c r="H288" s="185"/>
      <c r="I288" s="198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</row>
    <row r="289" spans="1:60" outlineLevel="1" x14ac:dyDescent="0.2">
      <c r="A289" s="223"/>
      <c r="B289" s="217"/>
      <c r="C289" s="222" t="s">
        <v>1321</v>
      </c>
      <c r="D289" s="220"/>
      <c r="E289" s="221"/>
      <c r="F289" s="184"/>
      <c r="G289" s="184"/>
      <c r="H289" s="185"/>
      <c r="I289" s="198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</row>
    <row r="290" spans="1:60" outlineLevel="1" x14ac:dyDescent="0.2">
      <c r="A290" s="223"/>
      <c r="B290" s="217"/>
      <c r="C290" s="222" t="s">
        <v>1322</v>
      </c>
      <c r="D290" s="220"/>
      <c r="E290" s="221">
        <v>386.86759999999998</v>
      </c>
      <c r="F290" s="184"/>
      <c r="G290" s="184"/>
      <c r="H290" s="185"/>
      <c r="I290" s="198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</row>
    <row r="291" spans="1:60" outlineLevel="1" x14ac:dyDescent="0.2">
      <c r="A291" s="223"/>
      <c r="B291" s="217"/>
      <c r="C291" s="222" t="s">
        <v>1323</v>
      </c>
      <c r="D291" s="220"/>
      <c r="E291" s="221">
        <v>-35.655000000000001</v>
      </c>
      <c r="F291" s="184"/>
      <c r="G291" s="184"/>
      <c r="H291" s="185"/>
      <c r="I291" s="198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</row>
    <row r="292" spans="1:60" outlineLevel="1" x14ac:dyDescent="0.2">
      <c r="A292" s="223"/>
      <c r="B292" s="282" t="s">
        <v>1154</v>
      </c>
      <c r="C292" s="283"/>
      <c r="D292" s="284"/>
      <c r="E292" s="285"/>
      <c r="F292" s="286"/>
      <c r="G292" s="287"/>
      <c r="H292" s="185"/>
      <c r="I292" s="198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>
        <v>0</v>
      </c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</row>
    <row r="293" spans="1:60" outlineLevel="1" x14ac:dyDescent="0.2">
      <c r="A293" s="196">
        <v>68</v>
      </c>
      <c r="B293" s="177" t="s">
        <v>1155</v>
      </c>
      <c r="C293" s="188" t="s">
        <v>1156</v>
      </c>
      <c r="D293" s="219" t="s">
        <v>196</v>
      </c>
      <c r="E293" s="181">
        <v>354.25670000000002</v>
      </c>
      <c r="F293" s="183"/>
      <c r="G293" s="184">
        <f>ROUND(E293*F293,2)</f>
        <v>0</v>
      </c>
      <c r="H293" s="185" t="s">
        <v>1151</v>
      </c>
      <c r="I293" s="198" t="s">
        <v>173</v>
      </c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 t="s">
        <v>198</v>
      </c>
      <c r="AF293" s="32"/>
      <c r="AG293" s="32"/>
      <c r="AH293" s="32"/>
      <c r="AI293" s="32"/>
      <c r="AJ293" s="32"/>
      <c r="AK293" s="32"/>
      <c r="AL293" s="32"/>
      <c r="AM293" s="32">
        <v>21</v>
      </c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</row>
    <row r="294" spans="1:60" outlineLevel="1" x14ac:dyDescent="0.2">
      <c r="A294" s="223"/>
      <c r="B294" s="217"/>
      <c r="C294" s="222" t="s">
        <v>1324</v>
      </c>
      <c r="D294" s="220"/>
      <c r="E294" s="221">
        <v>354.25670000000002</v>
      </c>
      <c r="F294" s="184"/>
      <c r="G294" s="184"/>
      <c r="H294" s="185"/>
      <c r="I294" s="198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</row>
    <row r="295" spans="1:60" outlineLevel="1" x14ac:dyDescent="0.2">
      <c r="A295" s="196">
        <v>69</v>
      </c>
      <c r="B295" s="177" t="s">
        <v>1157</v>
      </c>
      <c r="C295" s="188" t="s">
        <v>1158</v>
      </c>
      <c r="D295" s="219" t="s">
        <v>196</v>
      </c>
      <c r="E295" s="181">
        <v>923.74213999999995</v>
      </c>
      <c r="F295" s="183"/>
      <c r="G295" s="184">
        <f>ROUND(E295*F295,2)</f>
        <v>0</v>
      </c>
      <c r="H295" s="185" t="s">
        <v>1151</v>
      </c>
      <c r="I295" s="198" t="s">
        <v>173</v>
      </c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 t="s">
        <v>198</v>
      </c>
      <c r="AF295" s="32"/>
      <c r="AG295" s="32"/>
      <c r="AH295" s="32"/>
      <c r="AI295" s="32"/>
      <c r="AJ295" s="32"/>
      <c r="AK295" s="32"/>
      <c r="AL295" s="32"/>
      <c r="AM295" s="32">
        <v>21</v>
      </c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</row>
    <row r="296" spans="1:60" ht="13.5" outlineLevel="1" thickBot="1" x14ac:dyDescent="0.25">
      <c r="A296" s="232"/>
      <c r="B296" s="233"/>
      <c r="C296" s="234" t="s">
        <v>1325</v>
      </c>
      <c r="D296" s="235"/>
      <c r="E296" s="236">
        <v>923.74213999999995</v>
      </c>
      <c r="F296" s="210"/>
      <c r="G296" s="210"/>
      <c r="H296" s="211"/>
      <c r="I296" s="21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</row>
    <row r="297" spans="1:60" hidden="1" x14ac:dyDescent="0.2">
      <c r="A297" s="54"/>
      <c r="B297" s="61" t="s">
        <v>184</v>
      </c>
      <c r="C297" s="189" t="s">
        <v>184</v>
      </c>
      <c r="D297" s="168"/>
      <c r="E297" s="166"/>
      <c r="F297" s="166"/>
      <c r="G297" s="166"/>
      <c r="H297" s="166"/>
      <c r="I297" s="167"/>
    </row>
    <row r="298" spans="1:60" hidden="1" x14ac:dyDescent="0.2">
      <c r="A298" s="190"/>
      <c r="B298" s="191" t="s">
        <v>183</v>
      </c>
      <c r="C298" s="192"/>
      <c r="D298" s="193"/>
      <c r="E298" s="190"/>
      <c r="F298" s="190"/>
      <c r="G298" s="194">
        <f>F8+F53+F69+F86+F107+F111+F122+F127+F152+F165+F194+F227+F253+F274+F281</f>
        <v>0</v>
      </c>
      <c r="H298" s="46"/>
      <c r="I298" s="46"/>
      <c r="AN298">
        <v>15</v>
      </c>
      <c r="AO298">
        <v>21</v>
      </c>
    </row>
    <row r="299" spans="1:60" x14ac:dyDescent="0.2">
      <c r="A299" s="46"/>
      <c r="B299" s="186"/>
      <c r="C299" s="186"/>
      <c r="D299" s="145"/>
      <c r="E299" s="46"/>
      <c r="F299" s="46"/>
      <c r="G299" s="46"/>
      <c r="H299" s="46"/>
      <c r="I299" s="46"/>
      <c r="AN299">
        <f>SUMIF(AM8:AM298,AN298,G8:G298)</f>
        <v>0</v>
      </c>
      <c r="AO299">
        <f>SUMIF(AM8:AM298,AO298,G8:G298)</f>
        <v>0</v>
      </c>
    </row>
    <row r="300" spans="1:60" x14ac:dyDescent="0.2">
      <c r="D300" s="144"/>
    </row>
    <row r="301" spans="1:60" x14ac:dyDescent="0.2">
      <c r="D301" s="144"/>
    </row>
    <row r="302" spans="1:60" x14ac:dyDescent="0.2">
      <c r="D302" s="144"/>
    </row>
    <row r="303" spans="1:60" x14ac:dyDescent="0.2">
      <c r="D303" s="144"/>
    </row>
    <row r="304" spans="1:60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sheetProtection password="D9E9" sheet="1"/>
  <mergeCells count="110">
    <mergeCell ref="B20:G20"/>
    <mergeCell ref="B21:G21"/>
    <mergeCell ref="B26:G26"/>
    <mergeCell ref="B27:G27"/>
    <mergeCell ref="B29:G29"/>
    <mergeCell ref="B30:G30"/>
    <mergeCell ref="A1:G1"/>
    <mergeCell ref="C7:G7"/>
    <mergeCell ref="F8:G8"/>
    <mergeCell ref="B9:G9"/>
    <mergeCell ref="B10:G10"/>
    <mergeCell ref="B11:G11"/>
    <mergeCell ref="B42:G42"/>
    <mergeCell ref="B43:G43"/>
    <mergeCell ref="B46:G46"/>
    <mergeCell ref="B47:G47"/>
    <mergeCell ref="B48:G48"/>
    <mergeCell ref="F53:G53"/>
    <mergeCell ref="B32:G32"/>
    <mergeCell ref="B33:G33"/>
    <mergeCell ref="B34:G34"/>
    <mergeCell ref="B37:G37"/>
    <mergeCell ref="B38:G38"/>
    <mergeCell ref="B41:G41"/>
    <mergeCell ref="B71:G71"/>
    <mergeCell ref="B75:G75"/>
    <mergeCell ref="F86:G86"/>
    <mergeCell ref="B87:G87"/>
    <mergeCell ref="B88:G88"/>
    <mergeCell ref="B93:G93"/>
    <mergeCell ref="B54:G54"/>
    <mergeCell ref="B55:G55"/>
    <mergeCell ref="B58:G58"/>
    <mergeCell ref="B59:G59"/>
    <mergeCell ref="F69:G69"/>
    <mergeCell ref="B70:G70"/>
    <mergeCell ref="F111:G111"/>
    <mergeCell ref="B112:G112"/>
    <mergeCell ref="B113:G113"/>
    <mergeCell ref="B116:G116"/>
    <mergeCell ref="B117:G117"/>
    <mergeCell ref="B118:G118"/>
    <mergeCell ref="B94:G94"/>
    <mergeCell ref="B102:G102"/>
    <mergeCell ref="B103:G103"/>
    <mergeCell ref="B104:G104"/>
    <mergeCell ref="F107:G107"/>
    <mergeCell ref="B108:G108"/>
    <mergeCell ref="B129:G129"/>
    <mergeCell ref="B137:G137"/>
    <mergeCell ref="B138:G138"/>
    <mergeCell ref="B141:G141"/>
    <mergeCell ref="B142:G142"/>
    <mergeCell ref="B145:G145"/>
    <mergeCell ref="F122:G122"/>
    <mergeCell ref="B123:G123"/>
    <mergeCell ref="B124:G124"/>
    <mergeCell ref="B125:G125"/>
    <mergeCell ref="F127:G127"/>
    <mergeCell ref="B128:G128"/>
    <mergeCell ref="B162:G162"/>
    <mergeCell ref="B163:G163"/>
    <mergeCell ref="F165:G165"/>
    <mergeCell ref="B166:G166"/>
    <mergeCell ref="B168:G168"/>
    <mergeCell ref="B169:G169"/>
    <mergeCell ref="B146:G146"/>
    <mergeCell ref="B149:G149"/>
    <mergeCell ref="B150:G150"/>
    <mergeCell ref="F152:G152"/>
    <mergeCell ref="B153:G153"/>
    <mergeCell ref="B157:G157"/>
    <mergeCell ref="F194:G194"/>
    <mergeCell ref="B195:G195"/>
    <mergeCell ref="B198:G198"/>
    <mergeCell ref="B203:G203"/>
    <mergeCell ref="B206:G206"/>
    <mergeCell ref="B209:G209"/>
    <mergeCell ref="B172:G172"/>
    <mergeCell ref="B173:G173"/>
    <mergeCell ref="B176:G176"/>
    <mergeCell ref="B177:G177"/>
    <mergeCell ref="B191:G191"/>
    <mergeCell ref="B192:G192"/>
    <mergeCell ref="B232:G232"/>
    <mergeCell ref="B238:G238"/>
    <mergeCell ref="B239:G239"/>
    <mergeCell ref="B240:G240"/>
    <mergeCell ref="B243:G243"/>
    <mergeCell ref="B250:G250"/>
    <mergeCell ref="B214:G214"/>
    <mergeCell ref="B224:G224"/>
    <mergeCell ref="B225:G225"/>
    <mergeCell ref="F227:G227"/>
    <mergeCell ref="B228:G228"/>
    <mergeCell ref="B229:G229"/>
    <mergeCell ref="B283:G283"/>
    <mergeCell ref="B292:G292"/>
    <mergeCell ref="B267:G267"/>
    <mergeCell ref="B272:G272"/>
    <mergeCell ref="F274:G274"/>
    <mergeCell ref="B275:G275"/>
    <mergeCell ref="F281:G281"/>
    <mergeCell ref="B282:G282"/>
    <mergeCell ref="B251:G251"/>
    <mergeCell ref="F253:G253"/>
    <mergeCell ref="B254:G254"/>
    <mergeCell ref="B260:G260"/>
    <mergeCell ref="B263:G263"/>
    <mergeCell ref="B266:G266"/>
  </mergeCells>
  <pageMargins left="0.59055118110236204" right="0.39370078740157499" top="0.78740157499999996" bottom="0.78740157499999996" header="0.3" footer="0.3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 t="str">
        <f>Stavba!CisloStavby</f>
        <v>2015132</v>
      </c>
      <c r="C1" s="31" t="str">
        <f>Stavba!NazevStavby</f>
        <v>Stavební úpravy skladovací haly TENZA cast, a.s.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28</v>
      </c>
      <c r="B2" s="124" t="s">
        <v>65</v>
      </c>
      <c r="C2" s="272" t="s">
        <v>66</v>
      </c>
      <c r="D2" s="261"/>
      <c r="E2" s="261"/>
      <c r="F2" s="261"/>
      <c r="G2" s="26" t="s">
        <v>15</v>
      </c>
      <c r="H2" s="34" t="s">
        <v>16</v>
      </c>
      <c r="O2" s="8" t="s">
        <v>155</v>
      </c>
    </row>
    <row r="3" spans="1:15" ht="13.5" customHeight="1" thickTop="1" x14ac:dyDescent="0.2">
      <c r="H3" s="35"/>
    </row>
    <row r="4" spans="1:15" ht="18" customHeight="1" x14ac:dyDescent="0.25">
      <c r="A4" s="260" t="s">
        <v>17</v>
      </c>
      <c r="B4" s="260"/>
      <c r="C4" s="260"/>
      <c r="D4" s="260"/>
      <c r="E4" s="260"/>
      <c r="F4" s="260"/>
      <c r="G4" s="260"/>
      <c r="H4" s="260"/>
    </row>
    <row r="5" spans="1:15" ht="12.75" customHeight="1" x14ac:dyDescent="0.2">
      <c r="H5" s="35"/>
    </row>
    <row r="6" spans="1:15" ht="15.75" customHeight="1" x14ac:dyDescent="0.25">
      <c r="A6" s="32" t="s">
        <v>25</v>
      </c>
      <c r="B6" s="29" t="str">
        <f>B2</f>
        <v>004</v>
      </c>
      <c r="H6" s="35"/>
    </row>
    <row r="7" spans="1:15" ht="15.75" customHeight="1" x14ac:dyDescent="0.25">
      <c r="B7" s="262" t="str">
        <f>C2</f>
        <v>Elektroinstalace</v>
      </c>
      <c r="C7" s="263"/>
      <c r="D7" s="263"/>
      <c r="E7" s="263"/>
      <c r="F7" s="263"/>
      <c r="G7" s="263"/>
      <c r="H7" s="35"/>
    </row>
    <row r="8" spans="1:15" ht="12.75" customHeight="1" x14ac:dyDescent="0.2">
      <c r="H8" s="35"/>
    </row>
    <row r="9" spans="1:15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156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25" t="s">
        <v>157</v>
      </c>
      <c r="B16" s="126"/>
      <c r="C16" s="126"/>
      <c r="D16" s="126"/>
      <c r="E16" s="126"/>
      <c r="F16" s="126"/>
      <c r="G16" s="126"/>
      <c r="H16" s="127"/>
      <c r="I16" s="32"/>
      <c r="J16" s="32"/>
    </row>
    <row r="17" spans="1:55" ht="12.75" customHeight="1" x14ac:dyDescent="0.2">
      <c r="A17" s="133" t="s">
        <v>158</v>
      </c>
      <c r="B17" s="134"/>
      <c r="C17" s="135"/>
      <c r="D17" s="135"/>
      <c r="E17" s="135"/>
      <c r="F17" s="135"/>
      <c r="G17" s="136"/>
      <c r="H17" s="137" t="s">
        <v>159</v>
      </c>
      <c r="I17" s="32"/>
      <c r="J17" s="32"/>
    </row>
    <row r="18" spans="1:55" ht="12.75" customHeight="1" x14ac:dyDescent="0.2">
      <c r="A18" s="131" t="s">
        <v>1326</v>
      </c>
      <c r="B18" s="129" t="s">
        <v>66</v>
      </c>
      <c r="C18" s="128"/>
      <c r="D18" s="128"/>
      <c r="E18" s="128"/>
      <c r="F18" s="128"/>
      <c r="G18" s="130"/>
      <c r="H18" s="132">
        <f>'004 15132004 Pol'!G13</f>
        <v>0</v>
      </c>
      <c r="I18" s="32"/>
      <c r="J18" s="32"/>
      <c r="O18">
        <f>'004 15132004 Pol'!AN14</f>
        <v>0</v>
      </c>
      <c r="P18">
        <f>'004 15132004 Pol'!AO14</f>
        <v>0</v>
      </c>
    </row>
    <row r="19" spans="1:55" ht="12.75" customHeight="1" thickBot="1" x14ac:dyDescent="0.25">
      <c r="A19" s="138"/>
      <c r="B19" s="139" t="s">
        <v>161</v>
      </c>
      <c r="C19" s="140"/>
      <c r="D19" s="141" t="str">
        <f>B2</f>
        <v>004</v>
      </c>
      <c r="E19" s="140"/>
      <c r="F19" s="140"/>
      <c r="G19" s="142"/>
      <c r="H19" s="143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25" t="s">
        <v>185</v>
      </c>
      <c r="B21" s="126"/>
      <c r="C21" s="126"/>
      <c r="D21" s="169" t="s">
        <v>1326</v>
      </c>
      <c r="E21" s="273" t="s">
        <v>66</v>
      </c>
      <c r="F21" s="273"/>
      <c r="G21" s="273"/>
      <c r="H21" s="273"/>
      <c r="I21" s="32"/>
      <c r="J21" s="32"/>
      <c r="BC21" s="213" t="str">
        <f>E21</f>
        <v>Elektroinstalace</v>
      </c>
    </row>
    <row r="22" spans="1:55" ht="12.75" customHeight="1" x14ac:dyDescent="0.2">
      <c r="A22" s="133" t="s">
        <v>186</v>
      </c>
      <c r="B22" s="134"/>
      <c r="C22" s="135"/>
      <c r="D22" s="135"/>
      <c r="E22" s="135"/>
      <c r="F22" s="135"/>
      <c r="G22" s="136"/>
      <c r="H22" s="137" t="s">
        <v>159</v>
      </c>
      <c r="I22" s="32"/>
      <c r="J22" s="32"/>
    </row>
    <row r="23" spans="1:55" ht="12.75" customHeight="1" x14ac:dyDescent="0.2">
      <c r="A23" s="131" t="s">
        <v>144</v>
      </c>
      <c r="B23" s="129" t="s">
        <v>145</v>
      </c>
      <c r="C23" s="128"/>
      <c r="D23" s="128"/>
      <c r="E23" s="128"/>
      <c r="F23" s="128"/>
      <c r="G23" s="130"/>
      <c r="H23" s="214">
        <f>'004 15132004 Pol'!F8</f>
        <v>0</v>
      </c>
      <c r="I23" s="32"/>
      <c r="J23" s="32"/>
    </row>
    <row r="24" spans="1:55" ht="12.75" customHeight="1" x14ac:dyDescent="0.2">
      <c r="A24" s="131" t="s">
        <v>146</v>
      </c>
      <c r="B24" s="129" t="s">
        <v>147</v>
      </c>
      <c r="C24" s="128"/>
      <c r="D24" s="128"/>
      <c r="E24" s="128"/>
      <c r="F24" s="128"/>
      <c r="G24" s="130"/>
      <c r="H24" s="214">
        <f>'004 15132004 Pol'!F10</f>
        <v>0</v>
      </c>
      <c r="I24" s="32"/>
      <c r="J24" s="32"/>
    </row>
    <row r="25" spans="1:55" ht="12.75" customHeight="1" thickBot="1" x14ac:dyDescent="0.25">
      <c r="A25" s="138"/>
      <c r="B25" s="139" t="s">
        <v>187</v>
      </c>
      <c r="C25" s="140"/>
      <c r="D25" s="141" t="str">
        <f>D21</f>
        <v>15132004</v>
      </c>
      <c r="E25" s="140"/>
      <c r="F25" s="140"/>
      <c r="G25" s="142"/>
      <c r="H25" s="215">
        <f>SUM(H23:H24)</f>
        <v>0</v>
      </c>
      <c r="I25" s="32"/>
      <c r="J25" s="32"/>
    </row>
    <row r="26" spans="1:55" ht="12.75" customHeight="1" x14ac:dyDescent="0.2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55" ht="12.75" customHeight="1" x14ac:dyDescent="0.2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55" ht="12.75" customHeight="1" x14ac:dyDescent="0.2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55" ht="12.75" customHeight="1" x14ac:dyDescent="0.2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55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55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D9E9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</cols>
  <sheetData>
    <row r="1" spans="1:60" ht="16.5" thickBot="1" x14ac:dyDescent="0.3">
      <c r="A1" s="274" t="s">
        <v>162</v>
      </c>
      <c r="B1" s="274"/>
      <c r="C1" s="275"/>
      <c r="D1" s="274"/>
      <c r="E1" s="274"/>
      <c r="F1" s="274"/>
      <c r="G1" s="274"/>
      <c r="AC1" t="s">
        <v>165</v>
      </c>
    </row>
    <row r="2" spans="1:60" ht="13.5" thickTop="1" x14ac:dyDescent="0.2">
      <c r="A2" s="150" t="s">
        <v>30</v>
      </c>
      <c r="B2" s="154" t="s">
        <v>41</v>
      </c>
      <c r="C2" s="170" t="s">
        <v>42</v>
      </c>
      <c r="D2" s="152"/>
      <c r="E2" s="151"/>
      <c r="F2" s="151"/>
      <c r="G2" s="153"/>
    </row>
    <row r="3" spans="1:60" x14ac:dyDescent="0.2">
      <c r="A3" s="148" t="s">
        <v>31</v>
      </c>
      <c r="B3" s="155" t="s">
        <v>65</v>
      </c>
      <c r="C3" s="171" t="s">
        <v>66</v>
      </c>
      <c r="D3" s="147"/>
      <c r="E3" s="146"/>
      <c r="F3" s="146"/>
      <c r="G3" s="149"/>
      <c r="AC3" s="8" t="s">
        <v>155</v>
      </c>
    </row>
    <row r="4" spans="1:60" ht="13.5" thickBot="1" x14ac:dyDescent="0.25">
      <c r="A4" s="156" t="s">
        <v>32</v>
      </c>
      <c r="B4" s="157" t="s">
        <v>1326</v>
      </c>
      <c r="C4" s="172" t="s">
        <v>66</v>
      </c>
      <c r="D4" s="158"/>
      <c r="E4" s="159"/>
      <c r="F4" s="159"/>
      <c r="G4" s="160"/>
    </row>
    <row r="5" spans="1:60" ht="14.25" thickTop="1" thickBot="1" x14ac:dyDescent="0.25">
      <c r="C5" s="173"/>
      <c r="D5" s="144"/>
    </row>
    <row r="6" spans="1:60" ht="27" thickTop="1" thickBot="1" x14ac:dyDescent="0.25">
      <c r="A6" s="161" t="s">
        <v>33</v>
      </c>
      <c r="B6" s="164" t="s">
        <v>34</v>
      </c>
      <c r="C6" s="174" t="s">
        <v>35</v>
      </c>
      <c r="D6" s="163" t="s">
        <v>36</v>
      </c>
      <c r="E6" s="162" t="s">
        <v>37</v>
      </c>
      <c r="F6" s="165" t="s">
        <v>38</v>
      </c>
      <c r="G6" s="161" t="s">
        <v>39</v>
      </c>
      <c r="H6" s="199" t="s">
        <v>163</v>
      </c>
      <c r="I6" s="175" t="s">
        <v>164</v>
      </c>
      <c r="J6" s="54"/>
    </row>
    <row r="7" spans="1:60" x14ac:dyDescent="0.2">
      <c r="A7" s="200"/>
      <c r="B7" s="201" t="s">
        <v>166</v>
      </c>
      <c r="C7" s="276" t="s">
        <v>167</v>
      </c>
      <c r="D7" s="277"/>
      <c r="E7" s="278"/>
      <c r="F7" s="279"/>
      <c r="G7" s="279"/>
      <c r="H7" s="202"/>
      <c r="I7" s="203"/>
    </row>
    <row r="8" spans="1:60" x14ac:dyDescent="0.2">
      <c r="A8" s="195" t="s">
        <v>168</v>
      </c>
      <c r="B8" s="176" t="s">
        <v>144</v>
      </c>
      <c r="C8" s="187" t="s">
        <v>145</v>
      </c>
      <c r="D8" s="178"/>
      <c r="E8" s="180"/>
      <c r="F8" s="280">
        <f>SUM(G9:G9)</f>
        <v>0</v>
      </c>
      <c r="G8" s="281"/>
      <c r="H8" s="182"/>
      <c r="I8" s="197"/>
      <c r="AE8" t="s">
        <v>169</v>
      </c>
    </row>
    <row r="9" spans="1:60" outlineLevel="1" x14ac:dyDescent="0.2">
      <c r="A9" s="196">
        <v>1</v>
      </c>
      <c r="B9" s="177" t="s">
        <v>1327</v>
      </c>
      <c r="C9" s="188" t="s">
        <v>1328</v>
      </c>
      <c r="D9" s="179" t="s">
        <v>551</v>
      </c>
      <c r="E9" s="181">
        <v>1</v>
      </c>
      <c r="F9" s="183"/>
      <c r="G9" s="184">
        <f>ROUND(E9*F9,2)</f>
        <v>0</v>
      </c>
      <c r="H9" s="185"/>
      <c r="I9" s="198" t="s">
        <v>263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 t="s">
        <v>174</v>
      </c>
      <c r="AF9" s="32"/>
      <c r="AG9" s="32"/>
      <c r="AH9" s="32"/>
      <c r="AI9" s="32"/>
      <c r="AJ9" s="32"/>
      <c r="AK9" s="32"/>
      <c r="AL9" s="32"/>
      <c r="AM9" s="32">
        <v>21</v>
      </c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</row>
    <row r="10" spans="1:60" x14ac:dyDescent="0.2">
      <c r="A10" s="195" t="s">
        <v>168</v>
      </c>
      <c r="B10" s="176" t="s">
        <v>146</v>
      </c>
      <c r="C10" s="187" t="s">
        <v>147</v>
      </c>
      <c r="D10" s="178"/>
      <c r="E10" s="180"/>
      <c r="F10" s="288">
        <f>SUM(G11:G11)</f>
        <v>0</v>
      </c>
      <c r="G10" s="289"/>
      <c r="H10" s="182"/>
      <c r="I10" s="197"/>
      <c r="AE10" t="s">
        <v>169</v>
      </c>
    </row>
    <row r="11" spans="1:60" ht="13.5" outlineLevel="1" thickBot="1" x14ac:dyDescent="0.25">
      <c r="A11" s="204">
        <v>2</v>
      </c>
      <c r="B11" s="205" t="s">
        <v>1329</v>
      </c>
      <c r="C11" s="206" t="s">
        <v>1330</v>
      </c>
      <c r="D11" s="207" t="s">
        <v>551</v>
      </c>
      <c r="E11" s="208">
        <v>1</v>
      </c>
      <c r="F11" s="209"/>
      <c r="G11" s="210">
        <f>ROUND(E11*F11,2)</f>
        <v>0</v>
      </c>
      <c r="H11" s="211"/>
      <c r="I11" s="212" t="s">
        <v>263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 t="s">
        <v>174</v>
      </c>
      <c r="AF11" s="32"/>
      <c r="AG11" s="32"/>
      <c r="AH11" s="32"/>
      <c r="AI11" s="32"/>
      <c r="AJ11" s="32"/>
      <c r="AK11" s="32"/>
      <c r="AL11" s="32"/>
      <c r="AM11" s="32">
        <v>21</v>
      </c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</row>
    <row r="12" spans="1:60" hidden="1" x14ac:dyDescent="0.2">
      <c r="A12" s="54"/>
      <c r="B12" s="61" t="s">
        <v>184</v>
      </c>
      <c r="C12" s="189" t="s">
        <v>184</v>
      </c>
      <c r="D12" s="168"/>
      <c r="E12" s="166"/>
      <c r="F12" s="166"/>
      <c r="G12" s="166"/>
      <c r="H12" s="166"/>
      <c r="I12" s="167"/>
    </row>
    <row r="13" spans="1:60" hidden="1" x14ac:dyDescent="0.2">
      <c r="A13" s="190"/>
      <c r="B13" s="191" t="s">
        <v>183</v>
      </c>
      <c r="C13" s="192"/>
      <c r="D13" s="193"/>
      <c r="E13" s="190"/>
      <c r="F13" s="190"/>
      <c r="G13" s="194">
        <f>F8+F10</f>
        <v>0</v>
      </c>
      <c r="H13" s="46"/>
      <c r="I13" s="46"/>
      <c r="AN13">
        <v>15</v>
      </c>
      <c r="AO13">
        <v>21</v>
      </c>
    </row>
    <row r="14" spans="1:60" x14ac:dyDescent="0.2">
      <c r="A14" s="46"/>
      <c r="B14" s="186"/>
      <c r="C14" s="186"/>
      <c r="D14" s="145"/>
      <c r="E14" s="46"/>
      <c r="F14" s="46"/>
      <c r="G14" s="46"/>
      <c r="H14" s="46"/>
      <c r="I14" s="46"/>
      <c r="AN14">
        <f>SUMIF(AM8:AM13,AN13,G8:G13)</f>
        <v>0</v>
      </c>
      <c r="AO14">
        <f>SUMIF(AM8:AM13,AO13,G8:G13)</f>
        <v>0</v>
      </c>
    </row>
    <row r="15" spans="1:60" x14ac:dyDescent="0.2">
      <c r="D15" s="144"/>
    </row>
    <row r="16" spans="1:60" x14ac:dyDescent="0.2">
      <c r="D16" s="144"/>
    </row>
    <row r="17" spans="4:4" x14ac:dyDescent="0.2">
      <c r="D17" s="144"/>
    </row>
    <row r="18" spans="4:4" x14ac:dyDescent="0.2">
      <c r="D18" s="144"/>
    </row>
    <row r="19" spans="4:4" x14ac:dyDescent="0.2">
      <c r="D19" s="144"/>
    </row>
    <row r="20" spans="4:4" x14ac:dyDescent="0.2">
      <c r="D20" s="144"/>
    </row>
    <row r="21" spans="4:4" x14ac:dyDescent="0.2">
      <c r="D21" s="144"/>
    </row>
    <row r="22" spans="4:4" x14ac:dyDescent="0.2">
      <c r="D22" s="144"/>
    </row>
    <row r="23" spans="4:4" x14ac:dyDescent="0.2">
      <c r="D23" s="144"/>
    </row>
    <row r="24" spans="4:4" x14ac:dyDescent="0.2">
      <c r="D24" s="144"/>
    </row>
    <row r="25" spans="4:4" x14ac:dyDescent="0.2">
      <c r="D25" s="144"/>
    </row>
    <row r="26" spans="4:4" x14ac:dyDescent="0.2">
      <c r="D26" s="144"/>
    </row>
    <row r="27" spans="4:4" x14ac:dyDescent="0.2">
      <c r="D27" s="144"/>
    </row>
    <row r="28" spans="4:4" x14ac:dyDescent="0.2">
      <c r="D28" s="144"/>
    </row>
    <row r="29" spans="4:4" x14ac:dyDescent="0.2">
      <c r="D29" s="144"/>
    </row>
    <row r="30" spans="4:4" x14ac:dyDescent="0.2">
      <c r="D30" s="144"/>
    </row>
    <row r="31" spans="4:4" x14ac:dyDescent="0.2">
      <c r="D31" s="144"/>
    </row>
    <row r="32" spans="4:4" x14ac:dyDescent="0.2">
      <c r="D32" s="144"/>
    </row>
    <row r="33" spans="4:4" x14ac:dyDescent="0.2">
      <c r="D33" s="144"/>
    </row>
    <row r="34" spans="4:4" x14ac:dyDescent="0.2">
      <c r="D34" s="144"/>
    </row>
    <row r="35" spans="4:4" x14ac:dyDescent="0.2">
      <c r="D35" s="144"/>
    </row>
    <row r="36" spans="4:4" x14ac:dyDescent="0.2">
      <c r="D36" s="144"/>
    </row>
    <row r="37" spans="4:4" x14ac:dyDescent="0.2">
      <c r="D37" s="144"/>
    </row>
    <row r="38" spans="4:4" x14ac:dyDescent="0.2">
      <c r="D38" s="144"/>
    </row>
    <row r="39" spans="4:4" x14ac:dyDescent="0.2">
      <c r="D39" s="144"/>
    </row>
    <row r="40" spans="4:4" x14ac:dyDescent="0.2">
      <c r="D40" s="144"/>
    </row>
    <row r="41" spans="4:4" x14ac:dyDescent="0.2">
      <c r="D41" s="144"/>
    </row>
    <row r="42" spans="4:4" x14ac:dyDescent="0.2">
      <c r="D42" s="144"/>
    </row>
    <row r="43" spans="4:4" x14ac:dyDescent="0.2">
      <c r="D43" s="144"/>
    </row>
    <row r="44" spans="4:4" x14ac:dyDescent="0.2">
      <c r="D44" s="144"/>
    </row>
    <row r="45" spans="4:4" x14ac:dyDescent="0.2">
      <c r="D45" s="144"/>
    </row>
    <row r="46" spans="4:4" x14ac:dyDescent="0.2">
      <c r="D46" s="144"/>
    </row>
    <row r="47" spans="4:4" x14ac:dyDescent="0.2">
      <c r="D47" s="144"/>
    </row>
    <row r="48" spans="4:4" x14ac:dyDescent="0.2">
      <c r="D48" s="144"/>
    </row>
    <row r="49" spans="4:4" x14ac:dyDescent="0.2">
      <c r="D49" s="144"/>
    </row>
    <row r="50" spans="4:4" x14ac:dyDescent="0.2">
      <c r="D50" s="144"/>
    </row>
    <row r="51" spans="4:4" x14ac:dyDescent="0.2">
      <c r="D51" s="144"/>
    </row>
    <row r="52" spans="4:4" x14ac:dyDescent="0.2">
      <c r="D52" s="144"/>
    </row>
    <row r="53" spans="4:4" x14ac:dyDescent="0.2">
      <c r="D53" s="144"/>
    </row>
    <row r="54" spans="4:4" x14ac:dyDescent="0.2">
      <c r="D54" s="144"/>
    </row>
    <row r="55" spans="4:4" x14ac:dyDescent="0.2">
      <c r="D55" s="144"/>
    </row>
    <row r="56" spans="4:4" x14ac:dyDescent="0.2">
      <c r="D56" s="144"/>
    </row>
    <row r="57" spans="4:4" x14ac:dyDescent="0.2">
      <c r="D57" s="144"/>
    </row>
    <row r="58" spans="4:4" x14ac:dyDescent="0.2">
      <c r="D58" s="144"/>
    </row>
    <row r="59" spans="4:4" x14ac:dyDescent="0.2">
      <c r="D59" s="144"/>
    </row>
    <row r="60" spans="4:4" x14ac:dyDescent="0.2">
      <c r="D60" s="144"/>
    </row>
    <row r="61" spans="4:4" x14ac:dyDescent="0.2">
      <c r="D61" s="144"/>
    </row>
    <row r="62" spans="4:4" x14ac:dyDescent="0.2">
      <c r="D62" s="144"/>
    </row>
    <row r="63" spans="4:4" x14ac:dyDescent="0.2">
      <c r="D63" s="144"/>
    </row>
    <row r="64" spans="4:4" x14ac:dyDescent="0.2">
      <c r="D64" s="144"/>
    </row>
    <row r="65" spans="4:4" x14ac:dyDescent="0.2">
      <c r="D65" s="144"/>
    </row>
    <row r="66" spans="4:4" x14ac:dyDescent="0.2">
      <c r="D66" s="144"/>
    </row>
    <row r="67" spans="4:4" x14ac:dyDescent="0.2">
      <c r="D67" s="144"/>
    </row>
    <row r="68" spans="4:4" x14ac:dyDescent="0.2">
      <c r="D68" s="144"/>
    </row>
    <row r="69" spans="4:4" x14ac:dyDescent="0.2">
      <c r="D69" s="144"/>
    </row>
    <row r="70" spans="4:4" x14ac:dyDescent="0.2">
      <c r="D70" s="144"/>
    </row>
    <row r="71" spans="4:4" x14ac:dyDescent="0.2">
      <c r="D71" s="144"/>
    </row>
    <row r="72" spans="4:4" x14ac:dyDescent="0.2">
      <c r="D72" s="144"/>
    </row>
    <row r="73" spans="4:4" x14ac:dyDescent="0.2">
      <c r="D73" s="144"/>
    </row>
    <row r="74" spans="4:4" x14ac:dyDescent="0.2">
      <c r="D74" s="144"/>
    </row>
    <row r="75" spans="4:4" x14ac:dyDescent="0.2">
      <c r="D75" s="144"/>
    </row>
    <row r="76" spans="4:4" x14ac:dyDescent="0.2">
      <c r="D76" s="144"/>
    </row>
    <row r="77" spans="4:4" x14ac:dyDescent="0.2">
      <c r="D77" s="144"/>
    </row>
    <row r="78" spans="4:4" x14ac:dyDescent="0.2">
      <c r="D78" s="144"/>
    </row>
    <row r="79" spans="4:4" x14ac:dyDescent="0.2">
      <c r="D79" s="144"/>
    </row>
    <row r="80" spans="4:4" x14ac:dyDescent="0.2">
      <c r="D80" s="144"/>
    </row>
    <row r="81" spans="4:4" x14ac:dyDescent="0.2">
      <c r="D81" s="144"/>
    </row>
    <row r="82" spans="4:4" x14ac:dyDescent="0.2">
      <c r="D82" s="144"/>
    </row>
    <row r="83" spans="4:4" x14ac:dyDescent="0.2">
      <c r="D83" s="144"/>
    </row>
    <row r="84" spans="4:4" x14ac:dyDescent="0.2">
      <c r="D84" s="144"/>
    </row>
    <row r="85" spans="4:4" x14ac:dyDescent="0.2">
      <c r="D85" s="144"/>
    </row>
    <row r="86" spans="4:4" x14ac:dyDescent="0.2">
      <c r="D86" s="144"/>
    </row>
    <row r="87" spans="4:4" x14ac:dyDescent="0.2">
      <c r="D87" s="144"/>
    </row>
    <row r="88" spans="4:4" x14ac:dyDescent="0.2">
      <c r="D88" s="144"/>
    </row>
    <row r="89" spans="4:4" x14ac:dyDescent="0.2">
      <c r="D89" s="144"/>
    </row>
    <row r="90" spans="4:4" x14ac:dyDescent="0.2">
      <c r="D90" s="144"/>
    </row>
    <row r="91" spans="4:4" x14ac:dyDescent="0.2">
      <c r="D91" s="144"/>
    </row>
    <row r="92" spans="4:4" x14ac:dyDescent="0.2">
      <c r="D92" s="144"/>
    </row>
    <row r="93" spans="4:4" x14ac:dyDescent="0.2">
      <c r="D93" s="144"/>
    </row>
    <row r="94" spans="4:4" x14ac:dyDescent="0.2">
      <c r="D94" s="144"/>
    </row>
    <row r="95" spans="4:4" x14ac:dyDescent="0.2">
      <c r="D95" s="144"/>
    </row>
    <row r="96" spans="4:4" x14ac:dyDescent="0.2">
      <c r="D96" s="144"/>
    </row>
    <row r="97" spans="4:4" x14ac:dyDescent="0.2">
      <c r="D97" s="144"/>
    </row>
    <row r="98" spans="4:4" x14ac:dyDescent="0.2">
      <c r="D98" s="144"/>
    </row>
    <row r="99" spans="4:4" x14ac:dyDescent="0.2">
      <c r="D99" s="144"/>
    </row>
    <row r="100" spans="4:4" x14ac:dyDescent="0.2">
      <c r="D100" s="144"/>
    </row>
    <row r="101" spans="4:4" x14ac:dyDescent="0.2">
      <c r="D101" s="144"/>
    </row>
    <row r="102" spans="4:4" x14ac:dyDescent="0.2">
      <c r="D102" s="144"/>
    </row>
    <row r="103" spans="4:4" x14ac:dyDescent="0.2">
      <c r="D103" s="144"/>
    </row>
    <row r="104" spans="4:4" x14ac:dyDescent="0.2">
      <c r="D104" s="144"/>
    </row>
    <row r="105" spans="4:4" x14ac:dyDescent="0.2">
      <c r="D105" s="144"/>
    </row>
    <row r="106" spans="4:4" x14ac:dyDescent="0.2">
      <c r="D106" s="144"/>
    </row>
    <row r="107" spans="4:4" x14ac:dyDescent="0.2">
      <c r="D107" s="144"/>
    </row>
    <row r="108" spans="4:4" x14ac:dyDescent="0.2">
      <c r="D108" s="144"/>
    </row>
    <row r="109" spans="4:4" x14ac:dyDescent="0.2">
      <c r="D109" s="144"/>
    </row>
    <row r="110" spans="4:4" x14ac:dyDescent="0.2">
      <c r="D110" s="144"/>
    </row>
    <row r="111" spans="4:4" x14ac:dyDescent="0.2">
      <c r="D111" s="144"/>
    </row>
    <row r="112" spans="4:4" x14ac:dyDescent="0.2">
      <c r="D112" s="144"/>
    </row>
    <row r="113" spans="4:4" x14ac:dyDescent="0.2">
      <c r="D113" s="144"/>
    </row>
    <row r="114" spans="4:4" x14ac:dyDescent="0.2">
      <c r="D114" s="144"/>
    </row>
    <row r="115" spans="4:4" x14ac:dyDescent="0.2">
      <c r="D115" s="144"/>
    </row>
    <row r="116" spans="4:4" x14ac:dyDescent="0.2">
      <c r="D116" s="144"/>
    </row>
    <row r="117" spans="4:4" x14ac:dyDescent="0.2">
      <c r="D117" s="144"/>
    </row>
    <row r="118" spans="4:4" x14ac:dyDescent="0.2">
      <c r="D118" s="144"/>
    </row>
    <row r="119" spans="4:4" x14ac:dyDescent="0.2">
      <c r="D119" s="144"/>
    </row>
    <row r="120" spans="4:4" x14ac:dyDescent="0.2">
      <c r="D120" s="144"/>
    </row>
    <row r="121" spans="4:4" x14ac:dyDescent="0.2">
      <c r="D121" s="144"/>
    </row>
    <row r="122" spans="4:4" x14ac:dyDescent="0.2">
      <c r="D122" s="144"/>
    </row>
    <row r="123" spans="4:4" x14ac:dyDescent="0.2">
      <c r="D123" s="144"/>
    </row>
    <row r="124" spans="4:4" x14ac:dyDescent="0.2">
      <c r="D124" s="144"/>
    </row>
    <row r="125" spans="4:4" x14ac:dyDescent="0.2">
      <c r="D125" s="144"/>
    </row>
    <row r="126" spans="4:4" x14ac:dyDescent="0.2">
      <c r="D126" s="144"/>
    </row>
    <row r="127" spans="4:4" x14ac:dyDescent="0.2">
      <c r="D127" s="144"/>
    </row>
    <row r="128" spans="4:4" x14ac:dyDescent="0.2">
      <c r="D128" s="144"/>
    </row>
    <row r="129" spans="4:4" x14ac:dyDescent="0.2">
      <c r="D129" s="144"/>
    </row>
    <row r="130" spans="4:4" x14ac:dyDescent="0.2">
      <c r="D130" s="144"/>
    </row>
    <row r="131" spans="4:4" x14ac:dyDescent="0.2">
      <c r="D131" s="144"/>
    </row>
    <row r="132" spans="4:4" x14ac:dyDescent="0.2">
      <c r="D132" s="144"/>
    </row>
    <row r="133" spans="4:4" x14ac:dyDescent="0.2">
      <c r="D133" s="144"/>
    </row>
    <row r="134" spans="4:4" x14ac:dyDescent="0.2">
      <c r="D134" s="144"/>
    </row>
    <row r="135" spans="4:4" x14ac:dyDescent="0.2">
      <c r="D135" s="144"/>
    </row>
    <row r="136" spans="4:4" x14ac:dyDescent="0.2">
      <c r="D136" s="144"/>
    </row>
    <row r="137" spans="4:4" x14ac:dyDescent="0.2">
      <c r="D137" s="144"/>
    </row>
    <row r="138" spans="4:4" x14ac:dyDescent="0.2">
      <c r="D138" s="144"/>
    </row>
    <row r="139" spans="4:4" x14ac:dyDescent="0.2">
      <c r="D139" s="144"/>
    </row>
    <row r="140" spans="4:4" x14ac:dyDescent="0.2">
      <c r="D140" s="144"/>
    </row>
    <row r="141" spans="4:4" x14ac:dyDescent="0.2">
      <c r="D141" s="144"/>
    </row>
    <row r="142" spans="4:4" x14ac:dyDescent="0.2">
      <c r="D142" s="144"/>
    </row>
    <row r="143" spans="4:4" x14ac:dyDescent="0.2">
      <c r="D143" s="144"/>
    </row>
    <row r="144" spans="4:4" x14ac:dyDescent="0.2">
      <c r="D144" s="144"/>
    </row>
    <row r="145" spans="4:4" x14ac:dyDescent="0.2">
      <c r="D145" s="144"/>
    </row>
    <row r="146" spans="4:4" x14ac:dyDescent="0.2">
      <c r="D146" s="144"/>
    </row>
    <row r="147" spans="4:4" x14ac:dyDescent="0.2">
      <c r="D147" s="144"/>
    </row>
    <row r="148" spans="4:4" x14ac:dyDescent="0.2">
      <c r="D148" s="144"/>
    </row>
    <row r="149" spans="4:4" x14ac:dyDescent="0.2">
      <c r="D149" s="144"/>
    </row>
    <row r="150" spans="4:4" x14ac:dyDescent="0.2">
      <c r="D150" s="144"/>
    </row>
    <row r="151" spans="4:4" x14ac:dyDescent="0.2">
      <c r="D151" s="144"/>
    </row>
    <row r="152" spans="4:4" x14ac:dyDescent="0.2">
      <c r="D152" s="144"/>
    </row>
    <row r="153" spans="4:4" x14ac:dyDescent="0.2">
      <c r="D153" s="144"/>
    </row>
    <row r="154" spans="4:4" x14ac:dyDescent="0.2">
      <c r="D154" s="144"/>
    </row>
    <row r="155" spans="4:4" x14ac:dyDescent="0.2">
      <c r="D155" s="144"/>
    </row>
    <row r="156" spans="4:4" x14ac:dyDescent="0.2">
      <c r="D156" s="144"/>
    </row>
    <row r="157" spans="4:4" x14ac:dyDescent="0.2">
      <c r="D157" s="144"/>
    </row>
    <row r="158" spans="4:4" x14ac:dyDescent="0.2">
      <c r="D158" s="144"/>
    </row>
    <row r="159" spans="4:4" x14ac:dyDescent="0.2">
      <c r="D159" s="144"/>
    </row>
    <row r="160" spans="4:4" x14ac:dyDescent="0.2">
      <c r="D160" s="144"/>
    </row>
    <row r="161" spans="4:4" x14ac:dyDescent="0.2">
      <c r="D161" s="144"/>
    </row>
    <row r="162" spans="4:4" x14ac:dyDescent="0.2">
      <c r="D162" s="144"/>
    </row>
    <row r="163" spans="4:4" x14ac:dyDescent="0.2">
      <c r="D163" s="144"/>
    </row>
    <row r="164" spans="4:4" x14ac:dyDescent="0.2">
      <c r="D164" s="144"/>
    </row>
    <row r="165" spans="4:4" x14ac:dyDescent="0.2">
      <c r="D165" s="144"/>
    </row>
    <row r="166" spans="4:4" x14ac:dyDescent="0.2">
      <c r="D166" s="144"/>
    </row>
    <row r="167" spans="4:4" x14ac:dyDescent="0.2">
      <c r="D167" s="144"/>
    </row>
    <row r="168" spans="4:4" x14ac:dyDescent="0.2">
      <c r="D168" s="144"/>
    </row>
    <row r="169" spans="4:4" x14ac:dyDescent="0.2">
      <c r="D169" s="144"/>
    </row>
    <row r="170" spans="4:4" x14ac:dyDescent="0.2">
      <c r="D170" s="144"/>
    </row>
    <row r="171" spans="4:4" x14ac:dyDescent="0.2">
      <c r="D171" s="144"/>
    </row>
    <row r="172" spans="4:4" x14ac:dyDescent="0.2">
      <c r="D172" s="144"/>
    </row>
    <row r="173" spans="4:4" x14ac:dyDescent="0.2">
      <c r="D173" s="144"/>
    </row>
    <row r="174" spans="4:4" x14ac:dyDescent="0.2">
      <c r="D174" s="144"/>
    </row>
    <row r="175" spans="4:4" x14ac:dyDescent="0.2">
      <c r="D175" s="144"/>
    </row>
    <row r="176" spans="4:4" x14ac:dyDescent="0.2">
      <c r="D176" s="144"/>
    </row>
    <row r="177" spans="4:4" x14ac:dyDescent="0.2">
      <c r="D177" s="144"/>
    </row>
    <row r="178" spans="4:4" x14ac:dyDescent="0.2">
      <c r="D178" s="144"/>
    </row>
    <row r="179" spans="4:4" x14ac:dyDescent="0.2">
      <c r="D179" s="144"/>
    </row>
    <row r="180" spans="4:4" x14ac:dyDescent="0.2">
      <c r="D180" s="144"/>
    </row>
    <row r="181" spans="4:4" x14ac:dyDescent="0.2">
      <c r="D181" s="144"/>
    </row>
    <row r="182" spans="4:4" x14ac:dyDescent="0.2">
      <c r="D182" s="144"/>
    </row>
    <row r="183" spans="4:4" x14ac:dyDescent="0.2">
      <c r="D183" s="144"/>
    </row>
    <row r="184" spans="4:4" x14ac:dyDescent="0.2">
      <c r="D184" s="144"/>
    </row>
    <row r="185" spans="4:4" x14ac:dyDescent="0.2">
      <c r="D185" s="144"/>
    </row>
    <row r="186" spans="4:4" x14ac:dyDescent="0.2">
      <c r="D186" s="144"/>
    </row>
    <row r="187" spans="4:4" x14ac:dyDescent="0.2">
      <c r="D187" s="144"/>
    </row>
    <row r="188" spans="4:4" x14ac:dyDescent="0.2">
      <c r="D188" s="144"/>
    </row>
    <row r="189" spans="4:4" x14ac:dyDescent="0.2">
      <c r="D189" s="144"/>
    </row>
    <row r="190" spans="4:4" x14ac:dyDescent="0.2">
      <c r="D190" s="144"/>
    </row>
    <row r="191" spans="4:4" x14ac:dyDescent="0.2">
      <c r="D191" s="144"/>
    </row>
    <row r="192" spans="4:4" x14ac:dyDescent="0.2">
      <c r="D192" s="144"/>
    </row>
    <row r="193" spans="4:4" x14ac:dyDescent="0.2">
      <c r="D193" s="144"/>
    </row>
    <row r="194" spans="4:4" x14ac:dyDescent="0.2">
      <c r="D194" s="144"/>
    </row>
    <row r="195" spans="4:4" x14ac:dyDescent="0.2">
      <c r="D195" s="144"/>
    </row>
    <row r="196" spans="4:4" x14ac:dyDescent="0.2">
      <c r="D196" s="144"/>
    </row>
    <row r="197" spans="4:4" x14ac:dyDescent="0.2">
      <c r="D197" s="144"/>
    </row>
    <row r="198" spans="4:4" x14ac:dyDescent="0.2">
      <c r="D198" s="144"/>
    </row>
    <row r="199" spans="4:4" x14ac:dyDescent="0.2">
      <c r="D199" s="144"/>
    </row>
    <row r="200" spans="4:4" x14ac:dyDescent="0.2">
      <c r="D200" s="144"/>
    </row>
    <row r="201" spans="4:4" x14ac:dyDescent="0.2">
      <c r="D201" s="144"/>
    </row>
    <row r="202" spans="4:4" x14ac:dyDescent="0.2">
      <c r="D202" s="144"/>
    </row>
    <row r="203" spans="4:4" x14ac:dyDescent="0.2">
      <c r="D203" s="144"/>
    </row>
    <row r="204" spans="4:4" x14ac:dyDescent="0.2">
      <c r="D204" s="144"/>
    </row>
    <row r="205" spans="4:4" x14ac:dyDescent="0.2">
      <c r="D205" s="144"/>
    </row>
    <row r="206" spans="4:4" x14ac:dyDescent="0.2">
      <c r="D206" s="144"/>
    </row>
    <row r="207" spans="4:4" x14ac:dyDescent="0.2">
      <c r="D207" s="144"/>
    </row>
    <row r="208" spans="4:4" x14ac:dyDescent="0.2">
      <c r="D208" s="144"/>
    </row>
    <row r="209" spans="4:4" x14ac:dyDescent="0.2">
      <c r="D209" s="144"/>
    </row>
    <row r="210" spans="4:4" x14ac:dyDescent="0.2">
      <c r="D210" s="144"/>
    </row>
    <row r="211" spans="4:4" x14ac:dyDescent="0.2">
      <c r="D211" s="144"/>
    </row>
    <row r="212" spans="4:4" x14ac:dyDescent="0.2">
      <c r="D212" s="144"/>
    </row>
    <row r="213" spans="4:4" x14ac:dyDescent="0.2">
      <c r="D213" s="144"/>
    </row>
    <row r="214" spans="4:4" x14ac:dyDescent="0.2">
      <c r="D214" s="144"/>
    </row>
    <row r="215" spans="4:4" x14ac:dyDescent="0.2">
      <c r="D215" s="144"/>
    </row>
    <row r="216" spans="4:4" x14ac:dyDescent="0.2">
      <c r="D216" s="144"/>
    </row>
    <row r="217" spans="4:4" x14ac:dyDescent="0.2">
      <c r="D217" s="144"/>
    </row>
    <row r="218" spans="4:4" x14ac:dyDescent="0.2">
      <c r="D218" s="144"/>
    </row>
    <row r="219" spans="4:4" x14ac:dyDescent="0.2">
      <c r="D219" s="144"/>
    </row>
    <row r="220" spans="4:4" x14ac:dyDescent="0.2">
      <c r="D220" s="144"/>
    </row>
    <row r="221" spans="4:4" x14ac:dyDescent="0.2">
      <c r="D221" s="144"/>
    </row>
    <row r="222" spans="4:4" x14ac:dyDescent="0.2">
      <c r="D222" s="144"/>
    </row>
    <row r="223" spans="4:4" x14ac:dyDescent="0.2">
      <c r="D223" s="144"/>
    </row>
    <row r="224" spans="4:4" x14ac:dyDescent="0.2">
      <c r="D224" s="144"/>
    </row>
    <row r="225" spans="4:4" x14ac:dyDescent="0.2">
      <c r="D225" s="144"/>
    </row>
    <row r="226" spans="4:4" x14ac:dyDescent="0.2">
      <c r="D226" s="144"/>
    </row>
    <row r="227" spans="4:4" x14ac:dyDescent="0.2">
      <c r="D227" s="144"/>
    </row>
    <row r="228" spans="4:4" x14ac:dyDescent="0.2">
      <c r="D228" s="144"/>
    </row>
    <row r="229" spans="4:4" x14ac:dyDescent="0.2">
      <c r="D229" s="144"/>
    </row>
    <row r="230" spans="4:4" x14ac:dyDescent="0.2">
      <c r="D230" s="144"/>
    </row>
    <row r="231" spans="4:4" x14ac:dyDescent="0.2">
      <c r="D231" s="144"/>
    </row>
    <row r="232" spans="4:4" x14ac:dyDescent="0.2">
      <c r="D232" s="144"/>
    </row>
    <row r="233" spans="4:4" x14ac:dyDescent="0.2">
      <c r="D233" s="144"/>
    </row>
    <row r="234" spans="4:4" x14ac:dyDescent="0.2">
      <c r="D234" s="144"/>
    </row>
    <row r="235" spans="4:4" x14ac:dyDescent="0.2">
      <c r="D235" s="144"/>
    </row>
    <row r="236" spans="4:4" x14ac:dyDescent="0.2">
      <c r="D236" s="144"/>
    </row>
    <row r="237" spans="4:4" x14ac:dyDescent="0.2">
      <c r="D237" s="144"/>
    </row>
    <row r="238" spans="4:4" x14ac:dyDescent="0.2">
      <c r="D238" s="144"/>
    </row>
    <row r="239" spans="4:4" x14ac:dyDescent="0.2">
      <c r="D239" s="144"/>
    </row>
    <row r="240" spans="4:4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sheetProtection password="D9E9" sheet="1"/>
  <mergeCells count="4">
    <mergeCell ref="A1:G1"/>
    <mergeCell ref="C7:G7"/>
    <mergeCell ref="F8:G8"/>
    <mergeCell ref="F10:G10"/>
  </mergeCells>
  <pageMargins left="0.59055118110236204" right="0.39370078740157499" top="0.78740157499999996" bottom="0.78740157499999996" header="0.3" footer="0.3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 t="str">
        <f>Stavba!CisloStavby</f>
        <v>2015132</v>
      </c>
      <c r="C1" s="31" t="str">
        <f>Stavba!NazevStavby</f>
        <v>Stavební úpravy skladovací haly TENZA cast, a.s.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28</v>
      </c>
      <c r="B2" s="124" t="s">
        <v>67</v>
      </c>
      <c r="C2" s="272" t="s">
        <v>68</v>
      </c>
      <c r="D2" s="261"/>
      <c r="E2" s="261"/>
      <c r="F2" s="261"/>
      <c r="G2" s="26" t="s">
        <v>15</v>
      </c>
      <c r="H2" s="34" t="s">
        <v>16</v>
      </c>
      <c r="O2" s="8" t="s">
        <v>155</v>
      </c>
    </row>
    <row r="3" spans="1:15" ht="13.5" customHeight="1" thickTop="1" x14ac:dyDescent="0.2">
      <c r="H3" s="35"/>
    </row>
    <row r="4" spans="1:15" ht="18" customHeight="1" x14ac:dyDescent="0.25">
      <c r="A4" s="260" t="s">
        <v>17</v>
      </c>
      <c r="B4" s="260"/>
      <c r="C4" s="260"/>
      <c r="D4" s="260"/>
      <c r="E4" s="260"/>
      <c r="F4" s="260"/>
      <c r="G4" s="260"/>
      <c r="H4" s="260"/>
    </row>
    <row r="5" spans="1:15" ht="12.75" customHeight="1" x14ac:dyDescent="0.2">
      <c r="H5" s="35"/>
    </row>
    <row r="6" spans="1:15" ht="15.75" customHeight="1" x14ac:dyDescent="0.25">
      <c r="A6" s="32" t="s">
        <v>25</v>
      </c>
      <c r="B6" s="29" t="str">
        <f>B2</f>
        <v>006</v>
      </c>
      <c r="H6" s="35"/>
    </row>
    <row r="7" spans="1:15" ht="15.75" customHeight="1" x14ac:dyDescent="0.25">
      <c r="B7" s="262" t="str">
        <f>C2</f>
        <v>Střechy a fasády</v>
      </c>
      <c r="C7" s="263"/>
      <c r="D7" s="263"/>
      <c r="E7" s="263"/>
      <c r="F7" s="263"/>
      <c r="G7" s="263"/>
      <c r="H7" s="35"/>
    </row>
    <row r="8" spans="1:15" ht="12.75" customHeight="1" x14ac:dyDescent="0.2">
      <c r="H8" s="35"/>
    </row>
    <row r="9" spans="1:15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156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25" t="s">
        <v>157</v>
      </c>
      <c r="B16" s="126"/>
      <c r="C16" s="126"/>
      <c r="D16" s="126"/>
      <c r="E16" s="126"/>
      <c r="F16" s="126"/>
      <c r="G16" s="126"/>
      <c r="H16" s="127"/>
      <c r="I16" s="32"/>
      <c r="J16" s="32"/>
    </row>
    <row r="17" spans="1:55" ht="12.75" customHeight="1" x14ac:dyDescent="0.2">
      <c r="A17" s="133" t="s">
        <v>158</v>
      </c>
      <c r="B17" s="134"/>
      <c r="C17" s="135"/>
      <c r="D17" s="135"/>
      <c r="E17" s="135"/>
      <c r="F17" s="135"/>
      <c r="G17" s="136"/>
      <c r="H17" s="137" t="s">
        <v>159</v>
      </c>
      <c r="I17" s="32"/>
      <c r="J17" s="32"/>
    </row>
    <row r="18" spans="1:55" ht="12.75" customHeight="1" x14ac:dyDescent="0.2">
      <c r="A18" s="131" t="s">
        <v>1331</v>
      </c>
      <c r="B18" s="129" t="s">
        <v>68</v>
      </c>
      <c r="C18" s="128"/>
      <c r="D18" s="128"/>
      <c r="E18" s="128"/>
      <c r="F18" s="128"/>
      <c r="G18" s="130"/>
      <c r="H18" s="132">
        <f>'006 15132006 Pol'!G334</f>
        <v>0</v>
      </c>
      <c r="I18" s="32"/>
      <c r="J18" s="32"/>
      <c r="O18">
        <f>'006 15132006 Pol'!AN335</f>
        <v>0</v>
      </c>
      <c r="P18">
        <f>'006 15132006 Pol'!AO335</f>
        <v>0</v>
      </c>
    </row>
    <row r="19" spans="1:55" ht="12.75" customHeight="1" thickBot="1" x14ac:dyDescent="0.25">
      <c r="A19" s="138"/>
      <c r="B19" s="139" t="s">
        <v>161</v>
      </c>
      <c r="C19" s="140"/>
      <c r="D19" s="141" t="str">
        <f>B2</f>
        <v>006</v>
      </c>
      <c r="E19" s="140"/>
      <c r="F19" s="140"/>
      <c r="G19" s="142"/>
      <c r="H19" s="143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25" t="s">
        <v>185</v>
      </c>
      <c r="B21" s="126"/>
      <c r="C21" s="126"/>
      <c r="D21" s="169" t="s">
        <v>1331</v>
      </c>
      <c r="E21" s="273" t="s">
        <v>68</v>
      </c>
      <c r="F21" s="273"/>
      <c r="G21" s="273"/>
      <c r="H21" s="273"/>
      <c r="I21" s="32"/>
      <c r="J21" s="32"/>
      <c r="BC21" s="213" t="str">
        <f>E21</f>
        <v>Střechy a fasády</v>
      </c>
    </row>
    <row r="22" spans="1:55" ht="12.75" customHeight="1" x14ac:dyDescent="0.2">
      <c r="A22" s="133" t="s">
        <v>186</v>
      </c>
      <c r="B22" s="134"/>
      <c r="C22" s="135"/>
      <c r="D22" s="135"/>
      <c r="E22" s="135"/>
      <c r="F22" s="135"/>
      <c r="G22" s="136"/>
      <c r="H22" s="137" t="s">
        <v>159</v>
      </c>
      <c r="I22" s="32"/>
      <c r="J22" s="32"/>
    </row>
    <row r="23" spans="1:55" ht="12.75" customHeight="1" x14ac:dyDescent="0.2">
      <c r="A23" s="131" t="s">
        <v>90</v>
      </c>
      <c r="B23" s="129" t="s">
        <v>91</v>
      </c>
      <c r="C23" s="128"/>
      <c r="D23" s="128"/>
      <c r="E23" s="128"/>
      <c r="F23" s="128"/>
      <c r="G23" s="130"/>
      <c r="H23" s="214">
        <f>'006 15132006 Pol'!F8</f>
        <v>0</v>
      </c>
      <c r="I23" s="32"/>
      <c r="J23" s="32"/>
    </row>
    <row r="24" spans="1:55" ht="12.75" customHeight="1" x14ac:dyDescent="0.2">
      <c r="A24" s="131" t="s">
        <v>100</v>
      </c>
      <c r="B24" s="129" t="s">
        <v>101</v>
      </c>
      <c r="C24" s="128"/>
      <c r="D24" s="128"/>
      <c r="E24" s="128"/>
      <c r="F24" s="128"/>
      <c r="G24" s="130"/>
      <c r="H24" s="214">
        <f>'006 15132006 Pol'!F137</f>
        <v>0</v>
      </c>
      <c r="I24" s="32"/>
      <c r="J24" s="32"/>
    </row>
    <row r="25" spans="1:55" ht="12.75" customHeight="1" x14ac:dyDescent="0.2">
      <c r="A25" s="131" t="s">
        <v>102</v>
      </c>
      <c r="B25" s="129" t="s">
        <v>103</v>
      </c>
      <c r="C25" s="128"/>
      <c r="D25" s="128"/>
      <c r="E25" s="128"/>
      <c r="F25" s="128"/>
      <c r="G25" s="130"/>
      <c r="H25" s="214">
        <f>'006 15132006 Pol'!F155</f>
        <v>0</v>
      </c>
      <c r="I25" s="32"/>
      <c r="J25" s="32"/>
    </row>
    <row r="26" spans="1:55" ht="12.75" customHeight="1" x14ac:dyDescent="0.2">
      <c r="A26" s="131" t="s">
        <v>108</v>
      </c>
      <c r="B26" s="129" t="s">
        <v>109</v>
      </c>
      <c r="C26" s="128"/>
      <c r="D26" s="128"/>
      <c r="E26" s="128"/>
      <c r="F26" s="128"/>
      <c r="G26" s="130"/>
      <c r="H26" s="214">
        <f>'006 15132006 Pol'!F157</f>
        <v>0</v>
      </c>
      <c r="I26" s="32"/>
      <c r="J26" s="32"/>
    </row>
    <row r="27" spans="1:55" ht="12.75" customHeight="1" x14ac:dyDescent="0.2">
      <c r="A27" s="131" t="s">
        <v>112</v>
      </c>
      <c r="B27" s="129" t="s">
        <v>113</v>
      </c>
      <c r="C27" s="128"/>
      <c r="D27" s="128"/>
      <c r="E27" s="128"/>
      <c r="F27" s="128"/>
      <c r="G27" s="130"/>
      <c r="H27" s="214">
        <f>'006 15132006 Pol'!F162</f>
        <v>0</v>
      </c>
      <c r="I27" s="32"/>
      <c r="J27" s="32"/>
    </row>
    <row r="28" spans="1:55" ht="12.75" customHeight="1" x14ac:dyDescent="0.2">
      <c r="A28" s="131" t="s">
        <v>114</v>
      </c>
      <c r="B28" s="129" t="s">
        <v>115</v>
      </c>
      <c r="C28" s="128"/>
      <c r="D28" s="128"/>
      <c r="E28" s="128"/>
      <c r="F28" s="128"/>
      <c r="G28" s="130"/>
      <c r="H28" s="214">
        <f>'006 15132006 Pol'!F221</f>
        <v>0</v>
      </c>
      <c r="I28" s="32"/>
      <c r="J28" s="32"/>
    </row>
    <row r="29" spans="1:55" ht="12.75" customHeight="1" x14ac:dyDescent="0.2">
      <c r="A29" s="131" t="s">
        <v>120</v>
      </c>
      <c r="B29" s="129" t="s">
        <v>121</v>
      </c>
      <c r="C29" s="128"/>
      <c r="D29" s="128"/>
      <c r="E29" s="128"/>
      <c r="F29" s="128"/>
      <c r="G29" s="130"/>
      <c r="H29" s="214">
        <f>'006 15132006 Pol'!F263</f>
        <v>0</v>
      </c>
      <c r="I29" s="32"/>
      <c r="J29" s="32"/>
    </row>
    <row r="30" spans="1:55" ht="12.75" customHeight="1" x14ac:dyDescent="0.2">
      <c r="A30" s="131" t="s">
        <v>122</v>
      </c>
      <c r="B30" s="129" t="s">
        <v>123</v>
      </c>
      <c r="C30" s="128"/>
      <c r="D30" s="128"/>
      <c r="E30" s="128"/>
      <c r="F30" s="128"/>
      <c r="G30" s="130"/>
      <c r="H30" s="214">
        <f>'006 15132006 Pol'!F295</f>
        <v>0</v>
      </c>
      <c r="I30" s="32"/>
      <c r="J30" s="32"/>
    </row>
    <row r="31" spans="1:55" ht="12.75" customHeight="1" x14ac:dyDescent="0.2">
      <c r="A31" s="131" t="s">
        <v>128</v>
      </c>
      <c r="B31" s="129" t="s">
        <v>129</v>
      </c>
      <c r="C31" s="128"/>
      <c r="D31" s="128"/>
      <c r="E31" s="128"/>
      <c r="F31" s="128"/>
      <c r="G31" s="130"/>
      <c r="H31" s="214">
        <f>'006 15132006 Pol'!F311</f>
        <v>0</v>
      </c>
      <c r="I31" s="32"/>
      <c r="J31" s="32"/>
    </row>
    <row r="32" spans="1:55" ht="12.75" customHeight="1" x14ac:dyDescent="0.2">
      <c r="A32" s="131" t="s">
        <v>138</v>
      </c>
      <c r="B32" s="129" t="s">
        <v>139</v>
      </c>
      <c r="C32" s="128"/>
      <c r="D32" s="128"/>
      <c r="E32" s="128"/>
      <c r="F32" s="128"/>
      <c r="G32" s="130"/>
      <c r="H32" s="214">
        <f>'006 15132006 Pol'!F325</f>
        <v>0</v>
      </c>
      <c r="I32" s="32"/>
      <c r="J32" s="32"/>
    </row>
    <row r="33" spans="1:10" ht="12.75" customHeight="1" thickBot="1" x14ac:dyDescent="0.25">
      <c r="A33" s="138"/>
      <c r="B33" s="139" t="s">
        <v>187</v>
      </c>
      <c r="C33" s="140"/>
      <c r="D33" s="141" t="str">
        <f>D21</f>
        <v>15132006</v>
      </c>
      <c r="E33" s="140"/>
      <c r="F33" s="140"/>
      <c r="G33" s="142"/>
      <c r="H33" s="215">
        <f>SUM(H23:H32)</f>
        <v>0</v>
      </c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D9E9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</cols>
  <sheetData>
    <row r="1" spans="1:60" ht="16.5" thickBot="1" x14ac:dyDescent="0.3">
      <c r="A1" s="274" t="s">
        <v>162</v>
      </c>
      <c r="B1" s="274"/>
      <c r="C1" s="275"/>
      <c r="D1" s="274"/>
      <c r="E1" s="274"/>
      <c r="F1" s="274"/>
      <c r="G1" s="274"/>
      <c r="AC1" t="s">
        <v>165</v>
      </c>
    </row>
    <row r="2" spans="1:60" ht="13.5" thickTop="1" x14ac:dyDescent="0.2">
      <c r="A2" s="150" t="s">
        <v>30</v>
      </c>
      <c r="B2" s="154" t="s">
        <v>41</v>
      </c>
      <c r="C2" s="170" t="s">
        <v>42</v>
      </c>
      <c r="D2" s="152"/>
      <c r="E2" s="151"/>
      <c r="F2" s="151"/>
      <c r="G2" s="153"/>
    </row>
    <row r="3" spans="1:60" x14ac:dyDescent="0.2">
      <c r="A3" s="148" t="s">
        <v>31</v>
      </c>
      <c r="B3" s="155" t="s">
        <v>67</v>
      </c>
      <c r="C3" s="171" t="s">
        <v>68</v>
      </c>
      <c r="D3" s="147"/>
      <c r="E3" s="146"/>
      <c r="F3" s="146"/>
      <c r="G3" s="149"/>
      <c r="AC3" s="8" t="s">
        <v>155</v>
      </c>
    </row>
    <row r="4" spans="1:60" ht="13.5" thickBot="1" x14ac:dyDescent="0.25">
      <c r="A4" s="156" t="s">
        <v>32</v>
      </c>
      <c r="B4" s="157" t="s">
        <v>1331</v>
      </c>
      <c r="C4" s="172" t="s">
        <v>68</v>
      </c>
      <c r="D4" s="158"/>
      <c r="E4" s="159"/>
      <c r="F4" s="159"/>
      <c r="G4" s="160"/>
    </row>
    <row r="5" spans="1:60" ht="14.25" thickTop="1" thickBot="1" x14ac:dyDescent="0.25">
      <c r="C5" s="173"/>
      <c r="D5" s="144"/>
    </row>
    <row r="6" spans="1:60" ht="27" thickTop="1" thickBot="1" x14ac:dyDescent="0.25">
      <c r="A6" s="161" t="s">
        <v>33</v>
      </c>
      <c r="B6" s="164" t="s">
        <v>34</v>
      </c>
      <c r="C6" s="174" t="s">
        <v>35</v>
      </c>
      <c r="D6" s="163" t="s">
        <v>36</v>
      </c>
      <c r="E6" s="162" t="s">
        <v>37</v>
      </c>
      <c r="F6" s="165" t="s">
        <v>38</v>
      </c>
      <c r="G6" s="161" t="s">
        <v>39</v>
      </c>
      <c r="H6" s="199" t="s">
        <v>163</v>
      </c>
      <c r="I6" s="175" t="s">
        <v>164</v>
      </c>
      <c r="J6" s="54"/>
    </row>
    <row r="7" spans="1:60" x14ac:dyDescent="0.2">
      <c r="A7" s="200"/>
      <c r="B7" s="201" t="s">
        <v>166</v>
      </c>
      <c r="C7" s="276" t="s">
        <v>167</v>
      </c>
      <c r="D7" s="296"/>
      <c r="E7" s="278"/>
      <c r="F7" s="279"/>
      <c r="G7" s="279"/>
      <c r="H7" s="202"/>
      <c r="I7" s="203"/>
    </row>
    <row r="8" spans="1:60" x14ac:dyDescent="0.2">
      <c r="A8" s="195" t="s">
        <v>168</v>
      </c>
      <c r="B8" s="176" t="s">
        <v>90</v>
      </c>
      <c r="C8" s="187" t="s">
        <v>91</v>
      </c>
      <c r="D8" s="218"/>
      <c r="E8" s="180"/>
      <c r="F8" s="280">
        <f>SUM(G9:G136)</f>
        <v>0</v>
      </c>
      <c r="G8" s="281"/>
      <c r="H8" s="182"/>
      <c r="I8" s="197"/>
      <c r="AE8" t="s">
        <v>169</v>
      </c>
    </row>
    <row r="9" spans="1:60" outlineLevel="1" x14ac:dyDescent="0.2">
      <c r="A9" s="223"/>
      <c r="B9" s="290" t="s">
        <v>1332</v>
      </c>
      <c r="C9" s="291"/>
      <c r="D9" s="292"/>
      <c r="E9" s="293"/>
      <c r="F9" s="294"/>
      <c r="G9" s="295"/>
      <c r="H9" s="185"/>
      <c r="I9" s="198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>
        <v>0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</row>
    <row r="10" spans="1:60" outlineLevel="1" x14ac:dyDescent="0.2">
      <c r="A10" s="196">
        <v>1</v>
      </c>
      <c r="B10" s="177" t="s">
        <v>1333</v>
      </c>
      <c r="C10" s="188" t="s">
        <v>1334</v>
      </c>
      <c r="D10" s="219" t="s">
        <v>196</v>
      </c>
      <c r="E10" s="181">
        <v>385.79579999999999</v>
      </c>
      <c r="F10" s="183"/>
      <c r="G10" s="184">
        <f>ROUND(E10*F10,2)</f>
        <v>0</v>
      </c>
      <c r="H10" s="185" t="s">
        <v>470</v>
      </c>
      <c r="I10" s="198" t="s">
        <v>173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 t="s">
        <v>198</v>
      </c>
      <c r="AF10" s="32"/>
      <c r="AG10" s="32"/>
      <c r="AH10" s="32"/>
      <c r="AI10" s="32"/>
      <c r="AJ10" s="32"/>
      <c r="AK10" s="32"/>
      <c r="AL10" s="32"/>
      <c r="AM10" s="32">
        <v>21</v>
      </c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 outlineLevel="1" x14ac:dyDescent="0.2">
      <c r="A11" s="223"/>
      <c r="B11" s="217"/>
      <c r="C11" s="222" t="s">
        <v>1335</v>
      </c>
      <c r="D11" s="220"/>
      <c r="E11" s="221">
        <v>219.18799999999999</v>
      </c>
      <c r="F11" s="184"/>
      <c r="G11" s="184"/>
      <c r="H11" s="185"/>
      <c r="I11" s="198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</row>
    <row r="12" spans="1:60" outlineLevel="1" x14ac:dyDescent="0.2">
      <c r="A12" s="223"/>
      <c r="B12" s="217"/>
      <c r="C12" s="222" t="s">
        <v>1336</v>
      </c>
      <c r="D12" s="220"/>
      <c r="E12" s="221">
        <v>166.6078</v>
      </c>
      <c r="F12" s="184"/>
      <c r="G12" s="184"/>
      <c r="H12" s="185"/>
      <c r="I12" s="198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</row>
    <row r="13" spans="1:60" outlineLevel="1" x14ac:dyDescent="0.2">
      <c r="A13" s="223"/>
      <c r="B13" s="282" t="s">
        <v>1337</v>
      </c>
      <c r="C13" s="283"/>
      <c r="D13" s="284"/>
      <c r="E13" s="285"/>
      <c r="F13" s="286"/>
      <c r="G13" s="287"/>
      <c r="H13" s="185"/>
      <c r="I13" s="198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>
        <v>0</v>
      </c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</row>
    <row r="14" spans="1:60" ht="22.5" outlineLevel="1" x14ac:dyDescent="0.2">
      <c r="A14" s="223"/>
      <c r="B14" s="282" t="s">
        <v>1338</v>
      </c>
      <c r="C14" s="283"/>
      <c r="D14" s="284"/>
      <c r="E14" s="285"/>
      <c r="F14" s="286"/>
      <c r="G14" s="287"/>
      <c r="H14" s="185"/>
      <c r="I14" s="198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216" t="str">
        <f>B14</f>
        <v>nanesení lepicího tmelu na izolační desky, nalepení desek, zajištění talířovými hmoždinkami (6 ks/m2), přebroušení desek, natažení stěrky, vtlačení výztužné tkaniny (1,15 m2/m2), přehlazení stěrky. Další vrstvy podle popisu položky.</v>
      </c>
      <c r="BA14" s="32"/>
      <c r="BB14" s="32"/>
      <c r="BC14" s="32"/>
      <c r="BD14" s="32"/>
      <c r="BE14" s="32"/>
      <c r="BF14" s="32"/>
      <c r="BG14" s="32"/>
      <c r="BH14" s="32"/>
    </row>
    <row r="15" spans="1:60" outlineLevel="1" x14ac:dyDescent="0.2">
      <c r="A15" s="223"/>
      <c r="B15" s="282" t="s">
        <v>1339</v>
      </c>
      <c r="C15" s="283"/>
      <c r="D15" s="284"/>
      <c r="E15" s="285"/>
      <c r="F15" s="286"/>
      <c r="G15" s="287"/>
      <c r="H15" s="185"/>
      <c r="I15" s="198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 t="s">
        <v>192</v>
      </c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</row>
    <row r="16" spans="1:60" ht="22.5" outlineLevel="1" x14ac:dyDescent="0.2">
      <c r="A16" s="196">
        <v>2</v>
      </c>
      <c r="B16" s="177" t="s">
        <v>1340</v>
      </c>
      <c r="C16" s="188" t="s">
        <v>1341</v>
      </c>
      <c r="D16" s="219" t="s">
        <v>196</v>
      </c>
      <c r="E16" s="181">
        <v>202.48400000000001</v>
      </c>
      <c r="F16" s="183"/>
      <c r="G16" s="184">
        <f>ROUND(E16*F16,2)</f>
        <v>0</v>
      </c>
      <c r="H16" s="185" t="s">
        <v>470</v>
      </c>
      <c r="I16" s="198" t="s">
        <v>173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 t="s">
        <v>198</v>
      </c>
      <c r="AF16" s="32"/>
      <c r="AG16" s="32"/>
      <c r="AH16" s="32"/>
      <c r="AI16" s="32"/>
      <c r="AJ16" s="32"/>
      <c r="AK16" s="32"/>
      <c r="AL16" s="32"/>
      <c r="AM16" s="32">
        <v>21</v>
      </c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</row>
    <row r="17" spans="1:60" outlineLevel="1" x14ac:dyDescent="0.2">
      <c r="A17" s="223"/>
      <c r="B17" s="217"/>
      <c r="C17" s="222" t="s">
        <v>1342</v>
      </c>
      <c r="D17" s="220"/>
      <c r="E17" s="221"/>
      <c r="F17" s="184"/>
      <c r="G17" s="184"/>
      <c r="H17" s="185"/>
      <c r="I17" s="198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</row>
    <row r="18" spans="1:60" outlineLevel="1" x14ac:dyDescent="0.2">
      <c r="A18" s="223"/>
      <c r="B18" s="217"/>
      <c r="C18" s="222" t="s">
        <v>1343</v>
      </c>
      <c r="D18" s="220"/>
      <c r="E18" s="221">
        <v>44.945</v>
      </c>
      <c r="F18" s="184"/>
      <c r="G18" s="184"/>
      <c r="H18" s="185"/>
      <c r="I18" s="198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</row>
    <row r="19" spans="1:60" outlineLevel="1" x14ac:dyDescent="0.2">
      <c r="A19" s="223"/>
      <c r="B19" s="217"/>
      <c r="C19" s="222" t="s">
        <v>1344</v>
      </c>
      <c r="D19" s="220"/>
      <c r="E19" s="221">
        <v>54.43</v>
      </c>
      <c r="F19" s="184"/>
      <c r="G19" s="184"/>
      <c r="H19" s="185"/>
      <c r="I19" s="198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</row>
    <row r="20" spans="1:60" outlineLevel="1" x14ac:dyDescent="0.2">
      <c r="A20" s="223"/>
      <c r="B20" s="217"/>
      <c r="C20" s="222" t="s">
        <v>1345</v>
      </c>
      <c r="D20" s="220"/>
      <c r="E20" s="221">
        <v>103.10899999999999</v>
      </c>
      <c r="F20" s="184"/>
      <c r="G20" s="184"/>
      <c r="H20" s="185"/>
      <c r="I20" s="198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</row>
    <row r="21" spans="1:60" ht="22.5" outlineLevel="1" x14ac:dyDescent="0.2">
      <c r="A21" s="196">
        <v>3</v>
      </c>
      <c r="B21" s="177" t="s">
        <v>1346</v>
      </c>
      <c r="C21" s="188" t="s">
        <v>1347</v>
      </c>
      <c r="D21" s="219" t="s">
        <v>196</v>
      </c>
      <c r="E21" s="181">
        <v>10.32</v>
      </c>
      <c r="F21" s="183"/>
      <c r="G21" s="184">
        <f>ROUND(E21*F21,2)</f>
        <v>0</v>
      </c>
      <c r="H21" s="185" t="s">
        <v>470</v>
      </c>
      <c r="I21" s="198" t="s">
        <v>173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 t="s">
        <v>198</v>
      </c>
      <c r="AF21" s="32"/>
      <c r="AG21" s="32"/>
      <c r="AH21" s="32"/>
      <c r="AI21" s="32"/>
      <c r="AJ21" s="32"/>
      <c r="AK21" s="32"/>
      <c r="AL21" s="32"/>
      <c r="AM21" s="32">
        <v>21</v>
      </c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</row>
    <row r="22" spans="1:60" outlineLevel="1" x14ac:dyDescent="0.2">
      <c r="A22" s="223"/>
      <c r="B22" s="217"/>
      <c r="C22" s="222" t="s">
        <v>1348</v>
      </c>
      <c r="D22" s="220"/>
      <c r="E22" s="221"/>
      <c r="F22" s="184"/>
      <c r="G22" s="184"/>
      <c r="H22" s="185"/>
      <c r="I22" s="198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</row>
    <row r="23" spans="1:60" outlineLevel="1" x14ac:dyDescent="0.2">
      <c r="A23" s="223"/>
      <c r="B23" s="217"/>
      <c r="C23" s="222" t="s">
        <v>1349</v>
      </c>
      <c r="D23" s="220"/>
      <c r="E23" s="221">
        <v>10.32</v>
      </c>
      <c r="F23" s="184"/>
      <c r="G23" s="184"/>
      <c r="H23" s="185"/>
      <c r="I23" s="198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</row>
    <row r="24" spans="1:60" outlineLevel="1" x14ac:dyDescent="0.2">
      <c r="A24" s="223"/>
      <c r="B24" s="282" t="s">
        <v>1350</v>
      </c>
      <c r="C24" s="283"/>
      <c r="D24" s="284"/>
      <c r="E24" s="285"/>
      <c r="F24" s="286"/>
      <c r="G24" s="287"/>
      <c r="H24" s="185"/>
      <c r="I24" s="198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>
        <v>0</v>
      </c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</row>
    <row r="25" spans="1:60" ht="22.5" outlineLevel="1" x14ac:dyDescent="0.2">
      <c r="A25" s="223"/>
      <c r="B25" s="282" t="s">
        <v>1351</v>
      </c>
      <c r="C25" s="283"/>
      <c r="D25" s="284"/>
      <c r="E25" s="285"/>
      <c r="F25" s="286"/>
      <c r="G25" s="287"/>
      <c r="H25" s="185"/>
      <c r="I25" s="198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 t="s">
        <v>192</v>
      </c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216" t="str">
        <f>B25</f>
        <v>nanesení lepicího tmelu na izolační desky, nalepení desek, natažení stěrky, vtlačení výztužné tkaniny (1,15 m2/m2) a přehlazení stěrky. Položka obsahuje  5,0 m parapetních lišt na m2.</v>
      </c>
      <c r="BA25" s="32"/>
      <c r="BB25" s="32"/>
      <c r="BC25" s="32"/>
      <c r="BD25" s="32"/>
      <c r="BE25" s="32"/>
      <c r="BF25" s="32"/>
      <c r="BG25" s="32"/>
      <c r="BH25" s="32"/>
    </row>
    <row r="26" spans="1:60" outlineLevel="1" x14ac:dyDescent="0.2">
      <c r="A26" s="196">
        <v>4</v>
      </c>
      <c r="B26" s="177" t="s">
        <v>1352</v>
      </c>
      <c r="C26" s="188" t="s">
        <v>1353</v>
      </c>
      <c r="D26" s="219" t="s">
        <v>196</v>
      </c>
      <c r="E26" s="181">
        <v>1.756</v>
      </c>
      <c r="F26" s="183"/>
      <c r="G26" s="184">
        <f>ROUND(E26*F26,2)</f>
        <v>0</v>
      </c>
      <c r="H26" s="185" t="s">
        <v>470</v>
      </c>
      <c r="I26" s="198" t="s">
        <v>173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 t="s">
        <v>198</v>
      </c>
      <c r="AF26" s="32"/>
      <c r="AG26" s="32"/>
      <c r="AH26" s="32"/>
      <c r="AI26" s="32"/>
      <c r="AJ26" s="32"/>
      <c r="AK26" s="32"/>
      <c r="AL26" s="32"/>
      <c r="AM26" s="32">
        <v>21</v>
      </c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</row>
    <row r="27" spans="1:60" outlineLevel="1" x14ac:dyDescent="0.2">
      <c r="A27" s="223"/>
      <c r="B27" s="217"/>
      <c r="C27" s="222" t="s">
        <v>1354</v>
      </c>
      <c r="D27" s="220"/>
      <c r="E27" s="221">
        <v>1.756</v>
      </c>
      <c r="F27" s="184"/>
      <c r="G27" s="184"/>
      <c r="H27" s="185"/>
      <c r="I27" s="198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</row>
    <row r="28" spans="1:60" outlineLevel="1" x14ac:dyDescent="0.2">
      <c r="A28" s="223"/>
      <c r="B28" s="282" t="s">
        <v>1355</v>
      </c>
      <c r="C28" s="283"/>
      <c r="D28" s="284"/>
      <c r="E28" s="285"/>
      <c r="F28" s="286"/>
      <c r="G28" s="287"/>
      <c r="H28" s="185"/>
      <c r="I28" s="198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>
        <v>0</v>
      </c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</row>
    <row r="29" spans="1:60" outlineLevel="1" x14ac:dyDescent="0.2">
      <c r="A29" s="223"/>
      <c r="B29" s="282" t="s">
        <v>1356</v>
      </c>
      <c r="C29" s="283"/>
      <c r="D29" s="284"/>
      <c r="E29" s="285"/>
      <c r="F29" s="286"/>
      <c r="G29" s="287"/>
      <c r="H29" s="185"/>
      <c r="I29" s="198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 t="s">
        <v>192</v>
      </c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</row>
    <row r="30" spans="1:60" outlineLevel="1" x14ac:dyDescent="0.2">
      <c r="A30" s="196">
        <v>5</v>
      </c>
      <c r="B30" s="177" t="s">
        <v>1357</v>
      </c>
      <c r="C30" s="188" t="s">
        <v>1358</v>
      </c>
      <c r="D30" s="219" t="s">
        <v>196</v>
      </c>
      <c r="E30" s="181">
        <v>6.3840000000000003</v>
      </c>
      <c r="F30" s="183"/>
      <c r="G30" s="184">
        <f>ROUND(E30*F30,2)</f>
        <v>0</v>
      </c>
      <c r="H30" s="185" t="s">
        <v>470</v>
      </c>
      <c r="I30" s="198" t="s">
        <v>173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 t="s">
        <v>198</v>
      </c>
      <c r="AF30" s="32"/>
      <c r="AG30" s="32"/>
      <c r="AH30" s="32"/>
      <c r="AI30" s="32"/>
      <c r="AJ30" s="32"/>
      <c r="AK30" s="32"/>
      <c r="AL30" s="32"/>
      <c r="AM30" s="32">
        <v>21</v>
      </c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</row>
    <row r="31" spans="1:60" outlineLevel="1" x14ac:dyDescent="0.2">
      <c r="A31" s="223"/>
      <c r="B31" s="217"/>
      <c r="C31" s="222" t="s">
        <v>1359</v>
      </c>
      <c r="D31" s="220"/>
      <c r="E31" s="221">
        <v>6.3840000000000003</v>
      </c>
      <c r="F31" s="184"/>
      <c r="G31" s="184"/>
      <c r="H31" s="185"/>
      <c r="I31" s="198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</row>
    <row r="32" spans="1:60" outlineLevel="1" x14ac:dyDescent="0.2">
      <c r="A32" s="223"/>
      <c r="B32" s="282" t="s">
        <v>1360</v>
      </c>
      <c r="C32" s="283"/>
      <c r="D32" s="284"/>
      <c r="E32" s="285"/>
      <c r="F32" s="286"/>
      <c r="G32" s="287"/>
      <c r="H32" s="185"/>
      <c r="I32" s="198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>
        <v>0</v>
      </c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</row>
    <row r="33" spans="1:60" outlineLevel="1" x14ac:dyDescent="0.2">
      <c r="A33" s="196">
        <v>6</v>
      </c>
      <c r="B33" s="177" t="s">
        <v>1361</v>
      </c>
      <c r="C33" s="188" t="s">
        <v>1362</v>
      </c>
      <c r="D33" s="219" t="s">
        <v>196</v>
      </c>
      <c r="E33" s="181">
        <v>10.32</v>
      </c>
      <c r="F33" s="183"/>
      <c r="G33" s="184">
        <f>ROUND(E33*F33,2)</f>
        <v>0</v>
      </c>
      <c r="H33" s="185" t="s">
        <v>470</v>
      </c>
      <c r="I33" s="198" t="s">
        <v>173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 t="s">
        <v>198</v>
      </c>
      <c r="AF33" s="32"/>
      <c r="AG33" s="32"/>
      <c r="AH33" s="32"/>
      <c r="AI33" s="32"/>
      <c r="AJ33" s="32"/>
      <c r="AK33" s="32"/>
      <c r="AL33" s="32"/>
      <c r="AM33" s="32">
        <v>21</v>
      </c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</row>
    <row r="34" spans="1:60" outlineLevel="1" x14ac:dyDescent="0.2">
      <c r="A34" s="223"/>
      <c r="B34" s="217"/>
      <c r="C34" s="222" t="s">
        <v>1363</v>
      </c>
      <c r="D34" s="220"/>
      <c r="E34" s="221">
        <v>10.32</v>
      </c>
      <c r="F34" s="184"/>
      <c r="G34" s="184"/>
      <c r="H34" s="185"/>
      <c r="I34" s="198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</row>
    <row r="35" spans="1:60" outlineLevel="1" x14ac:dyDescent="0.2">
      <c r="A35" s="223"/>
      <c r="B35" s="282" t="s">
        <v>1364</v>
      </c>
      <c r="C35" s="283"/>
      <c r="D35" s="284"/>
      <c r="E35" s="285"/>
      <c r="F35" s="286"/>
      <c r="G35" s="287"/>
      <c r="H35" s="185"/>
      <c r="I35" s="198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>
        <v>0</v>
      </c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</row>
    <row r="36" spans="1:60" outlineLevel="1" x14ac:dyDescent="0.2">
      <c r="A36" s="196">
        <v>7</v>
      </c>
      <c r="B36" s="177" t="s">
        <v>1365</v>
      </c>
      <c r="C36" s="188" t="s">
        <v>1366</v>
      </c>
      <c r="D36" s="219" t="s">
        <v>209</v>
      </c>
      <c r="E36" s="181">
        <v>29.94</v>
      </c>
      <c r="F36" s="183"/>
      <c r="G36" s="184">
        <f>ROUND(E36*F36,2)</f>
        <v>0</v>
      </c>
      <c r="H36" s="185" t="s">
        <v>470</v>
      </c>
      <c r="I36" s="198" t="s">
        <v>173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 t="s">
        <v>198</v>
      </c>
      <c r="AF36" s="32"/>
      <c r="AG36" s="32"/>
      <c r="AH36" s="32"/>
      <c r="AI36" s="32"/>
      <c r="AJ36" s="32"/>
      <c r="AK36" s="32"/>
      <c r="AL36" s="32"/>
      <c r="AM36" s="32">
        <v>21</v>
      </c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</row>
    <row r="37" spans="1:60" outlineLevel="1" x14ac:dyDescent="0.2">
      <c r="A37" s="223"/>
      <c r="B37" s="217"/>
      <c r="C37" s="222" t="s">
        <v>1367</v>
      </c>
      <c r="D37" s="220"/>
      <c r="E37" s="221">
        <v>29.94</v>
      </c>
      <c r="F37" s="184"/>
      <c r="G37" s="184"/>
      <c r="H37" s="185"/>
      <c r="I37" s="198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</row>
    <row r="38" spans="1:60" outlineLevel="1" x14ac:dyDescent="0.2">
      <c r="A38" s="223"/>
      <c r="B38" s="282" t="s">
        <v>1368</v>
      </c>
      <c r="C38" s="283"/>
      <c r="D38" s="284"/>
      <c r="E38" s="285"/>
      <c r="F38" s="286"/>
      <c r="G38" s="287"/>
      <c r="H38" s="185"/>
      <c r="I38" s="198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>
        <v>0</v>
      </c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</row>
    <row r="39" spans="1:60" outlineLevel="1" x14ac:dyDescent="0.2">
      <c r="A39" s="196">
        <v>8</v>
      </c>
      <c r="B39" s="177" t="s">
        <v>1369</v>
      </c>
      <c r="C39" s="188" t="s">
        <v>1370</v>
      </c>
      <c r="D39" s="219" t="s">
        <v>196</v>
      </c>
      <c r="E39" s="181">
        <v>385.79579999999999</v>
      </c>
      <c r="F39" s="183"/>
      <c r="G39" s="184">
        <f>ROUND(E39*F39,2)</f>
        <v>0</v>
      </c>
      <c r="H39" s="185" t="s">
        <v>470</v>
      </c>
      <c r="I39" s="198" t="s">
        <v>173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 t="s">
        <v>198</v>
      </c>
      <c r="AF39" s="32"/>
      <c r="AG39" s="32"/>
      <c r="AH39" s="32"/>
      <c r="AI39" s="32"/>
      <c r="AJ39" s="32"/>
      <c r="AK39" s="32"/>
      <c r="AL39" s="32"/>
      <c r="AM39" s="32">
        <v>21</v>
      </c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</row>
    <row r="40" spans="1:60" outlineLevel="1" x14ac:dyDescent="0.2">
      <c r="A40" s="223"/>
      <c r="B40" s="217"/>
      <c r="C40" s="222" t="s">
        <v>1371</v>
      </c>
      <c r="D40" s="220"/>
      <c r="E40" s="221"/>
      <c r="F40" s="184"/>
      <c r="G40" s="184"/>
      <c r="H40" s="185"/>
      <c r="I40" s="198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</row>
    <row r="41" spans="1:60" outlineLevel="1" x14ac:dyDescent="0.2">
      <c r="A41" s="223"/>
      <c r="B41" s="217"/>
      <c r="C41" s="222" t="s">
        <v>1372</v>
      </c>
      <c r="D41" s="220"/>
      <c r="E41" s="221">
        <v>385.79579999999999</v>
      </c>
      <c r="F41" s="184"/>
      <c r="G41" s="184"/>
      <c r="H41" s="185"/>
      <c r="I41" s="198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</row>
    <row r="42" spans="1:60" outlineLevel="1" x14ac:dyDescent="0.2">
      <c r="A42" s="223"/>
      <c r="B42" s="282" t="s">
        <v>1373</v>
      </c>
      <c r="C42" s="283"/>
      <c r="D42" s="284"/>
      <c r="E42" s="285"/>
      <c r="F42" s="286"/>
      <c r="G42" s="287"/>
      <c r="H42" s="185"/>
      <c r="I42" s="198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>
        <v>0</v>
      </c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</row>
    <row r="43" spans="1:60" outlineLevel="1" x14ac:dyDescent="0.2">
      <c r="A43" s="196">
        <v>9</v>
      </c>
      <c r="B43" s="177" t="s">
        <v>1374</v>
      </c>
      <c r="C43" s="188" t="s">
        <v>1375</v>
      </c>
      <c r="D43" s="219" t="s">
        <v>196</v>
      </c>
      <c r="E43" s="181">
        <v>385.79579999999999</v>
      </c>
      <c r="F43" s="183"/>
      <c r="G43" s="184">
        <f>ROUND(E43*F43,2)</f>
        <v>0</v>
      </c>
      <c r="H43" s="185" t="s">
        <v>470</v>
      </c>
      <c r="I43" s="198" t="s">
        <v>173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 t="s">
        <v>198</v>
      </c>
      <c r="AF43" s="32"/>
      <c r="AG43" s="32"/>
      <c r="AH43" s="32"/>
      <c r="AI43" s="32"/>
      <c r="AJ43" s="32"/>
      <c r="AK43" s="32"/>
      <c r="AL43" s="32"/>
      <c r="AM43" s="32">
        <v>21</v>
      </c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</row>
    <row r="44" spans="1:60" outlineLevel="1" x14ac:dyDescent="0.2">
      <c r="A44" s="223"/>
      <c r="B44" s="217"/>
      <c r="C44" s="222" t="s">
        <v>1372</v>
      </c>
      <c r="D44" s="220"/>
      <c r="E44" s="221">
        <v>385.79579999999999</v>
      </c>
      <c r="F44" s="184"/>
      <c r="G44" s="184"/>
      <c r="H44" s="185"/>
      <c r="I44" s="198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</row>
    <row r="45" spans="1:60" outlineLevel="1" x14ac:dyDescent="0.2">
      <c r="A45" s="223"/>
      <c r="B45" s="282" t="s">
        <v>1252</v>
      </c>
      <c r="C45" s="283"/>
      <c r="D45" s="284"/>
      <c r="E45" s="285"/>
      <c r="F45" s="286"/>
      <c r="G45" s="287"/>
      <c r="H45" s="185"/>
      <c r="I45" s="198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>
        <v>0</v>
      </c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</row>
    <row r="46" spans="1:60" outlineLevel="1" x14ac:dyDescent="0.2">
      <c r="A46" s="223"/>
      <c r="B46" s="282" t="s">
        <v>1257</v>
      </c>
      <c r="C46" s="283"/>
      <c r="D46" s="284"/>
      <c r="E46" s="285"/>
      <c r="F46" s="286"/>
      <c r="G46" s="287"/>
      <c r="H46" s="185"/>
      <c r="I46" s="198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>
        <v>1</v>
      </c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</row>
    <row r="47" spans="1:60" outlineLevel="1" x14ac:dyDescent="0.2">
      <c r="A47" s="196">
        <v>10</v>
      </c>
      <c r="B47" s="177" t="s">
        <v>1376</v>
      </c>
      <c r="C47" s="188" t="s">
        <v>1377</v>
      </c>
      <c r="D47" s="219" t="s">
        <v>196</v>
      </c>
      <c r="E47" s="181">
        <v>166.6078</v>
      </c>
      <c r="F47" s="183"/>
      <c r="G47" s="184">
        <f>ROUND(E47*F47,2)</f>
        <v>0</v>
      </c>
      <c r="H47" s="185" t="s">
        <v>893</v>
      </c>
      <c r="I47" s="198" t="s">
        <v>173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 t="s">
        <v>198</v>
      </c>
      <c r="AF47" s="32"/>
      <c r="AG47" s="32"/>
      <c r="AH47" s="32"/>
      <c r="AI47" s="32"/>
      <c r="AJ47" s="32"/>
      <c r="AK47" s="32"/>
      <c r="AL47" s="32"/>
      <c r="AM47" s="32">
        <v>21</v>
      </c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</row>
    <row r="48" spans="1:60" outlineLevel="1" x14ac:dyDescent="0.2">
      <c r="A48" s="223"/>
      <c r="B48" s="217"/>
      <c r="C48" s="222" t="s">
        <v>1378</v>
      </c>
      <c r="D48" s="220"/>
      <c r="E48" s="221">
        <v>166.6078</v>
      </c>
      <c r="F48" s="184"/>
      <c r="G48" s="184"/>
      <c r="H48" s="185"/>
      <c r="I48" s="198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</row>
    <row r="49" spans="1:60" outlineLevel="1" x14ac:dyDescent="0.2">
      <c r="A49" s="223"/>
      <c r="B49" s="282" t="s">
        <v>1379</v>
      </c>
      <c r="C49" s="283"/>
      <c r="D49" s="284"/>
      <c r="E49" s="285"/>
      <c r="F49" s="286"/>
      <c r="G49" s="287"/>
      <c r="H49" s="185"/>
      <c r="I49" s="198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>
        <v>0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</row>
    <row r="50" spans="1:60" outlineLevel="1" x14ac:dyDescent="0.2">
      <c r="A50" s="196">
        <v>11</v>
      </c>
      <c r="B50" s="177" t="s">
        <v>1380</v>
      </c>
      <c r="C50" s="188" t="s">
        <v>1381</v>
      </c>
      <c r="D50" s="219" t="s">
        <v>196</v>
      </c>
      <c r="E50" s="181">
        <v>166.6078</v>
      </c>
      <c r="F50" s="183"/>
      <c r="G50" s="184">
        <f>ROUND(E50*F50,2)</f>
        <v>0</v>
      </c>
      <c r="H50" s="185" t="s">
        <v>893</v>
      </c>
      <c r="I50" s="198" t="s">
        <v>173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 t="s">
        <v>198</v>
      </c>
      <c r="AF50" s="32"/>
      <c r="AG50" s="32"/>
      <c r="AH50" s="32"/>
      <c r="AI50" s="32"/>
      <c r="AJ50" s="32"/>
      <c r="AK50" s="32"/>
      <c r="AL50" s="32"/>
      <c r="AM50" s="32">
        <v>21</v>
      </c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</row>
    <row r="51" spans="1:60" outlineLevel="1" x14ac:dyDescent="0.2">
      <c r="A51" s="223"/>
      <c r="B51" s="217"/>
      <c r="C51" s="222" t="s">
        <v>1382</v>
      </c>
      <c r="D51" s="220"/>
      <c r="E51" s="221"/>
      <c r="F51" s="184"/>
      <c r="G51" s="184"/>
      <c r="H51" s="185"/>
      <c r="I51" s="198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</row>
    <row r="52" spans="1:60" outlineLevel="1" x14ac:dyDescent="0.2">
      <c r="A52" s="223"/>
      <c r="B52" s="217"/>
      <c r="C52" s="222" t="s">
        <v>1383</v>
      </c>
      <c r="D52" s="220"/>
      <c r="E52" s="221">
        <v>14.834099999999999</v>
      </c>
      <c r="F52" s="184"/>
      <c r="G52" s="184"/>
      <c r="H52" s="185"/>
      <c r="I52" s="198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</row>
    <row r="53" spans="1:60" outlineLevel="1" x14ac:dyDescent="0.2">
      <c r="A53" s="223"/>
      <c r="B53" s="217"/>
      <c r="C53" s="222" t="s">
        <v>1384</v>
      </c>
      <c r="D53" s="220"/>
      <c r="E53" s="221">
        <v>17.446999999999999</v>
      </c>
      <c r="F53" s="184"/>
      <c r="G53" s="184"/>
      <c r="H53" s="185"/>
      <c r="I53" s="198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</row>
    <row r="54" spans="1:60" outlineLevel="1" x14ac:dyDescent="0.2">
      <c r="A54" s="223"/>
      <c r="B54" s="217"/>
      <c r="C54" s="222" t="s">
        <v>1385</v>
      </c>
      <c r="D54" s="220"/>
      <c r="E54" s="221">
        <v>3.9161999999999999</v>
      </c>
      <c r="F54" s="184"/>
      <c r="G54" s="184"/>
      <c r="H54" s="185"/>
      <c r="I54" s="198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</row>
    <row r="55" spans="1:60" outlineLevel="1" x14ac:dyDescent="0.2">
      <c r="A55" s="223"/>
      <c r="B55" s="217"/>
      <c r="C55" s="222" t="s">
        <v>1386</v>
      </c>
      <c r="D55" s="220"/>
      <c r="E55" s="221">
        <v>4.3249000000000004</v>
      </c>
      <c r="F55" s="184"/>
      <c r="G55" s="184"/>
      <c r="H55" s="185"/>
      <c r="I55" s="198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</row>
    <row r="56" spans="1:60" outlineLevel="1" x14ac:dyDescent="0.2">
      <c r="A56" s="223"/>
      <c r="B56" s="217"/>
      <c r="C56" s="222" t="s">
        <v>1387</v>
      </c>
      <c r="D56" s="220"/>
      <c r="E56" s="221">
        <v>87.465000000000003</v>
      </c>
      <c r="F56" s="184"/>
      <c r="G56" s="184"/>
      <c r="H56" s="185"/>
      <c r="I56" s="198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</row>
    <row r="57" spans="1:60" outlineLevel="1" x14ac:dyDescent="0.2">
      <c r="A57" s="223"/>
      <c r="B57" s="217"/>
      <c r="C57" s="222" t="s">
        <v>1388</v>
      </c>
      <c r="D57" s="220"/>
      <c r="E57" s="221">
        <v>10.8035</v>
      </c>
      <c r="F57" s="184"/>
      <c r="G57" s="184"/>
      <c r="H57" s="185"/>
      <c r="I57" s="198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</row>
    <row r="58" spans="1:60" outlineLevel="1" x14ac:dyDescent="0.2">
      <c r="A58" s="223"/>
      <c r="B58" s="217"/>
      <c r="C58" s="222" t="s">
        <v>1389</v>
      </c>
      <c r="D58" s="220"/>
      <c r="E58" s="221">
        <v>-29.91</v>
      </c>
      <c r="F58" s="184"/>
      <c r="G58" s="184"/>
      <c r="H58" s="185"/>
      <c r="I58" s="198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</row>
    <row r="59" spans="1:60" outlineLevel="1" x14ac:dyDescent="0.2">
      <c r="A59" s="223"/>
      <c r="B59" s="217"/>
      <c r="C59" s="231" t="s">
        <v>972</v>
      </c>
      <c r="D59" s="226"/>
      <c r="E59" s="228">
        <v>108.8807</v>
      </c>
      <c r="F59" s="184"/>
      <c r="G59" s="184"/>
      <c r="H59" s="185"/>
      <c r="I59" s="198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</row>
    <row r="60" spans="1:60" outlineLevel="1" x14ac:dyDescent="0.2">
      <c r="A60" s="223"/>
      <c r="B60" s="217"/>
      <c r="C60" s="222" t="s">
        <v>1390</v>
      </c>
      <c r="D60" s="220"/>
      <c r="E60" s="221">
        <v>9.0422999999999991</v>
      </c>
      <c r="F60" s="184"/>
      <c r="G60" s="184"/>
      <c r="H60" s="185"/>
      <c r="I60" s="198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</row>
    <row r="61" spans="1:60" outlineLevel="1" x14ac:dyDescent="0.2">
      <c r="A61" s="223"/>
      <c r="B61" s="217"/>
      <c r="C61" s="222" t="s">
        <v>1391</v>
      </c>
      <c r="D61" s="220"/>
      <c r="E61" s="221">
        <v>9.4883000000000006</v>
      </c>
      <c r="F61" s="184"/>
      <c r="G61" s="184"/>
      <c r="H61" s="185"/>
      <c r="I61" s="198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</row>
    <row r="62" spans="1:60" outlineLevel="1" x14ac:dyDescent="0.2">
      <c r="A62" s="223"/>
      <c r="B62" s="217"/>
      <c r="C62" s="222" t="s">
        <v>1392</v>
      </c>
      <c r="D62" s="220"/>
      <c r="E62" s="221">
        <v>1.9259999999999999</v>
      </c>
      <c r="F62" s="184"/>
      <c r="G62" s="184"/>
      <c r="H62" s="185"/>
      <c r="I62" s="198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</row>
    <row r="63" spans="1:60" outlineLevel="1" x14ac:dyDescent="0.2">
      <c r="A63" s="223"/>
      <c r="B63" s="217"/>
      <c r="C63" s="222" t="s">
        <v>1393</v>
      </c>
      <c r="D63" s="220"/>
      <c r="E63" s="221">
        <v>2.1349999999999998</v>
      </c>
      <c r="F63" s="184"/>
      <c r="G63" s="184"/>
      <c r="H63" s="185"/>
      <c r="I63" s="198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</row>
    <row r="64" spans="1:60" outlineLevel="1" x14ac:dyDescent="0.2">
      <c r="A64" s="223"/>
      <c r="B64" s="217"/>
      <c r="C64" s="222" t="s">
        <v>1394</v>
      </c>
      <c r="D64" s="220"/>
      <c r="E64" s="221">
        <v>24.99</v>
      </c>
      <c r="F64" s="184"/>
      <c r="G64" s="184"/>
      <c r="H64" s="185"/>
      <c r="I64" s="198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</row>
    <row r="65" spans="1:60" outlineLevel="1" x14ac:dyDescent="0.2">
      <c r="A65" s="223"/>
      <c r="B65" s="217"/>
      <c r="C65" s="222" t="s">
        <v>1395</v>
      </c>
      <c r="D65" s="220"/>
      <c r="E65" s="221">
        <v>0.69750000000000001</v>
      </c>
      <c r="F65" s="184"/>
      <c r="G65" s="184"/>
      <c r="H65" s="185"/>
      <c r="I65" s="198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</row>
    <row r="66" spans="1:60" outlineLevel="1" x14ac:dyDescent="0.2">
      <c r="A66" s="223"/>
      <c r="B66" s="217"/>
      <c r="C66" s="222" t="s">
        <v>1396</v>
      </c>
      <c r="D66" s="220"/>
      <c r="E66" s="221">
        <v>-1.8</v>
      </c>
      <c r="F66" s="184"/>
      <c r="G66" s="184"/>
      <c r="H66" s="185"/>
      <c r="I66" s="198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</row>
    <row r="67" spans="1:60" outlineLevel="1" x14ac:dyDescent="0.2">
      <c r="A67" s="223"/>
      <c r="B67" s="217"/>
      <c r="C67" s="231" t="s">
        <v>972</v>
      </c>
      <c r="D67" s="226"/>
      <c r="E67" s="228">
        <v>46.479100000000003</v>
      </c>
      <c r="F67" s="184"/>
      <c r="G67" s="184"/>
      <c r="H67" s="185"/>
      <c r="I67" s="198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</row>
    <row r="68" spans="1:60" outlineLevel="1" x14ac:dyDescent="0.2">
      <c r="A68" s="223"/>
      <c r="B68" s="217"/>
      <c r="C68" s="222" t="s">
        <v>1397</v>
      </c>
      <c r="D68" s="220"/>
      <c r="E68" s="221"/>
      <c r="F68" s="184"/>
      <c r="G68" s="184"/>
      <c r="H68" s="185"/>
      <c r="I68" s="198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</row>
    <row r="69" spans="1:60" ht="22.5" outlineLevel="1" x14ac:dyDescent="0.2">
      <c r="A69" s="223"/>
      <c r="B69" s="217"/>
      <c r="C69" s="222" t="s">
        <v>1398</v>
      </c>
      <c r="D69" s="220"/>
      <c r="E69" s="221">
        <v>10.128</v>
      </c>
      <c r="F69" s="184"/>
      <c r="G69" s="184"/>
      <c r="H69" s="185"/>
      <c r="I69" s="198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</row>
    <row r="70" spans="1:60" outlineLevel="1" x14ac:dyDescent="0.2">
      <c r="A70" s="223"/>
      <c r="B70" s="217"/>
      <c r="C70" s="222" t="s">
        <v>1399</v>
      </c>
      <c r="D70" s="220"/>
      <c r="E70" s="221">
        <v>1.1200000000000001</v>
      </c>
      <c r="F70" s="184"/>
      <c r="G70" s="184"/>
      <c r="H70" s="185"/>
      <c r="I70" s="198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</row>
    <row r="71" spans="1:60" outlineLevel="1" x14ac:dyDescent="0.2">
      <c r="A71" s="223"/>
      <c r="B71" s="217"/>
      <c r="C71" s="231" t="s">
        <v>972</v>
      </c>
      <c r="D71" s="226"/>
      <c r="E71" s="228">
        <v>11.247999999999999</v>
      </c>
      <c r="F71" s="184"/>
      <c r="G71" s="184"/>
      <c r="H71" s="185"/>
      <c r="I71" s="198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</row>
    <row r="72" spans="1:60" outlineLevel="1" x14ac:dyDescent="0.2">
      <c r="A72" s="196">
        <v>12</v>
      </c>
      <c r="B72" s="177" t="s">
        <v>1400</v>
      </c>
      <c r="C72" s="188" t="s">
        <v>1401</v>
      </c>
      <c r="D72" s="219" t="s">
        <v>196</v>
      </c>
      <c r="E72" s="181">
        <v>155.35980000000001</v>
      </c>
      <c r="F72" s="183"/>
      <c r="G72" s="184">
        <f>ROUND(E72*F72,2)</f>
        <v>0</v>
      </c>
      <c r="H72" s="185"/>
      <c r="I72" s="198" t="s">
        <v>263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 t="s">
        <v>174</v>
      </c>
      <c r="AF72" s="32"/>
      <c r="AG72" s="32"/>
      <c r="AH72" s="32"/>
      <c r="AI72" s="32"/>
      <c r="AJ72" s="32"/>
      <c r="AK72" s="32"/>
      <c r="AL72" s="32"/>
      <c r="AM72" s="32">
        <v>21</v>
      </c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</row>
    <row r="73" spans="1:60" outlineLevel="1" x14ac:dyDescent="0.2">
      <c r="A73" s="223"/>
      <c r="B73" s="217"/>
      <c r="C73" s="222" t="s">
        <v>1402</v>
      </c>
      <c r="D73" s="220"/>
      <c r="E73" s="221"/>
      <c r="F73" s="184"/>
      <c r="G73" s="184"/>
      <c r="H73" s="185"/>
      <c r="I73" s="198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</row>
    <row r="74" spans="1:60" outlineLevel="1" x14ac:dyDescent="0.2">
      <c r="A74" s="223"/>
      <c r="B74" s="217"/>
      <c r="C74" s="222" t="s">
        <v>1383</v>
      </c>
      <c r="D74" s="220"/>
      <c r="E74" s="221">
        <v>14.834099999999999</v>
      </c>
      <c r="F74" s="184"/>
      <c r="G74" s="184"/>
      <c r="H74" s="185"/>
      <c r="I74" s="198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</row>
    <row r="75" spans="1:60" outlineLevel="1" x14ac:dyDescent="0.2">
      <c r="A75" s="223"/>
      <c r="B75" s="217"/>
      <c r="C75" s="222" t="s">
        <v>1384</v>
      </c>
      <c r="D75" s="220"/>
      <c r="E75" s="221">
        <v>17.446999999999999</v>
      </c>
      <c r="F75" s="184"/>
      <c r="G75" s="184"/>
      <c r="H75" s="185"/>
      <c r="I75" s="198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</row>
    <row r="76" spans="1:60" outlineLevel="1" x14ac:dyDescent="0.2">
      <c r="A76" s="223"/>
      <c r="B76" s="217"/>
      <c r="C76" s="222" t="s">
        <v>1385</v>
      </c>
      <c r="D76" s="220"/>
      <c r="E76" s="221">
        <v>3.9161999999999999</v>
      </c>
      <c r="F76" s="184"/>
      <c r="G76" s="184"/>
      <c r="H76" s="185"/>
      <c r="I76" s="198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</row>
    <row r="77" spans="1:60" outlineLevel="1" x14ac:dyDescent="0.2">
      <c r="A77" s="223"/>
      <c r="B77" s="217"/>
      <c r="C77" s="222" t="s">
        <v>1386</v>
      </c>
      <c r="D77" s="220"/>
      <c r="E77" s="221">
        <v>4.3249000000000004</v>
      </c>
      <c r="F77" s="184"/>
      <c r="G77" s="184"/>
      <c r="H77" s="185"/>
      <c r="I77" s="198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</row>
    <row r="78" spans="1:60" outlineLevel="1" x14ac:dyDescent="0.2">
      <c r="A78" s="223"/>
      <c r="B78" s="217"/>
      <c r="C78" s="222" t="s">
        <v>1387</v>
      </c>
      <c r="D78" s="220"/>
      <c r="E78" s="221">
        <v>87.465000000000003</v>
      </c>
      <c r="F78" s="184"/>
      <c r="G78" s="184"/>
      <c r="H78" s="185"/>
      <c r="I78" s="198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</row>
    <row r="79" spans="1:60" outlineLevel="1" x14ac:dyDescent="0.2">
      <c r="A79" s="223"/>
      <c r="B79" s="217"/>
      <c r="C79" s="222" t="s">
        <v>1388</v>
      </c>
      <c r="D79" s="220"/>
      <c r="E79" s="221">
        <v>10.8035</v>
      </c>
      <c r="F79" s="184"/>
      <c r="G79" s="184"/>
      <c r="H79" s="185"/>
      <c r="I79" s="198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</row>
    <row r="80" spans="1:60" outlineLevel="1" x14ac:dyDescent="0.2">
      <c r="A80" s="223"/>
      <c r="B80" s="217"/>
      <c r="C80" s="222" t="s">
        <v>1389</v>
      </c>
      <c r="D80" s="220"/>
      <c r="E80" s="221">
        <v>-29.91</v>
      </c>
      <c r="F80" s="184"/>
      <c r="G80" s="184"/>
      <c r="H80" s="185"/>
      <c r="I80" s="198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</row>
    <row r="81" spans="1:60" outlineLevel="1" x14ac:dyDescent="0.2">
      <c r="A81" s="223"/>
      <c r="B81" s="217"/>
      <c r="C81" s="231" t="s">
        <v>972</v>
      </c>
      <c r="D81" s="226"/>
      <c r="E81" s="228">
        <v>108.8807</v>
      </c>
      <c r="F81" s="184"/>
      <c r="G81" s="184"/>
      <c r="H81" s="185"/>
      <c r="I81" s="198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</row>
    <row r="82" spans="1:60" outlineLevel="1" x14ac:dyDescent="0.2">
      <c r="A82" s="223"/>
      <c r="B82" s="217"/>
      <c r="C82" s="222" t="s">
        <v>1390</v>
      </c>
      <c r="D82" s="220"/>
      <c r="E82" s="221">
        <v>9.0422999999999991</v>
      </c>
      <c r="F82" s="184"/>
      <c r="G82" s="184"/>
      <c r="H82" s="185"/>
      <c r="I82" s="198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</row>
    <row r="83" spans="1:60" outlineLevel="1" x14ac:dyDescent="0.2">
      <c r="A83" s="223"/>
      <c r="B83" s="217"/>
      <c r="C83" s="222" t="s">
        <v>1391</v>
      </c>
      <c r="D83" s="220"/>
      <c r="E83" s="221">
        <v>9.4883000000000006</v>
      </c>
      <c r="F83" s="184"/>
      <c r="G83" s="184"/>
      <c r="H83" s="185"/>
      <c r="I83" s="198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</row>
    <row r="84" spans="1:60" outlineLevel="1" x14ac:dyDescent="0.2">
      <c r="A84" s="223"/>
      <c r="B84" s="217"/>
      <c r="C84" s="222" t="s">
        <v>1392</v>
      </c>
      <c r="D84" s="220"/>
      <c r="E84" s="221">
        <v>1.9259999999999999</v>
      </c>
      <c r="F84" s="184"/>
      <c r="G84" s="184"/>
      <c r="H84" s="185"/>
      <c r="I84" s="198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</row>
    <row r="85" spans="1:60" outlineLevel="1" x14ac:dyDescent="0.2">
      <c r="A85" s="223"/>
      <c r="B85" s="217"/>
      <c r="C85" s="222" t="s">
        <v>1393</v>
      </c>
      <c r="D85" s="220"/>
      <c r="E85" s="221">
        <v>2.1349999999999998</v>
      </c>
      <c r="F85" s="184"/>
      <c r="G85" s="184"/>
      <c r="H85" s="185"/>
      <c r="I85" s="198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</row>
    <row r="86" spans="1:60" outlineLevel="1" x14ac:dyDescent="0.2">
      <c r="A86" s="223"/>
      <c r="B86" s="217"/>
      <c r="C86" s="222" t="s">
        <v>1394</v>
      </c>
      <c r="D86" s="220"/>
      <c r="E86" s="221">
        <v>24.99</v>
      </c>
      <c r="F86" s="184"/>
      <c r="G86" s="184"/>
      <c r="H86" s="185"/>
      <c r="I86" s="198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</row>
    <row r="87" spans="1:60" outlineLevel="1" x14ac:dyDescent="0.2">
      <c r="A87" s="223"/>
      <c r="B87" s="217"/>
      <c r="C87" s="222" t="s">
        <v>1395</v>
      </c>
      <c r="D87" s="220"/>
      <c r="E87" s="221">
        <v>0.69750000000000001</v>
      </c>
      <c r="F87" s="184"/>
      <c r="G87" s="184"/>
      <c r="H87" s="185"/>
      <c r="I87" s="198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</row>
    <row r="88" spans="1:60" outlineLevel="1" x14ac:dyDescent="0.2">
      <c r="A88" s="223"/>
      <c r="B88" s="217"/>
      <c r="C88" s="222" t="s">
        <v>1396</v>
      </c>
      <c r="D88" s="220"/>
      <c r="E88" s="221">
        <v>-1.8</v>
      </c>
      <c r="F88" s="184"/>
      <c r="G88" s="184"/>
      <c r="H88" s="185"/>
      <c r="I88" s="198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</row>
    <row r="89" spans="1:60" outlineLevel="1" x14ac:dyDescent="0.2">
      <c r="A89" s="223"/>
      <c r="B89" s="217"/>
      <c r="C89" s="231" t="s">
        <v>972</v>
      </c>
      <c r="D89" s="226"/>
      <c r="E89" s="228">
        <v>46.479100000000003</v>
      </c>
      <c r="F89" s="184"/>
      <c r="G89" s="184"/>
      <c r="H89" s="185"/>
      <c r="I89" s="198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</row>
    <row r="90" spans="1:60" ht="22.5" outlineLevel="1" x14ac:dyDescent="0.2">
      <c r="A90" s="196">
        <v>13</v>
      </c>
      <c r="B90" s="177" t="s">
        <v>1403</v>
      </c>
      <c r="C90" s="188" t="s">
        <v>1404</v>
      </c>
      <c r="D90" s="219" t="s">
        <v>196</v>
      </c>
      <c r="E90" s="181">
        <v>191.59897000000001</v>
      </c>
      <c r="F90" s="183"/>
      <c r="G90" s="184">
        <f>ROUND(E90*F90,2)</f>
        <v>0</v>
      </c>
      <c r="H90" s="185" t="s">
        <v>558</v>
      </c>
      <c r="I90" s="198" t="s">
        <v>173</v>
      </c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 t="s">
        <v>174</v>
      </c>
      <c r="AF90" s="32"/>
      <c r="AG90" s="32"/>
      <c r="AH90" s="32"/>
      <c r="AI90" s="32"/>
      <c r="AJ90" s="32"/>
      <c r="AK90" s="32"/>
      <c r="AL90" s="32"/>
      <c r="AM90" s="32">
        <v>21</v>
      </c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</row>
    <row r="91" spans="1:60" outlineLevel="1" x14ac:dyDescent="0.2">
      <c r="A91" s="223"/>
      <c r="B91" s="217"/>
      <c r="C91" s="222" t="s">
        <v>1405</v>
      </c>
      <c r="D91" s="220"/>
      <c r="E91" s="221">
        <v>191.59897000000001</v>
      </c>
      <c r="F91" s="184"/>
      <c r="G91" s="184"/>
      <c r="H91" s="185"/>
      <c r="I91" s="198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</row>
    <row r="92" spans="1:60" outlineLevel="1" x14ac:dyDescent="0.2">
      <c r="A92" s="196">
        <v>14</v>
      </c>
      <c r="B92" s="177" t="s">
        <v>1406</v>
      </c>
      <c r="C92" s="188" t="s">
        <v>1407</v>
      </c>
      <c r="D92" s="219" t="s">
        <v>196</v>
      </c>
      <c r="E92" s="181">
        <v>53.450969999999998</v>
      </c>
      <c r="F92" s="183"/>
      <c r="G92" s="184">
        <f>ROUND(E92*F92,2)</f>
        <v>0</v>
      </c>
      <c r="H92" s="185"/>
      <c r="I92" s="198" t="s">
        <v>263</v>
      </c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 t="s">
        <v>174</v>
      </c>
      <c r="AF92" s="32"/>
      <c r="AG92" s="32"/>
      <c r="AH92" s="32"/>
      <c r="AI92" s="32"/>
      <c r="AJ92" s="32"/>
      <c r="AK92" s="32"/>
      <c r="AL92" s="32"/>
      <c r="AM92" s="32">
        <v>21</v>
      </c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</row>
    <row r="93" spans="1:60" outlineLevel="1" x14ac:dyDescent="0.2">
      <c r="A93" s="223"/>
      <c r="B93" s="217"/>
      <c r="C93" s="229" t="s">
        <v>438</v>
      </c>
      <c r="D93" s="225"/>
      <c r="E93" s="227"/>
      <c r="F93" s="184"/>
      <c r="G93" s="184"/>
      <c r="H93" s="185"/>
      <c r="I93" s="198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</row>
    <row r="94" spans="1:60" outlineLevel="1" x14ac:dyDescent="0.2">
      <c r="A94" s="223"/>
      <c r="B94" s="217"/>
      <c r="C94" s="230" t="s">
        <v>492</v>
      </c>
      <c r="D94" s="225"/>
      <c r="E94" s="227">
        <v>9.0422999999999991</v>
      </c>
      <c r="F94" s="184"/>
      <c r="G94" s="184"/>
      <c r="H94" s="185"/>
      <c r="I94" s="198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</row>
    <row r="95" spans="1:60" outlineLevel="1" x14ac:dyDescent="0.2">
      <c r="A95" s="223"/>
      <c r="B95" s="217"/>
      <c r="C95" s="230" t="s">
        <v>493</v>
      </c>
      <c r="D95" s="225"/>
      <c r="E95" s="227">
        <v>9.4883000000000006</v>
      </c>
      <c r="F95" s="184"/>
      <c r="G95" s="184"/>
      <c r="H95" s="185"/>
      <c r="I95" s="198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</row>
    <row r="96" spans="1:60" outlineLevel="1" x14ac:dyDescent="0.2">
      <c r="A96" s="223"/>
      <c r="B96" s="217"/>
      <c r="C96" s="230" t="s">
        <v>494</v>
      </c>
      <c r="D96" s="225"/>
      <c r="E96" s="227">
        <v>1.9259999999999999</v>
      </c>
      <c r="F96" s="184"/>
      <c r="G96" s="184"/>
      <c r="H96" s="185"/>
      <c r="I96" s="198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</row>
    <row r="97" spans="1:60" outlineLevel="1" x14ac:dyDescent="0.2">
      <c r="A97" s="223"/>
      <c r="B97" s="217"/>
      <c r="C97" s="230" t="s">
        <v>495</v>
      </c>
      <c r="D97" s="225"/>
      <c r="E97" s="227">
        <v>2.1349999999999998</v>
      </c>
      <c r="F97" s="184"/>
      <c r="G97" s="184"/>
      <c r="H97" s="185"/>
      <c r="I97" s="198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</row>
    <row r="98" spans="1:60" outlineLevel="1" x14ac:dyDescent="0.2">
      <c r="A98" s="223"/>
      <c r="B98" s="217"/>
      <c r="C98" s="230" t="s">
        <v>496</v>
      </c>
      <c r="D98" s="225"/>
      <c r="E98" s="227">
        <v>24.99</v>
      </c>
      <c r="F98" s="184"/>
      <c r="G98" s="184"/>
      <c r="H98" s="185"/>
      <c r="I98" s="198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</row>
    <row r="99" spans="1:60" outlineLevel="1" x14ac:dyDescent="0.2">
      <c r="A99" s="223"/>
      <c r="B99" s="217"/>
      <c r="C99" s="230" t="s">
        <v>497</v>
      </c>
      <c r="D99" s="225"/>
      <c r="E99" s="227">
        <v>0.69750000000000001</v>
      </c>
      <c r="F99" s="184"/>
      <c r="G99" s="184"/>
      <c r="H99" s="185"/>
      <c r="I99" s="198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</row>
    <row r="100" spans="1:60" outlineLevel="1" x14ac:dyDescent="0.2">
      <c r="A100" s="223"/>
      <c r="B100" s="217"/>
      <c r="C100" s="230" t="s">
        <v>498</v>
      </c>
      <c r="D100" s="225"/>
      <c r="E100" s="227">
        <v>-1.8</v>
      </c>
      <c r="F100" s="184"/>
      <c r="G100" s="184"/>
      <c r="H100" s="185"/>
      <c r="I100" s="198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</row>
    <row r="101" spans="1:60" outlineLevel="1" x14ac:dyDescent="0.2">
      <c r="A101" s="223"/>
      <c r="B101" s="217"/>
      <c r="C101" s="229" t="s">
        <v>441</v>
      </c>
      <c r="D101" s="225"/>
      <c r="E101" s="227"/>
      <c r="F101" s="184"/>
      <c r="G101" s="184"/>
      <c r="H101" s="185"/>
      <c r="I101" s="198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</row>
    <row r="102" spans="1:60" outlineLevel="1" x14ac:dyDescent="0.2">
      <c r="A102" s="223"/>
      <c r="B102" s="217"/>
      <c r="C102" s="222" t="s">
        <v>1408</v>
      </c>
      <c r="D102" s="220"/>
      <c r="E102" s="221">
        <v>53.450969999999998</v>
      </c>
      <c r="F102" s="184"/>
      <c r="G102" s="184"/>
      <c r="H102" s="185"/>
      <c r="I102" s="198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</row>
    <row r="103" spans="1:60" outlineLevel="1" x14ac:dyDescent="0.2">
      <c r="A103" s="196">
        <v>15</v>
      </c>
      <c r="B103" s="177" t="s">
        <v>1409</v>
      </c>
      <c r="C103" s="188" t="s">
        <v>1410</v>
      </c>
      <c r="D103" s="219" t="s">
        <v>196</v>
      </c>
      <c r="E103" s="181">
        <v>125.21281</v>
      </c>
      <c r="F103" s="183"/>
      <c r="G103" s="184">
        <f>ROUND(E103*F103,2)</f>
        <v>0</v>
      </c>
      <c r="H103" s="185"/>
      <c r="I103" s="198" t="s">
        <v>263</v>
      </c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 t="s">
        <v>174</v>
      </c>
      <c r="AF103" s="32"/>
      <c r="AG103" s="32"/>
      <c r="AH103" s="32"/>
      <c r="AI103" s="32"/>
      <c r="AJ103" s="32"/>
      <c r="AK103" s="32"/>
      <c r="AL103" s="32"/>
      <c r="AM103" s="32">
        <v>21</v>
      </c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</row>
    <row r="104" spans="1:60" outlineLevel="1" x14ac:dyDescent="0.2">
      <c r="A104" s="223"/>
      <c r="B104" s="217"/>
      <c r="C104" s="229" t="s">
        <v>438</v>
      </c>
      <c r="D104" s="225"/>
      <c r="E104" s="227"/>
      <c r="F104" s="184"/>
      <c r="G104" s="184"/>
      <c r="H104" s="185"/>
      <c r="I104" s="198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</row>
    <row r="105" spans="1:60" outlineLevel="1" x14ac:dyDescent="0.2">
      <c r="A105" s="223"/>
      <c r="B105" s="217"/>
      <c r="C105" s="230" t="s">
        <v>485</v>
      </c>
      <c r="D105" s="225"/>
      <c r="E105" s="227">
        <v>14.834099999999999</v>
      </c>
      <c r="F105" s="184"/>
      <c r="G105" s="184"/>
      <c r="H105" s="185"/>
      <c r="I105" s="198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</row>
    <row r="106" spans="1:60" outlineLevel="1" x14ac:dyDescent="0.2">
      <c r="A106" s="223"/>
      <c r="B106" s="217"/>
      <c r="C106" s="230" t="s">
        <v>486</v>
      </c>
      <c r="D106" s="225"/>
      <c r="E106" s="227">
        <v>17.446999999999999</v>
      </c>
      <c r="F106" s="184"/>
      <c r="G106" s="184"/>
      <c r="H106" s="185"/>
      <c r="I106" s="198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</row>
    <row r="107" spans="1:60" outlineLevel="1" x14ac:dyDescent="0.2">
      <c r="A107" s="223"/>
      <c r="B107" s="217"/>
      <c r="C107" s="230" t="s">
        <v>487</v>
      </c>
      <c r="D107" s="225"/>
      <c r="E107" s="227">
        <v>3.9161999999999999</v>
      </c>
      <c r="F107" s="184"/>
      <c r="G107" s="184"/>
      <c r="H107" s="185"/>
      <c r="I107" s="198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</row>
    <row r="108" spans="1:60" outlineLevel="1" x14ac:dyDescent="0.2">
      <c r="A108" s="223"/>
      <c r="B108" s="217"/>
      <c r="C108" s="230" t="s">
        <v>488</v>
      </c>
      <c r="D108" s="225"/>
      <c r="E108" s="227">
        <v>4.3249000000000004</v>
      </c>
      <c r="F108" s="184"/>
      <c r="G108" s="184"/>
      <c r="H108" s="185"/>
      <c r="I108" s="198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</row>
    <row r="109" spans="1:60" outlineLevel="1" x14ac:dyDescent="0.2">
      <c r="A109" s="223"/>
      <c r="B109" s="217"/>
      <c r="C109" s="230" t="s">
        <v>489</v>
      </c>
      <c r="D109" s="225"/>
      <c r="E109" s="227">
        <v>87.465000000000003</v>
      </c>
      <c r="F109" s="184"/>
      <c r="G109" s="184"/>
      <c r="H109" s="185"/>
      <c r="I109" s="198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</row>
    <row r="110" spans="1:60" outlineLevel="1" x14ac:dyDescent="0.2">
      <c r="A110" s="223"/>
      <c r="B110" s="217"/>
      <c r="C110" s="230" t="s">
        <v>490</v>
      </c>
      <c r="D110" s="225"/>
      <c r="E110" s="227">
        <v>10.8035</v>
      </c>
      <c r="F110" s="184"/>
      <c r="G110" s="184"/>
      <c r="H110" s="185"/>
      <c r="I110" s="198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</row>
    <row r="111" spans="1:60" outlineLevel="1" x14ac:dyDescent="0.2">
      <c r="A111" s="223"/>
      <c r="B111" s="217"/>
      <c r="C111" s="230" t="s">
        <v>491</v>
      </c>
      <c r="D111" s="225"/>
      <c r="E111" s="227">
        <v>-29.91</v>
      </c>
      <c r="F111" s="184"/>
      <c r="G111" s="184"/>
      <c r="H111" s="185"/>
      <c r="I111" s="198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</row>
    <row r="112" spans="1:60" outlineLevel="1" x14ac:dyDescent="0.2">
      <c r="A112" s="223"/>
      <c r="B112" s="217"/>
      <c r="C112" s="229" t="s">
        <v>441</v>
      </c>
      <c r="D112" s="225"/>
      <c r="E112" s="227"/>
      <c r="F112" s="184"/>
      <c r="G112" s="184"/>
      <c r="H112" s="185"/>
      <c r="I112" s="198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</row>
    <row r="113" spans="1:60" outlineLevel="1" x14ac:dyDescent="0.2">
      <c r="A113" s="223"/>
      <c r="B113" s="217"/>
      <c r="C113" s="222" t="s">
        <v>1411</v>
      </c>
      <c r="D113" s="220"/>
      <c r="E113" s="221">
        <v>125.21281</v>
      </c>
      <c r="F113" s="184"/>
      <c r="G113" s="184"/>
      <c r="H113" s="185"/>
      <c r="I113" s="198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</row>
    <row r="114" spans="1:60" outlineLevel="1" x14ac:dyDescent="0.2">
      <c r="A114" s="196">
        <v>16</v>
      </c>
      <c r="B114" s="177" t="s">
        <v>1412</v>
      </c>
      <c r="C114" s="188" t="s">
        <v>1413</v>
      </c>
      <c r="D114" s="219" t="s">
        <v>209</v>
      </c>
      <c r="E114" s="181">
        <v>56.24</v>
      </c>
      <c r="F114" s="183"/>
      <c r="G114" s="184">
        <f>ROUND(E114*F114,2)</f>
        <v>0</v>
      </c>
      <c r="H114" s="185"/>
      <c r="I114" s="198" t="s">
        <v>263</v>
      </c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 t="s">
        <v>174</v>
      </c>
      <c r="AF114" s="32"/>
      <c r="AG114" s="32"/>
      <c r="AH114" s="32"/>
      <c r="AI114" s="32"/>
      <c r="AJ114" s="32"/>
      <c r="AK114" s="32"/>
      <c r="AL114" s="32"/>
      <c r="AM114" s="32">
        <v>21</v>
      </c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</row>
    <row r="115" spans="1:60" ht="22.5" outlineLevel="1" x14ac:dyDescent="0.2">
      <c r="A115" s="223"/>
      <c r="B115" s="217"/>
      <c r="C115" s="222" t="s">
        <v>1414</v>
      </c>
      <c r="D115" s="220"/>
      <c r="E115" s="221">
        <v>50.64</v>
      </c>
      <c r="F115" s="184"/>
      <c r="G115" s="184"/>
      <c r="H115" s="185"/>
      <c r="I115" s="198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</row>
    <row r="116" spans="1:60" outlineLevel="1" x14ac:dyDescent="0.2">
      <c r="A116" s="223"/>
      <c r="B116" s="217"/>
      <c r="C116" s="222" t="s">
        <v>1415</v>
      </c>
      <c r="D116" s="220"/>
      <c r="E116" s="221">
        <v>5.6</v>
      </c>
      <c r="F116" s="184"/>
      <c r="G116" s="184"/>
      <c r="H116" s="185"/>
      <c r="I116" s="198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</row>
    <row r="117" spans="1:60" outlineLevel="1" x14ac:dyDescent="0.2">
      <c r="A117" s="196">
        <v>17</v>
      </c>
      <c r="B117" s="177" t="s">
        <v>1416</v>
      </c>
      <c r="C117" s="188" t="s">
        <v>1417</v>
      </c>
      <c r="D117" s="219" t="s">
        <v>209</v>
      </c>
      <c r="E117" s="181">
        <v>32</v>
      </c>
      <c r="F117" s="183"/>
      <c r="G117" s="184">
        <f>ROUND(E117*F117,2)</f>
        <v>0</v>
      </c>
      <c r="H117" s="185"/>
      <c r="I117" s="198" t="s">
        <v>263</v>
      </c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 t="s">
        <v>174</v>
      </c>
      <c r="AF117" s="32"/>
      <c r="AG117" s="32"/>
      <c r="AH117" s="32"/>
      <c r="AI117" s="32"/>
      <c r="AJ117" s="32"/>
      <c r="AK117" s="32"/>
      <c r="AL117" s="32"/>
      <c r="AM117" s="32">
        <v>21</v>
      </c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</row>
    <row r="118" spans="1:60" outlineLevel="1" x14ac:dyDescent="0.2">
      <c r="A118" s="196">
        <v>18</v>
      </c>
      <c r="B118" s="177" t="s">
        <v>1418</v>
      </c>
      <c r="C118" s="188" t="s">
        <v>1419</v>
      </c>
      <c r="D118" s="219" t="s">
        <v>209</v>
      </c>
      <c r="E118" s="181">
        <v>39.61</v>
      </c>
      <c r="F118" s="183"/>
      <c r="G118" s="184">
        <f>ROUND(E118*F118,2)</f>
        <v>0</v>
      </c>
      <c r="H118" s="185"/>
      <c r="I118" s="198" t="s">
        <v>263</v>
      </c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 t="s">
        <v>174</v>
      </c>
      <c r="AF118" s="32"/>
      <c r="AG118" s="32"/>
      <c r="AH118" s="32"/>
      <c r="AI118" s="32"/>
      <c r="AJ118" s="32"/>
      <c r="AK118" s="32"/>
      <c r="AL118" s="32"/>
      <c r="AM118" s="32">
        <v>21</v>
      </c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</row>
    <row r="119" spans="1:60" outlineLevel="1" x14ac:dyDescent="0.2">
      <c r="A119" s="223"/>
      <c r="B119" s="217"/>
      <c r="C119" s="222" t="s">
        <v>1420</v>
      </c>
      <c r="D119" s="220"/>
      <c r="E119" s="221">
        <v>39.61</v>
      </c>
      <c r="F119" s="184"/>
      <c r="G119" s="184"/>
      <c r="H119" s="185"/>
      <c r="I119" s="198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</row>
    <row r="120" spans="1:60" outlineLevel="1" x14ac:dyDescent="0.2">
      <c r="A120" s="196">
        <v>19</v>
      </c>
      <c r="B120" s="177" t="s">
        <v>1421</v>
      </c>
      <c r="C120" s="188" t="s">
        <v>1422</v>
      </c>
      <c r="D120" s="219" t="s">
        <v>209</v>
      </c>
      <c r="E120" s="181">
        <v>43.570999999999998</v>
      </c>
      <c r="F120" s="183"/>
      <c r="G120" s="184">
        <f>ROUND(E120*F120,2)</f>
        <v>0</v>
      </c>
      <c r="H120" s="185"/>
      <c r="I120" s="198" t="s">
        <v>263</v>
      </c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 t="s">
        <v>174</v>
      </c>
      <c r="AF120" s="32"/>
      <c r="AG120" s="32"/>
      <c r="AH120" s="32"/>
      <c r="AI120" s="32"/>
      <c r="AJ120" s="32"/>
      <c r="AK120" s="32"/>
      <c r="AL120" s="32"/>
      <c r="AM120" s="32">
        <v>21</v>
      </c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</row>
    <row r="121" spans="1:60" outlineLevel="1" x14ac:dyDescent="0.2">
      <c r="A121" s="223"/>
      <c r="B121" s="217"/>
      <c r="C121" s="222" t="s">
        <v>1423</v>
      </c>
      <c r="D121" s="220"/>
      <c r="E121" s="221">
        <v>43.570999999999998</v>
      </c>
      <c r="F121" s="184"/>
      <c r="G121" s="184"/>
      <c r="H121" s="185"/>
      <c r="I121" s="198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</row>
    <row r="122" spans="1:60" outlineLevel="1" x14ac:dyDescent="0.2">
      <c r="A122" s="196">
        <v>20</v>
      </c>
      <c r="B122" s="177" t="s">
        <v>1424</v>
      </c>
      <c r="C122" s="188" t="s">
        <v>1425</v>
      </c>
      <c r="D122" s="219" t="s">
        <v>196</v>
      </c>
      <c r="E122" s="181">
        <v>178.66377</v>
      </c>
      <c r="F122" s="183"/>
      <c r="G122" s="184">
        <f>ROUND(E122*F122,2)</f>
        <v>0</v>
      </c>
      <c r="H122" s="185"/>
      <c r="I122" s="198" t="s">
        <v>263</v>
      </c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 t="s">
        <v>174</v>
      </c>
      <c r="AF122" s="32"/>
      <c r="AG122" s="32"/>
      <c r="AH122" s="32"/>
      <c r="AI122" s="32"/>
      <c r="AJ122" s="32"/>
      <c r="AK122" s="32"/>
      <c r="AL122" s="32"/>
      <c r="AM122" s="32">
        <v>21</v>
      </c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</row>
    <row r="123" spans="1:60" outlineLevel="1" x14ac:dyDescent="0.2">
      <c r="A123" s="223"/>
      <c r="B123" s="217"/>
      <c r="C123" s="222" t="s">
        <v>1426</v>
      </c>
      <c r="D123" s="220"/>
      <c r="E123" s="221">
        <v>178.66377</v>
      </c>
      <c r="F123" s="184"/>
      <c r="G123" s="184"/>
      <c r="H123" s="185"/>
      <c r="I123" s="198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</row>
    <row r="124" spans="1:60" outlineLevel="1" x14ac:dyDescent="0.2">
      <c r="A124" s="196">
        <v>21</v>
      </c>
      <c r="B124" s="177" t="s">
        <v>1427</v>
      </c>
      <c r="C124" s="188" t="s">
        <v>1428</v>
      </c>
      <c r="D124" s="219" t="s">
        <v>196</v>
      </c>
      <c r="E124" s="181">
        <v>178.66377</v>
      </c>
      <c r="F124" s="183"/>
      <c r="G124" s="184">
        <f>ROUND(E124*F124,2)</f>
        <v>0</v>
      </c>
      <c r="H124" s="185"/>
      <c r="I124" s="198" t="s">
        <v>263</v>
      </c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 t="s">
        <v>174</v>
      </c>
      <c r="AF124" s="32"/>
      <c r="AG124" s="32"/>
      <c r="AH124" s="32"/>
      <c r="AI124" s="32"/>
      <c r="AJ124" s="32"/>
      <c r="AK124" s="32"/>
      <c r="AL124" s="32"/>
      <c r="AM124" s="32">
        <v>21</v>
      </c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</row>
    <row r="125" spans="1:60" outlineLevel="1" x14ac:dyDescent="0.2">
      <c r="A125" s="223"/>
      <c r="B125" s="217"/>
      <c r="C125" s="222" t="s">
        <v>1426</v>
      </c>
      <c r="D125" s="220"/>
      <c r="E125" s="221">
        <v>178.66377</v>
      </c>
      <c r="F125" s="184"/>
      <c r="G125" s="184"/>
      <c r="H125" s="185"/>
      <c r="I125" s="198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</row>
    <row r="126" spans="1:60" ht="33.75" outlineLevel="1" x14ac:dyDescent="0.2">
      <c r="A126" s="196">
        <v>22</v>
      </c>
      <c r="B126" s="177" t="s">
        <v>1429</v>
      </c>
      <c r="C126" s="188" t="s">
        <v>1430</v>
      </c>
      <c r="D126" s="219" t="s">
        <v>557</v>
      </c>
      <c r="E126" s="181">
        <v>1050</v>
      </c>
      <c r="F126" s="183"/>
      <c r="G126" s="184">
        <f>ROUND(E126*F126,2)</f>
        <v>0</v>
      </c>
      <c r="H126" s="185" t="s">
        <v>558</v>
      </c>
      <c r="I126" s="198" t="s">
        <v>173</v>
      </c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 t="s">
        <v>174</v>
      </c>
      <c r="AF126" s="32"/>
      <c r="AG126" s="32"/>
      <c r="AH126" s="32"/>
      <c r="AI126" s="32"/>
      <c r="AJ126" s="32"/>
      <c r="AK126" s="32"/>
      <c r="AL126" s="32"/>
      <c r="AM126" s="32">
        <v>21</v>
      </c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</row>
    <row r="127" spans="1:60" outlineLevel="1" x14ac:dyDescent="0.2">
      <c r="A127" s="223"/>
      <c r="B127" s="217"/>
      <c r="C127" s="229" t="s">
        <v>438</v>
      </c>
      <c r="D127" s="225"/>
      <c r="E127" s="227"/>
      <c r="F127" s="184"/>
      <c r="G127" s="184"/>
      <c r="H127" s="185"/>
      <c r="I127" s="198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</row>
    <row r="128" spans="1:60" outlineLevel="1" x14ac:dyDescent="0.2">
      <c r="A128" s="223"/>
      <c r="B128" s="217"/>
      <c r="C128" s="230" t="s">
        <v>1431</v>
      </c>
      <c r="D128" s="225"/>
      <c r="E128" s="227">
        <v>1049.62914</v>
      </c>
      <c r="F128" s="184"/>
      <c r="G128" s="184"/>
      <c r="H128" s="185"/>
      <c r="I128" s="198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</row>
    <row r="129" spans="1:60" outlineLevel="1" x14ac:dyDescent="0.2">
      <c r="A129" s="223"/>
      <c r="B129" s="217"/>
      <c r="C129" s="229" t="s">
        <v>441</v>
      </c>
      <c r="D129" s="225"/>
      <c r="E129" s="227"/>
      <c r="F129" s="184"/>
      <c r="G129" s="184"/>
      <c r="H129" s="185"/>
      <c r="I129" s="198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</row>
    <row r="130" spans="1:60" outlineLevel="1" x14ac:dyDescent="0.2">
      <c r="A130" s="223"/>
      <c r="B130" s="217"/>
      <c r="C130" s="222" t="s">
        <v>1432</v>
      </c>
      <c r="D130" s="220"/>
      <c r="E130" s="221">
        <v>1050</v>
      </c>
      <c r="F130" s="184"/>
      <c r="G130" s="184"/>
      <c r="H130" s="185"/>
      <c r="I130" s="198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</row>
    <row r="131" spans="1:60" ht="22.5" outlineLevel="1" x14ac:dyDescent="0.2">
      <c r="A131" s="196">
        <v>23</v>
      </c>
      <c r="B131" s="177" t="s">
        <v>1433</v>
      </c>
      <c r="C131" s="188" t="s">
        <v>1434</v>
      </c>
      <c r="D131" s="219" t="s">
        <v>407</v>
      </c>
      <c r="E131" s="181">
        <v>1282.88006</v>
      </c>
      <c r="F131" s="183"/>
      <c r="G131" s="184">
        <f>ROUND(E131*F131,2)</f>
        <v>0</v>
      </c>
      <c r="H131" s="185" t="s">
        <v>558</v>
      </c>
      <c r="I131" s="198" t="s">
        <v>173</v>
      </c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 t="s">
        <v>174</v>
      </c>
      <c r="AF131" s="32"/>
      <c r="AG131" s="32"/>
      <c r="AH131" s="32"/>
      <c r="AI131" s="32"/>
      <c r="AJ131" s="32"/>
      <c r="AK131" s="32"/>
      <c r="AL131" s="32"/>
      <c r="AM131" s="32">
        <v>21</v>
      </c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</row>
    <row r="132" spans="1:60" outlineLevel="1" x14ac:dyDescent="0.2">
      <c r="A132" s="223"/>
      <c r="B132" s="217"/>
      <c r="C132" s="222" t="s">
        <v>1435</v>
      </c>
      <c r="D132" s="220"/>
      <c r="E132" s="221">
        <v>1282.88006</v>
      </c>
      <c r="F132" s="184"/>
      <c r="G132" s="184"/>
      <c r="H132" s="185"/>
      <c r="I132" s="198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</row>
    <row r="133" spans="1:60" ht="33.75" outlineLevel="1" x14ac:dyDescent="0.2">
      <c r="A133" s="196">
        <v>24</v>
      </c>
      <c r="B133" s="177" t="s">
        <v>1436</v>
      </c>
      <c r="C133" s="188" t="s">
        <v>1437</v>
      </c>
      <c r="D133" s="219" t="s">
        <v>196</v>
      </c>
      <c r="E133" s="181">
        <v>12.3728</v>
      </c>
      <c r="F133" s="183"/>
      <c r="G133" s="184">
        <f>ROUND(E133*F133,2)</f>
        <v>0</v>
      </c>
      <c r="H133" s="185" t="s">
        <v>558</v>
      </c>
      <c r="I133" s="198" t="s">
        <v>173</v>
      </c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 t="s">
        <v>174</v>
      </c>
      <c r="AF133" s="32"/>
      <c r="AG133" s="32"/>
      <c r="AH133" s="32"/>
      <c r="AI133" s="32"/>
      <c r="AJ133" s="32"/>
      <c r="AK133" s="32"/>
      <c r="AL133" s="32"/>
      <c r="AM133" s="32">
        <v>21</v>
      </c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</row>
    <row r="134" spans="1:60" outlineLevel="1" x14ac:dyDescent="0.2">
      <c r="A134" s="223"/>
      <c r="B134" s="217"/>
      <c r="C134" s="222" t="s">
        <v>1438</v>
      </c>
      <c r="D134" s="220"/>
      <c r="E134" s="221">
        <v>12.3728</v>
      </c>
      <c r="F134" s="184"/>
      <c r="G134" s="184"/>
      <c r="H134" s="185"/>
      <c r="I134" s="198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</row>
    <row r="135" spans="1:60" ht="33.75" outlineLevel="1" x14ac:dyDescent="0.2">
      <c r="A135" s="196">
        <v>25</v>
      </c>
      <c r="B135" s="177" t="s">
        <v>1439</v>
      </c>
      <c r="C135" s="188" t="s">
        <v>1440</v>
      </c>
      <c r="D135" s="219" t="s">
        <v>196</v>
      </c>
      <c r="E135" s="181">
        <v>163.12779</v>
      </c>
      <c r="F135" s="183"/>
      <c r="G135" s="184">
        <f>ROUND(E135*F135,2)</f>
        <v>0</v>
      </c>
      <c r="H135" s="185" t="s">
        <v>558</v>
      </c>
      <c r="I135" s="198" t="s">
        <v>173</v>
      </c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 t="s">
        <v>174</v>
      </c>
      <c r="AF135" s="32"/>
      <c r="AG135" s="32"/>
      <c r="AH135" s="32"/>
      <c r="AI135" s="32"/>
      <c r="AJ135" s="32"/>
      <c r="AK135" s="32"/>
      <c r="AL135" s="32"/>
      <c r="AM135" s="32">
        <v>21</v>
      </c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</row>
    <row r="136" spans="1:60" outlineLevel="1" x14ac:dyDescent="0.2">
      <c r="A136" s="223"/>
      <c r="B136" s="217"/>
      <c r="C136" s="222" t="s">
        <v>1441</v>
      </c>
      <c r="D136" s="220"/>
      <c r="E136" s="221">
        <v>163.12779</v>
      </c>
      <c r="F136" s="184"/>
      <c r="G136" s="184"/>
      <c r="H136" s="185"/>
      <c r="I136" s="198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</row>
    <row r="137" spans="1:60" x14ac:dyDescent="0.2">
      <c r="A137" s="195" t="s">
        <v>168</v>
      </c>
      <c r="B137" s="176" t="s">
        <v>100</v>
      </c>
      <c r="C137" s="187" t="s">
        <v>101</v>
      </c>
      <c r="D137" s="218"/>
      <c r="E137" s="180"/>
      <c r="F137" s="288">
        <f>SUM(G138:G154)</f>
        <v>0</v>
      </c>
      <c r="G137" s="289"/>
      <c r="H137" s="182"/>
      <c r="I137" s="197"/>
      <c r="AE137" t="s">
        <v>169</v>
      </c>
    </row>
    <row r="138" spans="1:60" outlineLevel="1" x14ac:dyDescent="0.2">
      <c r="A138" s="223"/>
      <c r="B138" s="290" t="s">
        <v>1442</v>
      </c>
      <c r="C138" s="291"/>
      <c r="D138" s="292"/>
      <c r="E138" s="293"/>
      <c r="F138" s="294"/>
      <c r="G138" s="295"/>
      <c r="H138" s="185"/>
      <c r="I138" s="198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>
        <v>0</v>
      </c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</row>
    <row r="139" spans="1:60" outlineLevel="1" x14ac:dyDescent="0.2">
      <c r="A139" s="196">
        <v>26</v>
      </c>
      <c r="B139" s="177" t="s">
        <v>1443</v>
      </c>
      <c r="C139" s="188" t="s">
        <v>1444</v>
      </c>
      <c r="D139" s="219" t="s">
        <v>196</v>
      </c>
      <c r="E139" s="181">
        <v>432.42</v>
      </c>
      <c r="F139" s="183"/>
      <c r="G139" s="184">
        <f>ROUND(E139*F139,2)</f>
        <v>0</v>
      </c>
      <c r="H139" s="185" t="s">
        <v>796</v>
      </c>
      <c r="I139" s="198" t="s">
        <v>173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 t="s">
        <v>198</v>
      </c>
      <c r="AF139" s="32"/>
      <c r="AG139" s="32"/>
      <c r="AH139" s="32"/>
      <c r="AI139" s="32"/>
      <c r="AJ139" s="32"/>
      <c r="AK139" s="32"/>
      <c r="AL139" s="32"/>
      <c r="AM139" s="32">
        <v>21</v>
      </c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</row>
    <row r="140" spans="1:60" outlineLevel="1" x14ac:dyDescent="0.2">
      <c r="A140" s="223"/>
      <c r="B140" s="217"/>
      <c r="C140" s="222" t="s">
        <v>1445</v>
      </c>
      <c r="D140" s="220"/>
      <c r="E140" s="221">
        <v>182.44</v>
      </c>
      <c r="F140" s="184"/>
      <c r="G140" s="184"/>
      <c r="H140" s="185"/>
      <c r="I140" s="198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</row>
    <row r="141" spans="1:60" outlineLevel="1" x14ac:dyDescent="0.2">
      <c r="A141" s="223"/>
      <c r="B141" s="217"/>
      <c r="C141" s="222" t="s">
        <v>1446</v>
      </c>
      <c r="D141" s="220"/>
      <c r="E141" s="221">
        <v>140</v>
      </c>
      <c r="F141" s="184"/>
      <c r="G141" s="184"/>
      <c r="H141" s="185"/>
      <c r="I141" s="198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</row>
    <row r="142" spans="1:60" outlineLevel="1" x14ac:dyDescent="0.2">
      <c r="A142" s="223"/>
      <c r="B142" s="217"/>
      <c r="C142" s="222" t="s">
        <v>1447</v>
      </c>
      <c r="D142" s="220"/>
      <c r="E142" s="221">
        <v>66</v>
      </c>
      <c r="F142" s="184"/>
      <c r="G142" s="184"/>
      <c r="H142" s="185"/>
      <c r="I142" s="198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</row>
    <row r="143" spans="1:60" outlineLevel="1" x14ac:dyDescent="0.2">
      <c r="A143" s="223"/>
      <c r="B143" s="217"/>
      <c r="C143" s="222" t="s">
        <v>1448</v>
      </c>
      <c r="D143" s="220"/>
      <c r="E143" s="221">
        <v>43.98</v>
      </c>
      <c r="F143" s="184"/>
      <c r="G143" s="184"/>
      <c r="H143" s="185"/>
      <c r="I143" s="198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</row>
    <row r="144" spans="1:60" outlineLevel="1" x14ac:dyDescent="0.2">
      <c r="A144" s="223"/>
      <c r="B144" s="282" t="s">
        <v>1449</v>
      </c>
      <c r="C144" s="283"/>
      <c r="D144" s="284"/>
      <c r="E144" s="285"/>
      <c r="F144" s="286"/>
      <c r="G144" s="287"/>
      <c r="H144" s="185"/>
      <c r="I144" s="198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>
        <v>1</v>
      </c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</row>
    <row r="145" spans="1:60" outlineLevel="1" x14ac:dyDescent="0.2">
      <c r="A145" s="196">
        <v>27</v>
      </c>
      <c r="B145" s="177" t="s">
        <v>1450</v>
      </c>
      <c r="C145" s="188" t="s">
        <v>1451</v>
      </c>
      <c r="D145" s="219" t="s">
        <v>196</v>
      </c>
      <c r="E145" s="181">
        <v>864.84</v>
      </c>
      <c r="F145" s="183"/>
      <c r="G145" s="184">
        <f>ROUND(E145*F145,2)</f>
        <v>0</v>
      </c>
      <c r="H145" s="185" t="s">
        <v>796</v>
      </c>
      <c r="I145" s="198" t="s">
        <v>173</v>
      </c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 t="s">
        <v>198</v>
      </c>
      <c r="AF145" s="32"/>
      <c r="AG145" s="32"/>
      <c r="AH145" s="32"/>
      <c r="AI145" s="32"/>
      <c r="AJ145" s="32"/>
      <c r="AK145" s="32"/>
      <c r="AL145" s="32"/>
      <c r="AM145" s="32">
        <v>21</v>
      </c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</row>
    <row r="146" spans="1:60" outlineLevel="1" x14ac:dyDescent="0.2">
      <c r="A146" s="223"/>
      <c r="B146" s="217"/>
      <c r="C146" s="222" t="s">
        <v>1452</v>
      </c>
      <c r="D146" s="220"/>
      <c r="E146" s="221">
        <v>864.84</v>
      </c>
      <c r="F146" s="184"/>
      <c r="G146" s="184"/>
      <c r="H146" s="185"/>
      <c r="I146" s="198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</row>
    <row r="147" spans="1:60" outlineLevel="1" x14ac:dyDescent="0.2">
      <c r="A147" s="223"/>
      <c r="B147" s="282" t="s">
        <v>1453</v>
      </c>
      <c r="C147" s="283"/>
      <c r="D147" s="284"/>
      <c r="E147" s="285"/>
      <c r="F147" s="286"/>
      <c r="G147" s="287"/>
      <c r="H147" s="185"/>
      <c r="I147" s="198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>
        <v>0</v>
      </c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</row>
    <row r="148" spans="1:60" outlineLevel="1" x14ac:dyDescent="0.2">
      <c r="A148" s="196">
        <v>28</v>
      </c>
      <c r="B148" s="177" t="s">
        <v>1454</v>
      </c>
      <c r="C148" s="188" t="s">
        <v>1455</v>
      </c>
      <c r="D148" s="219" t="s">
        <v>196</v>
      </c>
      <c r="E148" s="181">
        <v>432.42</v>
      </c>
      <c r="F148" s="183"/>
      <c r="G148" s="184">
        <f>ROUND(E148*F148,2)</f>
        <v>0</v>
      </c>
      <c r="H148" s="185" t="s">
        <v>796</v>
      </c>
      <c r="I148" s="198" t="s">
        <v>173</v>
      </c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 t="s">
        <v>198</v>
      </c>
      <c r="AF148" s="32"/>
      <c r="AG148" s="32"/>
      <c r="AH148" s="32"/>
      <c r="AI148" s="32"/>
      <c r="AJ148" s="32"/>
      <c r="AK148" s="32"/>
      <c r="AL148" s="32"/>
      <c r="AM148" s="32">
        <v>21</v>
      </c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</row>
    <row r="149" spans="1:60" outlineLevel="1" x14ac:dyDescent="0.2">
      <c r="A149" s="223"/>
      <c r="B149" s="282" t="s">
        <v>1456</v>
      </c>
      <c r="C149" s="283"/>
      <c r="D149" s="284"/>
      <c r="E149" s="285"/>
      <c r="F149" s="286"/>
      <c r="G149" s="287"/>
      <c r="H149" s="185"/>
      <c r="I149" s="198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>
        <v>0</v>
      </c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</row>
    <row r="150" spans="1:60" outlineLevel="1" x14ac:dyDescent="0.2">
      <c r="A150" s="196">
        <v>29</v>
      </c>
      <c r="B150" s="177" t="s">
        <v>1457</v>
      </c>
      <c r="C150" s="188" t="s">
        <v>1458</v>
      </c>
      <c r="D150" s="219" t="s">
        <v>196</v>
      </c>
      <c r="E150" s="181">
        <v>432.42</v>
      </c>
      <c r="F150" s="183"/>
      <c r="G150" s="184">
        <f>ROUND(E150*F150,2)</f>
        <v>0</v>
      </c>
      <c r="H150" s="185" t="s">
        <v>796</v>
      </c>
      <c r="I150" s="198" t="s">
        <v>173</v>
      </c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 t="s">
        <v>198</v>
      </c>
      <c r="AF150" s="32"/>
      <c r="AG150" s="32"/>
      <c r="AH150" s="32"/>
      <c r="AI150" s="32"/>
      <c r="AJ150" s="32"/>
      <c r="AK150" s="32"/>
      <c r="AL150" s="32"/>
      <c r="AM150" s="32">
        <v>21</v>
      </c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</row>
    <row r="151" spans="1:60" outlineLevel="1" x14ac:dyDescent="0.2">
      <c r="A151" s="223"/>
      <c r="B151" s="282" t="s">
        <v>1459</v>
      </c>
      <c r="C151" s="283"/>
      <c r="D151" s="284"/>
      <c r="E151" s="285"/>
      <c r="F151" s="286"/>
      <c r="G151" s="287"/>
      <c r="H151" s="185"/>
      <c r="I151" s="198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>
        <v>1</v>
      </c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</row>
    <row r="152" spans="1:60" outlineLevel="1" x14ac:dyDescent="0.2">
      <c r="A152" s="196">
        <v>30</v>
      </c>
      <c r="B152" s="177" t="s">
        <v>1460</v>
      </c>
      <c r="C152" s="188" t="s">
        <v>1461</v>
      </c>
      <c r="D152" s="219" t="s">
        <v>196</v>
      </c>
      <c r="E152" s="181">
        <v>864.84</v>
      </c>
      <c r="F152" s="183"/>
      <c r="G152" s="184">
        <f>ROUND(E152*F152,2)</f>
        <v>0</v>
      </c>
      <c r="H152" s="185" t="s">
        <v>796</v>
      </c>
      <c r="I152" s="198" t="s">
        <v>173</v>
      </c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 t="s">
        <v>198</v>
      </c>
      <c r="AF152" s="32"/>
      <c r="AG152" s="32"/>
      <c r="AH152" s="32"/>
      <c r="AI152" s="32"/>
      <c r="AJ152" s="32"/>
      <c r="AK152" s="32"/>
      <c r="AL152" s="32"/>
      <c r="AM152" s="32">
        <v>21</v>
      </c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</row>
    <row r="153" spans="1:60" outlineLevel="1" x14ac:dyDescent="0.2">
      <c r="A153" s="223"/>
      <c r="B153" s="282" t="s">
        <v>1462</v>
      </c>
      <c r="C153" s="283"/>
      <c r="D153" s="284"/>
      <c r="E153" s="285"/>
      <c r="F153" s="286"/>
      <c r="G153" s="287"/>
      <c r="H153" s="185"/>
      <c r="I153" s="198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>
        <v>0</v>
      </c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</row>
    <row r="154" spans="1:60" outlineLevel="1" x14ac:dyDescent="0.2">
      <c r="A154" s="196">
        <v>31</v>
      </c>
      <c r="B154" s="177" t="s">
        <v>1463</v>
      </c>
      <c r="C154" s="188" t="s">
        <v>1458</v>
      </c>
      <c r="D154" s="219" t="s">
        <v>196</v>
      </c>
      <c r="E154" s="181">
        <v>432.42</v>
      </c>
      <c r="F154" s="183"/>
      <c r="G154" s="184">
        <f>ROUND(E154*F154,2)</f>
        <v>0</v>
      </c>
      <c r="H154" s="185" t="s">
        <v>796</v>
      </c>
      <c r="I154" s="198" t="s">
        <v>173</v>
      </c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 t="s">
        <v>198</v>
      </c>
      <c r="AF154" s="32"/>
      <c r="AG154" s="32"/>
      <c r="AH154" s="32"/>
      <c r="AI154" s="32"/>
      <c r="AJ154" s="32"/>
      <c r="AK154" s="32"/>
      <c r="AL154" s="32"/>
      <c r="AM154" s="32">
        <v>21</v>
      </c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</row>
    <row r="155" spans="1:60" x14ac:dyDescent="0.2">
      <c r="A155" s="195" t="s">
        <v>168</v>
      </c>
      <c r="B155" s="176" t="s">
        <v>102</v>
      </c>
      <c r="C155" s="187" t="s">
        <v>103</v>
      </c>
      <c r="D155" s="218"/>
      <c r="E155" s="180"/>
      <c r="F155" s="288">
        <f>SUM(G156:G156)</f>
        <v>0</v>
      </c>
      <c r="G155" s="289"/>
      <c r="H155" s="182"/>
      <c r="I155" s="197"/>
      <c r="AE155" t="s">
        <v>169</v>
      </c>
    </row>
    <row r="156" spans="1:60" outlineLevel="1" x14ac:dyDescent="0.2">
      <c r="A156" s="196">
        <v>32</v>
      </c>
      <c r="B156" s="177" t="s">
        <v>1464</v>
      </c>
      <c r="C156" s="188" t="s">
        <v>1465</v>
      </c>
      <c r="D156" s="219" t="s">
        <v>551</v>
      </c>
      <c r="E156" s="181">
        <v>1</v>
      </c>
      <c r="F156" s="183"/>
      <c r="G156" s="184">
        <f>ROUND(E156*F156,2)</f>
        <v>0</v>
      </c>
      <c r="H156" s="185"/>
      <c r="I156" s="198" t="s">
        <v>263</v>
      </c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 t="s">
        <v>174</v>
      </c>
      <c r="AF156" s="32"/>
      <c r="AG156" s="32"/>
      <c r="AH156" s="32"/>
      <c r="AI156" s="32"/>
      <c r="AJ156" s="32"/>
      <c r="AK156" s="32"/>
      <c r="AL156" s="32"/>
      <c r="AM156" s="32">
        <v>21</v>
      </c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</row>
    <row r="157" spans="1:60" x14ac:dyDescent="0.2">
      <c r="A157" s="195" t="s">
        <v>168</v>
      </c>
      <c r="B157" s="176" t="s">
        <v>108</v>
      </c>
      <c r="C157" s="187" t="s">
        <v>109</v>
      </c>
      <c r="D157" s="218"/>
      <c r="E157" s="180"/>
      <c r="F157" s="288">
        <f>SUM(G158:G161)</f>
        <v>0</v>
      </c>
      <c r="G157" s="289"/>
      <c r="H157" s="182"/>
      <c r="I157" s="197"/>
      <c r="AE157" t="s">
        <v>169</v>
      </c>
    </row>
    <row r="158" spans="1:60" outlineLevel="1" x14ac:dyDescent="0.2">
      <c r="A158" s="223"/>
      <c r="B158" s="290" t="s">
        <v>363</v>
      </c>
      <c r="C158" s="291"/>
      <c r="D158" s="292"/>
      <c r="E158" s="293"/>
      <c r="F158" s="294"/>
      <c r="G158" s="295"/>
      <c r="H158" s="185"/>
      <c r="I158" s="198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>
        <v>0</v>
      </c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</row>
    <row r="159" spans="1:60" outlineLevel="1" x14ac:dyDescent="0.2">
      <c r="A159" s="223"/>
      <c r="B159" s="282" t="s">
        <v>364</v>
      </c>
      <c r="C159" s="283"/>
      <c r="D159" s="284"/>
      <c r="E159" s="285"/>
      <c r="F159" s="286"/>
      <c r="G159" s="287"/>
      <c r="H159" s="185"/>
      <c r="I159" s="198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 t="s">
        <v>192</v>
      </c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</row>
    <row r="160" spans="1:60" outlineLevel="1" x14ac:dyDescent="0.2">
      <c r="A160" s="223"/>
      <c r="B160" s="282" t="s">
        <v>365</v>
      </c>
      <c r="C160" s="283"/>
      <c r="D160" s="284"/>
      <c r="E160" s="285"/>
      <c r="F160" s="286"/>
      <c r="G160" s="287"/>
      <c r="H160" s="185"/>
      <c r="I160" s="198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>
        <v>1</v>
      </c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</row>
    <row r="161" spans="1:60" outlineLevel="1" x14ac:dyDescent="0.2">
      <c r="A161" s="196">
        <v>33</v>
      </c>
      <c r="B161" s="177" t="s">
        <v>366</v>
      </c>
      <c r="C161" s="188" t="s">
        <v>367</v>
      </c>
      <c r="D161" s="219" t="s">
        <v>368</v>
      </c>
      <c r="E161" s="181">
        <v>40.963819999999998</v>
      </c>
      <c r="F161" s="183"/>
      <c r="G161" s="184">
        <f>ROUND(E161*F161,2)</f>
        <v>0</v>
      </c>
      <c r="H161" s="185" t="s">
        <v>369</v>
      </c>
      <c r="I161" s="198" t="s">
        <v>173</v>
      </c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 t="s">
        <v>198</v>
      </c>
      <c r="AF161" s="32"/>
      <c r="AG161" s="32"/>
      <c r="AH161" s="32"/>
      <c r="AI161" s="32"/>
      <c r="AJ161" s="32"/>
      <c r="AK161" s="32"/>
      <c r="AL161" s="32"/>
      <c r="AM161" s="32">
        <v>21</v>
      </c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</row>
    <row r="162" spans="1:60" x14ac:dyDescent="0.2">
      <c r="A162" s="195" t="s">
        <v>168</v>
      </c>
      <c r="B162" s="176" t="s">
        <v>112</v>
      </c>
      <c r="C162" s="187" t="s">
        <v>113</v>
      </c>
      <c r="D162" s="218"/>
      <c r="E162" s="180"/>
      <c r="F162" s="288">
        <f>SUM(G163:G220)</f>
        <v>0</v>
      </c>
      <c r="G162" s="289"/>
      <c r="H162" s="182"/>
      <c r="I162" s="197"/>
      <c r="AE162" t="s">
        <v>169</v>
      </c>
    </row>
    <row r="163" spans="1:60" outlineLevel="1" x14ac:dyDescent="0.2">
      <c r="A163" s="223"/>
      <c r="B163" s="290" t="s">
        <v>1466</v>
      </c>
      <c r="C163" s="291"/>
      <c r="D163" s="292"/>
      <c r="E163" s="293"/>
      <c r="F163" s="294"/>
      <c r="G163" s="295"/>
      <c r="H163" s="185"/>
      <c r="I163" s="198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>
        <v>0</v>
      </c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</row>
    <row r="164" spans="1:60" outlineLevel="1" x14ac:dyDescent="0.2">
      <c r="A164" s="196">
        <v>34</v>
      </c>
      <c r="B164" s="177" t="s">
        <v>1467</v>
      </c>
      <c r="C164" s="188" t="s">
        <v>1468</v>
      </c>
      <c r="D164" s="219" t="s">
        <v>209</v>
      </c>
      <c r="E164" s="181">
        <v>77.492769999999993</v>
      </c>
      <c r="F164" s="183"/>
      <c r="G164" s="184">
        <f>ROUND(E164*F164,2)</f>
        <v>0</v>
      </c>
      <c r="H164" s="185" t="s">
        <v>373</v>
      </c>
      <c r="I164" s="198" t="s">
        <v>173</v>
      </c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 t="s">
        <v>198</v>
      </c>
      <c r="AF164" s="32"/>
      <c r="AG164" s="32"/>
      <c r="AH164" s="32"/>
      <c r="AI164" s="32"/>
      <c r="AJ164" s="32"/>
      <c r="AK164" s="32"/>
      <c r="AL164" s="32"/>
      <c r="AM164" s="32">
        <v>21</v>
      </c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</row>
    <row r="165" spans="1:60" outlineLevel="1" x14ac:dyDescent="0.2">
      <c r="A165" s="223"/>
      <c r="B165" s="217"/>
      <c r="C165" s="222" t="s">
        <v>1469</v>
      </c>
      <c r="D165" s="220"/>
      <c r="E165" s="221">
        <v>54.66</v>
      </c>
      <c r="F165" s="184"/>
      <c r="G165" s="184"/>
      <c r="H165" s="185"/>
      <c r="I165" s="198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</row>
    <row r="166" spans="1:60" outlineLevel="1" x14ac:dyDescent="0.2">
      <c r="A166" s="223"/>
      <c r="B166" s="217"/>
      <c r="C166" s="222" t="s">
        <v>1470</v>
      </c>
      <c r="D166" s="220"/>
      <c r="E166" s="221">
        <v>10.9</v>
      </c>
      <c r="F166" s="184"/>
      <c r="G166" s="184"/>
      <c r="H166" s="185"/>
      <c r="I166" s="198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</row>
    <row r="167" spans="1:60" outlineLevel="1" x14ac:dyDescent="0.2">
      <c r="A167" s="223"/>
      <c r="B167" s="217"/>
      <c r="C167" s="222" t="s">
        <v>1471</v>
      </c>
      <c r="D167" s="220"/>
      <c r="E167" s="221">
        <v>5.8872200000000001</v>
      </c>
      <c r="F167" s="184"/>
      <c r="G167" s="184"/>
      <c r="H167" s="185"/>
      <c r="I167" s="198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</row>
    <row r="168" spans="1:60" outlineLevel="1" x14ac:dyDescent="0.2">
      <c r="A168" s="223"/>
      <c r="B168" s="217"/>
      <c r="C168" s="222" t="s">
        <v>1472</v>
      </c>
      <c r="D168" s="220"/>
      <c r="E168" s="221">
        <v>6.0455500000000004</v>
      </c>
      <c r="F168" s="184"/>
      <c r="G168" s="184"/>
      <c r="H168" s="185"/>
      <c r="I168" s="198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</row>
    <row r="169" spans="1:60" outlineLevel="1" x14ac:dyDescent="0.2">
      <c r="A169" s="196">
        <v>35</v>
      </c>
      <c r="B169" s="177" t="s">
        <v>1473</v>
      </c>
      <c r="C169" s="188" t="s">
        <v>1474</v>
      </c>
      <c r="D169" s="219" t="s">
        <v>209</v>
      </c>
      <c r="E169" s="181">
        <v>77.492769999999993</v>
      </c>
      <c r="F169" s="183"/>
      <c r="G169" s="184">
        <f>ROUND(E169*F169,2)</f>
        <v>0</v>
      </c>
      <c r="H169" s="185" t="s">
        <v>373</v>
      </c>
      <c r="I169" s="198" t="s">
        <v>173</v>
      </c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 t="s">
        <v>198</v>
      </c>
      <c r="AF169" s="32"/>
      <c r="AG169" s="32"/>
      <c r="AH169" s="32"/>
      <c r="AI169" s="32"/>
      <c r="AJ169" s="32"/>
      <c r="AK169" s="32"/>
      <c r="AL169" s="32"/>
      <c r="AM169" s="32">
        <v>21</v>
      </c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</row>
    <row r="170" spans="1:60" outlineLevel="1" x14ac:dyDescent="0.2">
      <c r="A170" s="223"/>
      <c r="B170" s="217"/>
      <c r="C170" s="222" t="s">
        <v>1469</v>
      </c>
      <c r="D170" s="220"/>
      <c r="E170" s="221">
        <v>54.66</v>
      </c>
      <c r="F170" s="184"/>
      <c r="G170" s="184"/>
      <c r="H170" s="185"/>
      <c r="I170" s="198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</row>
    <row r="171" spans="1:60" outlineLevel="1" x14ac:dyDescent="0.2">
      <c r="A171" s="223"/>
      <c r="B171" s="217"/>
      <c r="C171" s="222" t="s">
        <v>1470</v>
      </c>
      <c r="D171" s="220"/>
      <c r="E171" s="221">
        <v>10.9</v>
      </c>
      <c r="F171" s="184"/>
      <c r="G171" s="184"/>
      <c r="H171" s="185"/>
      <c r="I171" s="198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</row>
    <row r="172" spans="1:60" outlineLevel="1" x14ac:dyDescent="0.2">
      <c r="A172" s="223"/>
      <c r="B172" s="217"/>
      <c r="C172" s="222" t="s">
        <v>1471</v>
      </c>
      <c r="D172" s="220"/>
      <c r="E172" s="221">
        <v>5.8872200000000001</v>
      </c>
      <c r="F172" s="184"/>
      <c r="G172" s="184"/>
      <c r="H172" s="185"/>
      <c r="I172" s="198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</row>
    <row r="173" spans="1:60" outlineLevel="1" x14ac:dyDescent="0.2">
      <c r="A173" s="223"/>
      <c r="B173" s="217"/>
      <c r="C173" s="222" t="s">
        <v>1472</v>
      </c>
      <c r="D173" s="220"/>
      <c r="E173" s="221">
        <v>6.0455500000000004</v>
      </c>
      <c r="F173" s="184"/>
      <c r="G173" s="184"/>
      <c r="H173" s="185"/>
      <c r="I173" s="198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</row>
    <row r="174" spans="1:60" outlineLevel="1" x14ac:dyDescent="0.2">
      <c r="A174" s="196">
        <v>36</v>
      </c>
      <c r="B174" s="177" t="s">
        <v>1475</v>
      </c>
      <c r="C174" s="188" t="s">
        <v>1476</v>
      </c>
      <c r="D174" s="219" t="s">
        <v>209</v>
      </c>
      <c r="E174" s="181">
        <v>77.492769999999993</v>
      </c>
      <c r="F174" s="183"/>
      <c r="G174" s="184">
        <f>ROUND(E174*F174,2)</f>
        <v>0</v>
      </c>
      <c r="H174" s="185" t="s">
        <v>373</v>
      </c>
      <c r="I174" s="198" t="s">
        <v>173</v>
      </c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 t="s">
        <v>198</v>
      </c>
      <c r="AF174" s="32"/>
      <c r="AG174" s="32"/>
      <c r="AH174" s="32"/>
      <c r="AI174" s="32"/>
      <c r="AJ174" s="32"/>
      <c r="AK174" s="32"/>
      <c r="AL174" s="32"/>
      <c r="AM174" s="32">
        <v>21</v>
      </c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</row>
    <row r="175" spans="1:60" outlineLevel="1" x14ac:dyDescent="0.2">
      <c r="A175" s="223"/>
      <c r="B175" s="217"/>
      <c r="C175" s="222" t="s">
        <v>1469</v>
      </c>
      <c r="D175" s="220"/>
      <c r="E175" s="221">
        <v>54.66</v>
      </c>
      <c r="F175" s="184"/>
      <c r="G175" s="184"/>
      <c r="H175" s="185"/>
      <c r="I175" s="198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</row>
    <row r="176" spans="1:60" outlineLevel="1" x14ac:dyDescent="0.2">
      <c r="A176" s="223"/>
      <c r="B176" s="217"/>
      <c r="C176" s="222" t="s">
        <v>1470</v>
      </c>
      <c r="D176" s="220"/>
      <c r="E176" s="221">
        <v>10.9</v>
      </c>
      <c r="F176" s="184"/>
      <c r="G176" s="184"/>
      <c r="H176" s="185"/>
      <c r="I176" s="198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</row>
    <row r="177" spans="1:60" outlineLevel="1" x14ac:dyDescent="0.2">
      <c r="A177" s="223"/>
      <c r="B177" s="217"/>
      <c r="C177" s="222" t="s">
        <v>1471</v>
      </c>
      <c r="D177" s="220"/>
      <c r="E177" s="221">
        <v>5.8872200000000001</v>
      </c>
      <c r="F177" s="184"/>
      <c r="G177" s="184"/>
      <c r="H177" s="185"/>
      <c r="I177" s="198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</row>
    <row r="178" spans="1:60" outlineLevel="1" x14ac:dyDescent="0.2">
      <c r="A178" s="223"/>
      <c r="B178" s="217"/>
      <c r="C178" s="222" t="s">
        <v>1472</v>
      </c>
      <c r="D178" s="220"/>
      <c r="E178" s="221">
        <v>6.0455500000000004</v>
      </c>
      <c r="F178" s="184"/>
      <c r="G178" s="184"/>
      <c r="H178" s="185"/>
      <c r="I178" s="198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</row>
    <row r="179" spans="1:60" outlineLevel="1" x14ac:dyDescent="0.2">
      <c r="A179" s="223"/>
      <c r="B179" s="282" t="s">
        <v>1477</v>
      </c>
      <c r="C179" s="283"/>
      <c r="D179" s="284"/>
      <c r="E179" s="285"/>
      <c r="F179" s="286"/>
      <c r="G179" s="287"/>
      <c r="H179" s="185"/>
      <c r="I179" s="198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>
        <v>0</v>
      </c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</row>
    <row r="180" spans="1:60" outlineLevel="1" x14ac:dyDescent="0.2">
      <c r="A180" s="223"/>
      <c r="B180" s="282" t="s">
        <v>1478</v>
      </c>
      <c r="C180" s="283"/>
      <c r="D180" s="284"/>
      <c r="E180" s="285"/>
      <c r="F180" s="286"/>
      <c r="G180" s="287"/>
      <c r="H180" s="185"/>
      <c r="I180" s="198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 t="s">
        <v>192</v>
      </c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</row>
    <row r="181" spans="1:60" outlineLevel="1" x14ac:dyDescent="0.2">
      <c r="A181" s="196">
        <v>37</v>
      </c>
      <c r="B181" s="177" t="s">
        <v>1479</v>
      </c>
      <c r="C181" s="188" t="s">
        <v>1480</v>
      </c>
      <c r="D181" s="219" t="s">
        <v>196</v>
      </c>
      <c r="E181" s="181">
        <v>779.14098000000001</v>
      </c>
      <c r="F181" s="183"/>
      <c r="G181" s="184">
        <f>ROUND(E181*F181,2)</f>
        <v>0</v>
      </c>
      <c r="H181" s="185" t="s">
        <v>373</v>
      </c>
      <c r="I181" s="198" t="s">
        <v>173</v>
      </c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 t="s">
        <v>198</v>
      </c>
      <c r="AF181" s="32"/>
      <c r="AG181" s="32"/>
      <c r="AH181" s="32"/>
      <c r="AI181" s="32"/>
      <c r="AJ181" s="32"/>
      <c r="AK181" s="32"/>
      <c r="AL181" s="32"/>
      <c r="AM181" s="32">
        <v>21</v>
      </c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</row>
    <row r="182" spans="1:60" outlineLevel="1" x14ac:dyDescent="0.2">
      <c r="A182" s="223"/>
      <c r="B182" s="217"/>
      <c r="C182" s="222" t="s">
        <v>1481</v>
      </c>
      <c r="D182" s="220"/>
      <c r="E182" s="221"/>
      <c r="F182" s="184"/>
      <c r="G182" s="184"/>
      <c r="H182" s="185"/>
      <c r="I182" s="198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</row>
    <row r="183" spans="1:60" outlineLevel="1" x14ac:dyDescent="0.2">
      <c r="A183" s="223"/>
      <c r="B183" s="217"/>
      <c r="C183" s="222" t="s">
        <v>1482</v>
      </c>
      <c r="D183" s="220"/>
      <c r="E183" s="221"/>
      <c r="F183" s="184"/>
      <c r="G183" s="184"/>
      <c r="H183" s="185"/>
      <c r="I183" s="198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</row>
    <row r="184" spans="1:60" outlineLevel="1" x14ac:dyDescent="0.2">
      <c r="A184" s="223"/>
      <c r="B184" s="217"/>
      <c r="C184" s="222" t="s">
        <v>1483</v>
      </c>
      <c r="D184" s="220"/>
      <c r="E184" s="221">
        <v>236.26259999999999</v>
      </c>
      <c r="F184" s="184"/>
      <c r="G184" s="184"/>
      <c r="H184" s="185"/>
      <c r="I184" s="198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</row>
    <row r="185" spans="1:60" outlineLevel="1" x14ac:dyDescent="0.2">
      <c r="A185" s="223"/>
      <c r="B185" s="217"/>
      <c r="C185" s="222" t="s">
        <v>1484</v>
      </c>
      <c r="D185" s="220"/>
      <c r="E185" s="221">
        <v>220.47592</v>
      </c>
      <c r="F185" s="184"/>
      <c r="G185" s="184"/>
      <c r="H185" s="185"/>
      <c r="I185" s="198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</row>
    <row r="186" spans="1:60" outlineLevel="1" x14ac:dyDescent="0.2">
      <c r="A186" s="223"/>
      <c r="B186" s="217"/>
      <c r="C186" s="222" t="s">
        <v>1485</v>
      </c>
      <c r="D186" s="220"/>
      <c r="E186" s="221">
        <v>4.82</v>
      </c>
      <c r="F186" s="184"/>
      <c r="G186" s="184"/>
      <c r="H186" s="185"/>
      <c r="I186" s="198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</row>
    <row r="187" spans="1:60" outlineLevel="1" x14ac:dyDescent="0.2">
      <c r="A187" s="223"/>
      <c r="B187" s="217"/>
      <c r="C187" s="222" t="s">
        <v>1486</v>
      </c>
      <c r="D187" s="220"/>
      <c r="E187" s="221">
        <v>21.864000000000001</v>
      </c>
      <c r="F187" s="184"/>
      <c r="G187" s="184"/>
      <c r="H187" s="185"/>
      <c r="I187" s="198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</row>
    <row r="188" spans="1:60" outlineLevel="1" x14ac:dyDescent="0.2">
      <c r="A188" s="223"/>
      <c r="B188" s="217"/>
      <c r="C188" s="222" t="s">
        <v>1487</v>
      </c>
      <c r="D188" s="220"/>
      <c r="E188" s="221">
        <v>4.3600000000000003</v>
      </c>
      <c r="F188" s="184"/>
      <c r="G188" s="184"/>
      <c r="H188" s="185"/>
      <c r="I188" s="198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</row>
    <row r="189" spans="1:60" outlineLevel="1" x14ac:dyDescent="0.2">
      <c r="A189" s="223"/>
      <c r="B189" s="217"/>
      <c r="C189" s="222" t="s">
        <v>1488</v>
      </c>
      <c r="D189" s="220"/>
      <c r="E189" s="221">
        <v>2.3548900000000001</v>
      </c>
      <c r="F189" s="184"/>
      <c r="G189" s="184"/>
      <c r="H189" s="185"/>
      <c r="I189" s="198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</row>
    <row r="190" spans="1:60" outlineLevel="1" x14ac:dyDescent="0.2">
      <c r="A190" s="223"/>
      <c r="B190" s="217"/>
      <c r="C190" s="222" t="s">
        <v>1489</v>
      </c>
      <c r="D190" s="220"/>
      <c r="E190" s="221">
        <v>4.1399999999999997</v>
      </c>
      <c r="F190" s="184"/>
      <c r="G190" s="184"/>
      <c r="H190" s="185"/>
      <c r="I190" s="198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</row>
    <row r="191" spans="1:60" outlineLevel="1" x14ac:dyDescent="0.2">
      <c r="A191" s="223"/>
      <c r="B191" s="217"/>
      <c r="C191" s="222" t="s">
        <v>1490</v>
      </c>
      <c r="D191" s="220"/>
      <c r="E191" s="221">
        <v>16.5</v>
      </c>
      <c r="F191" s="184"/>
      <c r="G191" s="184"/>
      <c r="H191" s="185"/>
      <c r="I191" s="198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</row>
    <row r="192" spans="1:60" outlineLevel="1" x14ac:dyDescent="0.2">
      <c r="A192" s="223"/>
      <c r="B192" s="217"/>
      <c r="C192" s="222" t="s">
        <v>1491</v>
      </c>
      <c r="D192" s="220"/>
      <c r="E192" s="221">
        <v>247.74285</v>
      </c>
      <c r="F192" s="184"/>
      <c r="G192" s="184"/>
      <c r="H192" s="185"/>
      <c r="I192" s="198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</row>
    <row r="193" spans="1:60" outlineLevel="1" x14ac:dyDescent="0.2">
      <c r="A193" s="223"/>
      <c r="B193" s="217"/>
      <c r="C193" s="222" t="s">
        <v>1492</v>
      </c>
      <c r="D193" s="220"/>
      <c r="E193" s="221">
        <v>2.4182199999999998</v>
      </c>
      <c r="F193" s="184"/>
      <c r="G193" s="184"/>
      <c r="H193" s="185"/>
      <c r="I193" s="198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</row>
    <row r="194" spans="1:60" outlineLevel="1" x14ac:dyDescent="0.2">
      <c r="A194" s="223"/>
      <c r="B194" s="217"/>
      <c r="C194" s="222" t="s">
        <v>1493</v>
      </c>
      <c r="D194" s="220"/>
      <c r="E194" s="221">
        <v>18.202500000000001</v>
      </c>
      <c r="F194" s="184"/>
      <c r="G194" s="184"/>
      <c r="H194" s="185"/>
      <c r="I194" s="198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</row>
    <row r="195" spans="1:60" outlineLevel="1" x14ac:dyDescent="0.2">
      <c r="A195" s="196">
        <v>38</v>
      </c>
      <c r="B195" s="177" t="s">
        <v>1494</v>
      </c>
      <c r="C195" s="188" t="s">
        <v>1495</v>
      </c>
      <c r="D195" s="219" t="s">
        <v>196</v>
      </c>
      <c r="E195" s="181">
        <v>749.19303000000002</v>
      </c>
      <c r="F195" s="183"/>
      <c r="G195" s="184">
        <f>ROUND(E195*F195,2)</f>
        <v>0</v>
      </c>
      <c r="H195" s="185"/>
      <c r="I195" s="198" t="s">
        <v>263</v>
      </c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 t="s">
        <v>174</v>
      </c>
      <c r="AF195" s="32"/>
      <c r="AG195" s="32"/>
      <c r="AH195" s="32"/>
      <c r="AI195" s="32"/>
      <c r="AJ195" s="32"/>
      <c r="AK195" s="32"/>
      <c r="AL195" s="32"/>
      <c r="AM195" s="32">
        <v>21</v>
      </c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</row>
    <row r="196" spans="1:60" outlineLevel="1" x14ac:dyDescent="0.2">
      <c r="A196" s="223"/>
      <c r="B196" s="217"/>
      <c r="C196" s="222" t="s">
        <v>1496</v>
      </c>
      <c r="D196" s="220"/>
      <c r="E196" s="221"/>
      <c r="F196" s="184"/>
      <c r="G196" s="184"/>
      <c r="H196" s="185"/>
      <c r="I196" s="198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</row>
    <row r="197" spans="1:60" outlineLevel="1" x14ac:dyDescent="0.2">
      <c r="A197" s="223"/>
      <c r="B197" s="217"/>
      <c r="C197" s="222" t="s">
        <v>1482</v>
      </c>
      <c r="D197" s="220"/>
      <c r="E197" s="221"/>
      <c r="F197" s="184"/>
      <c r="G197" s="184"/>
      <c r="H197" s="185"/>
      <c r="I197" s="198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</row>
    <row r="198" spans="1:60" outlineLevel="1" x14ac:dyDescent="0.2">
      <c r="A198" s="223"/>
      <c r="B198" s="217"/>
      <c r="C198" s="222" t="s">
        <v>1483</v>
      </c>
      <c r="D198" s="220"/>
      <c r="E198" s="221">
        <v>236.26259999999999</v>
      </c>
      <c r="F198" s="184"/>
      <c r="G198" s="184"/>
      <c r="H198" s="185"/>
      <c r="I198" s="198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</row>
    <row r="199" spans="1:60" outlineLevel="1" x14ac:dyDescent="0.2">
      <c r="A199" s="223"/>
      <c r="B199" s="217"/>
      <c r="C199" s="222" t="s">
        <v>1484</v>
      </c>
      <c r="D199" s="220"/>
      <c r="E199" s="221">
        <v>220.47592</v>
      </c>
      <c r="F199" s="184"/>
      <c r="G199" s="184"/>
      <c r="H199" s="185"/>
      <c r="I199" s="198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</row>
    <row r="200" spans="1:60" outlineLevel="1" x14ac:dyDescent="0.2">
      <c r="A200" s="223"/>
      <c r="B200" s="217"/>
      <c r="C200" s="222" t="s">
        <v>1497</v>
      </c>
      <c r="D200" s="220"/>
      <c r="E200" s="221">
        <v>4.8465499999999997</v>
      </c>
      <c r="F200" s="184"/>
      <c r="G200" s="184"/>
      <c r="H200" s="185"/>
      <c r="I200" s="198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</row>
    <row r="201" spans="1:60" outlineLevel="1" x14ac:dyDescent="0.2">
      <c r="A201" s="223"/>
      <c r="B201" s="217"/>
      <c r="C201" s="222" t="s">
        <v>1498</v>
      </c>
      <c r="D201" s="220"/>
      <c r="E201" s="221">
        <v>10.932</v>
      </c>
      <c r="F201" s="184"/>
      <c r="G201" s="184"/>
      <c r="H201" s="185"/>
      <c r="I201" s="198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</row>
    <row r="202" spans="1:60" outlineLevel="1" x14ac:dyDescent="0.2">
      <c r="A202" s="223"/>
      <c r="B202" s="217"/>
      <c r="C202" s="222" t="s">
        <v>1487</v>
      </c>
      <c r="D202" s="220"/>
      <c r="E202" s="221">
        <v>4.3600000000000003</v>
      </c>
      <c r="F202" s="184"/>
      <c r="G202" s="184"/>
      <c r="H202" s="185"/>
      <c r="I202" s="198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</row>
    <row r="203" spans="1:60" outlineLevel="1" x14ac:dyDescent="0.2">
      <c r="A203" s="223"/>
      <c r="B203" s="217"/>
      <c r="C203" s="222" t="s">
        <v>1488</v>
      </c>
      <c r="D203" s="220"/>
      <c r="E203" s="221">
        <v>2.3548900000000001</v>
      </c>
      <c r="F203" s="184"/>
      <c r="G203" s="184"/>
      <c r="H203" s="185"/>
      <c r="I203" s="198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</row>
    <row r="204" spans="1:60" outlineLevel="1" x14ac:dyDescent="0.2">
      <c r="A204" s="223"/>
      <c r="B204" s="217"/>
      <c r="C204" s="222" t="s">
        <v>1499</v>
      </c>
      <c r="D204" s="220"/>
      <c r="E204" s="221">
        <v>19.8</v>
      </c>
      <c r="F204" s="184"/>
      <c r="G204" s="184"/>
      <c r="H204" s="185"/>
      <c r="I204" s="198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</row>
    <row r="205" spans="1:60" outlineLevel="1" x14ac:dyDescent="0.2">
      <c r="A205" s="223"/>
      <c r="B205" s="217"/>
      <c r="C205" s="222" t="s">
        <v>1491</v>
      </c>
      <c r="D205" s="220"/>
      <c r="E205" s="221">
        <v>247.74285</v>
      </c>
      <c r="F205" s="184"/>
      <c r="G205" s="184"/>
      <c r="H205" s="185"/>
      <c r="I205" s="198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</row>
    <row r="206" spans="1:60" outlineLevel="1" x14ac:dyDescent="0.2">
      <c r="A206" s="223"/>
      <c r="B206" s="217"/>
      <c r="C206" s="222" t="s">
        <v>1492</v>
      </c>
      <c r="D206" s="220"/>
      <c r="E206" s="221">
        <v>2.4182199999999998</v>
      </c>
      <c r="F206" s="184"/>
      <c r="G206" s="184"/>
      <c r="H206" s="185"/>
      <c r="I206" s="198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</row>
    <row r="207" spans="1:60" outlineLevel="1" x14ac:dyDescent="0.2">
      <c r="A207" s="196">
        <v>39</v>
      </c>
      <c r="B207" s="177" t="s">
        <v>1500</v>
      </c>
      <c r="C207" s="188" t="s">
        <v>1501</v>
      </c>
      <c r="D207" s="219" t="s">
        <v>209</v>
      </c>
      <c r="E207" s="181">
        <v>25</v>
      </c>
      <c r="F207" s="183"/>
      <c r="G207" s="184">
        <f>ROUND(E207*F207,2)</f>
        <v>0</v>
      </c>
      <c r="H207" s="185"/>
      <c r="I207" s="198" t="s">
        <v>263</v>
      </c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 t="s">
        <v>174</v>
      </c>
      <c r="AF207" s="32"/>
      <c r="AG207" s="32"/>
      <c r="AH207" s="32"/>
      <c r="AI207" s="32"/>
      <c r="AJ207" s="32"/>
      <c r="AK207" s="32"/>
      <c r="AL207" s="32"/>
      <c r="AM207" s="32">
        <v>21</v>
      </c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</row>
    <row r="208" spans="1:60" outlineLevel="1" x14ac:dyDescent="0.2">
      <c r="A208" s="223"/>
      <c r="B208" s="217"/>
      <c r="C208" s="222" t="s">
        <v>1502</v>
      </c>
      <c r="D208" s="220"/>
      <c r="E208" s="221">
        <v>25</v>
      </c>
      <c r="F208" s="184"/>
      <c r="G208" s="184"/>
      <c r="H208" s="185"/>
      <c r="I208" s="198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</row>
    <row r="209" spans="1:60" outlineLevel="1" x14ac:dyDescent="0.2">
      <c r="A209" s="196">
        <v>40</v>
      </c>
      <c r="B209" s="177" t="s">
        <v>1503</v>
      </c>
      <c r="C209" s="188" t="s">
        <v>1504</v>
      </c>
      <c r="D209" s="219" t="s">
        <v>209</v>
      </c>
      <c r="E209" s="181">
        <v>49.65</v>
      </c>
      <c r="F209" s="183"/>
      <c r="G209" s="184">
        <f>ROUND(E209*F209,2)</f>
        <v>0</v>
      </c>
      <c r="H209" s="185"/>
      <c r="I209" s="198" t="s">
        <v>263</v>
      </c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 t="s">
        <v>174</v>
      </c>
      <c r="AF209" s="32"/>
      <c r="AG209" s="32"/>
      <c r="AH209" s="32"/>
      <c r="AI209" s="32"/>
      <c r="AJ209" s="32"/>
      <c r="AK209" s="32"/>
      <c r="AL209" s="32"/>
      <c r="AM209" s="32">
        <v>21</v>
      </c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</row>
    <row r="210" spans="1:60" outlineLevel="1" x14ac:dyDescent="0.2">
      <c r="A210" s="223"/>
      <c r="B210" s="217"/>
      <c r="C210" s="222" t="s">
        <v>1505</v>
      </c>
      <c r="D210" s="220"/>
      <c r="E210" s="221">
        <v>9.1999999999999993</v>
      </c>
      <c r="F210" s="184"/>
      <c r="G210" s="184"/>
      <c r="H210" s="185"/>
      <c r="I210" s="198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</row>
    <row r="211" spans="1:60" outlineLevel="1" x14ac:dyDescent="0.2">
      <c r="A211" s="223"/>
      <c r="B211" s="217"/>
      <c r="C211" s="222" t="s">
        <v>1506</v>
      </c>
      <c r="D211" s="220"/>
      <c r="E211" s="221">
        <v>40.450000000000003</v>
      </c>
      <c r="F211" s="184"/>
      <c r="G211" s="184"/>
      <c r="H211" s="185"/>
      <c r="I211" s="198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</row>
    <row r="212" spans="1:60" outlineLevel="1" x14ac:dyDescent="0.2">
      <c r="A212" s="196">
        <v>41</v>
      </c>
      <c r="B212" s="177" t="s">
        <v>1507</v>
      </c>
      <c r="C212" s="188" t="s">
        <v>1508</v>
      </c>
      <c r="D212" s="219" t="s">
        <v>196</v>
      </c>
      <c r="E212" s="181">
        <v>749.19303000000002</v>
      </c>
      <c r="F212" s="183"/>
      <c r="G212" s="184">
        <f>ROUND(E212*F212,2)</f>
        <v>0</v>
      </c>
      <c r="H212" s="185"/>
      <c r="I212" s="198" t="s">
        <v>263</v>
      </c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 t="s">
        <v>174</v>
      </c>
      <c r="AF212" s="32"/>
      <c r="AG212" s="32"/>
      <c r="AH212" s="32"/>
      <c r="AI212" s="32"/>
      <c r="AJ212" s="32"/>
      <c r="AK212" s="32"/>
      <c r="AL212" s="32"/>
      <c r="AM212" s="32">
        <v>21</v>
      </c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</row>
    <row r="213" spans="1:60" outlineLevel="1" x14ac:dyDescent="0.2">
      <c r="A213" s="223"/>
      <c r="B213" s="217"/>
      <c r="C213" s="222" t="s">
        <v>1509</v>
      </c>
      <c r="D213" s="220"/>
      <c r="E213" s="221">
        <v>749.19303000000002</v>
      </c>
      <c r="F213" s="184"/>
      <c r="G213" s="184"/>
      <c r="H213" s="185"/>
      <c r="I213" s="198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</row>
    <row r="214" spans="1:60" ht="22.5" outlineLevel="1" x14ac:dyDescent="0.2">
      <c r="A214" s="196">
        <v>42</v>
      </c>
      <c r="B214" s="177" t="s">
        <v>1510</v>
      </c>
      <c r="C214" s="188" t="s">
        <v>1511</v>
      </c>
      <c r="D214" s="219" t="s">
        <v>196</v>
      </c>
      <c r="E214" s="181">
        <v>861.57198000000005</v>
      </c>
      <c r="F214" s="183"/>
      <c r="G214" s="184">
        <f>ROUND(E214*F214,2)</f>
        <v>0</v>
      </c>
      <c r="H214" s="185" t="s">
        <v>558</v>
      </c>
      <c r="I214" s="198" t="s">
        <v>173</v>
      </c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 t="s">
        <v>174</v>
      </c>
      <c r="AF214" s="32"/>
      <c r="AG214" s="32"/>
      <c r="AH214" s="32"/>
      <c r="AI214" s="32"/>
      <c r="AJ214" s="32"/>
      <c r="AK214" s="32"/>
      <c r="AL214" s="32"/>
      <c r="AM214" s="32">
        <v>21</v>
      </c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</row>
    <row r="215" spans="1:60" outlineLevel="1" x14ac:dyDescent="0.2">
      <c r="A215" s="223"/>
      <c r="B215" s="217"/>
      <c r="C215" s="222" t="s">
        <v>1512</v>
      </c>
      <c r="D215" s="220"/>
      <c r="E215" s="221">
        <v>861.57198000000005</v>
      </c>
      <c r="F215" s="184"/>
      <c r="G215" s="184"/>
      <c r="H215" s="185"/>
      <c r="I215" s="198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</row>
    <row r="216" spans="1:60" ht="33.75" outlineLevel="1" x14ac:dyDescent="0.2">
      <c r="A216" s="196">
        <v>43</v>
      </c>
      <c r="B216" s="177" t="s">
        <v>1513</v>
      </c>
      <c r="C216" s="188" t="s">
        <v>1514</v>
      </c>
      <c r="D216" s="219" t="s">
        <v>196</v>
      </c>
      <c r="E216" s="181">
        <v>896.01211999999998</v>
      </c>
      <c r="F216" s="183"/>
      <c r="G216" s="184">
        <f>ROUND(E216*F216,2)</f>
        <v>0</v>
      </c>
      <c r="H216" s="185" t="s">
        <v>558</v>
      </c>
      <c r="I216" s="198" t="s">
        <v>173</v>
      </c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 t="s">
        <v>174</v>
      </c>
      <c r="AF216" s="32"/>
      <c r="AG216" s="32"/>
      <c r="AH216" s="32"/>
      <c r="AI216" s="32"/>
      <c r="AJ216" s="32"/>
      <c r="AK216" s="32"/>
      <c r="AL216" s="32"/>
      <c r="AM216" s="32">
        <v>21</v>
      </c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</row>
    <row r="217" spans="1:60" outlineLevel="1" x14ac:dyDescent="0.2">
      <c r="A217" s="223"/>
      <c r="B217" s="217"/>
      <c r="C217" s="222" t="s">
        <v>1515</v>
      </c>
      <c r="D217" s="220"/>
      <c r="E217" s="221">
        <v>896.01211999999998</v>
      </c>
      <c r="F217" s="184"/>
      <c r="G217" s="184"/>
      <c r="H217" s="185"/>
      <c r="I217" s="198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</row>
    <row r="218" spans="1:60" outlineLevel="1" x14ac:dyDescent="0.2">
      <c r="A218" s="223"/>
      <c r="B218" s="282" t="s">
        <v>1516</v>
      </c>
      <c r="C218" s="283"/>
      <c r="D218" s="284"/>
      <c r="E218" s="285"/>
      <c r="F218" s="286"/>
      <c r="G218" s="287"/>
      <c r="H218" s="185"/>
      <c r="I218" s="198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>
        <v>0</v>
      </c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</row>
    <row r="219" spans="1:60" outlineLevel="1" x14ac:dyDescent="0.2">
      <c r="A219" s="223"/>
      <c r="B219" s="282" t="s">
        <v>930</v>
      </c>
      <c r="C219" s="283"/>
      <c r="D219" s="284"/>
      <c r="E219" s="285"/>
      <c r="F219" s="286"/>
      <c r="G219" s="287"/>
      <c r="H219" s="185"/>
      <c r="I219" s="198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 t="s">
        <v>192</v>
      </c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</row>
    <row r="220" spans="1:60" outlineLevel="1" x14ac:dyDescent="0.2">
      <c r="A220" s="196">
        <v>44</v>
      </c>
      <c r="B220" s="177" t="s">
        <v>1517</v>
      </c>
      <c r="C220" s="188" t="s">
        <v>1518</v>
      </c>
      <c r="D220" s="219" t="s">
        <v>368</v>
      </c>
      <c r="E220" s="181">
        <v>5.3808499999999997</v>
      </c>
      <c r="F220" s="183"/>
      <c r="G220" s="184">
        <f>ROUND(E220*F220,2)</f>
        <v>0</v>
      </c>
      <c r="H220" s="185" t="s">
        <v>373</v>
      </c>
      <c r="I220" s="198" t="s">
        <v>173</v>
      </c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 t="s">
        <v>198</v>
      </c>
      <c r="AF220" s="32"/>
      <c r="AG220" s="32"/>
      <c r="AH220" s="32"/>
      <c r="AI220" s="32"/>
      <c r="AJ220" s="32"/>
      <c r="AK220" s="32"/>
      <c r="AL220" s="32"/>
      <c r="AM220" s="32">
        <v>21</v>
      </c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</row>
    <row r="221" spans="1:60" x14ac:dyDescent="0.2">
      <c r="A221" s="195" t="s">
        <v>168</v>
      </c>
      <c r="B221" s="176" t="s">
        <v>114</v>
      </c>
      <c r="C221" s="187" t="s">
        <v>115</v>
      </c>
      <c r="D221" s="218"/>
      <c r="E221" s="180"/>
      <c r="F221" s="288">
        <f>SUM(G222:G262)</f>
        <v>0</v>
      </c>
      <c r="G221" s="289"/>
      <c r="H221" s="182"/>
      <c r="I221" s="197"/>
      <c r="AE221" t="s">
        <v>169</v>
      </c>
    </row>
    <row r="222" spans="1:60" outlineLevel="1" x14ac:dyDescent="0.2">
      <c r="A222" s="223"/>
      <c r="B222" s="290" t="s">
        <v>1519</v>
      </c>
      <c r="C222" s="291"/>
      <c r="D222" s="292"/>
      <c r="E222" s="293"/>
      <c r="F222" s="294"/>
      <c r="G222" s="295"/>
      <c r="H222" s="185"/>
      <c r="I222" s="198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>
        <v>0</v>
      </c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</row>
    <row r="223" spans="1:60" outlineLevel="1" x14ac:dyDescent="0.2">
      <c r="A223" s="196">
        <v>45</v>
      </c>
      <c r="B223" s="177" t="s">
        <v>1520</v>
      </c>
      <c r="C223" s="188" t="s">
        <v>1521</v>
      </c>
      <c r="D223" s="219" t="s">
        <v>196</v>
      </c>
      <c r="E223" s="181">
        <v>1418.60274</v>
      </c>
      <c r="F223" s="183"/>
      <c r="G223" s="184">
        <f>ROUND(E223*F223,2)</f>
        <v>0</v>
      </c>
      <c r="H223" s="185" t="s">
        <v>893</v>
      </c>
      <c r="I223" s="198" t="s">
        <v>173</v>
      </c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 t="s">
        <v>198</v>
      </c>
      <c r="AF223" s="32"/>
      <c r="AG223" s="32"/>
      <c r="AH223" s="32"/>
      <c r="AI223" s="32"/>
      <c r="AJ223" s="32"/>
      <c r="AK223" s="32"/>
      <c r="AL223" s="32"/>
      <c r="AM223" s="32">
        <v>21</v>
      </c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</row>
    <row r="224" spans="1:60" outlineLevel="1" x14ac:dyDescent="0.2">
      <c r="A224" s="223"/>
      <c r="B224" s="217"/>
      <c r="C224" s="222" t="s">
        <v>1522</v>
      </c>
      <c r="D224" s="220"/>
      <c r="E224" s="221"/>
      <c r="F224" s="184"/>
      <c r="G224" s="184"/>
      <c r="H224" s="185"/>
      <c r="I224" s="198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</row>
    <row r="225" spans="1:60" outlineLevel="1" x14ac:dyDescent="0.2">
      <c r="A225" s="223"/>
      <c r="B225" s="217"/>
      <c r="C225" s="229" t="s">
        <v>438</v>
      </c>
      <c r="D225" s="225"/>
      <c r="E225" s="227"/>
      <c r="F225" s="184"/>
      <c r="G225" s="184"/>
      <c r="H225" s="185"/>
      <c r="I225" s="198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</row>
    <row r="226" spans="1:60" outlineLevel="1" x14ac:dyDescent="0.2">
      <c r="A226" s="223"/>
      <c r="B226" s="217"/>
      <c r="C226" s="230" t="s">
        <v>1523</v>
      </c>
      <c r="D226" s="225"/>
      <c r="E226" s="227"/>
      <c r="F226" s="184"/>
      <c r="G226" s="184"/>
      <c r="H226" s="185"/>
      <c r="I226" s="198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</row>
    <row r="227" spans="1:60" outlineLevel="1" x14ac:dyDescent="0.2">
      <c r="A227" s="223"/>
      <c r="B227" s="217"/>
      <c r="C227" s="230" t="s">
        <v>1524</v>
      </c>
      <c r="D227" s="225"/>
      <c r="E227" s="227">
        <v>236.26259999999999</v>
      </c>
      <c r="F227" s="184"/>
      <c r="G227" s="184"/>
      <c r="H227" s="185"/>
      <c r="I227" s="198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</row>
    <row r="228" spans="1:60" outlineLevel="1" x14ac:dyDescent="0.2">
      <c r="A228" s="223"/>
      <c r="B228" s="217"/>
      <c r="C228" s="230" t="s">
        <v>1525</v>
      </c>
      <c r="D228" s="225"/>
      <c r="E228" s="227">
        <v>220.47592</v>
      </c>
      <c r="F228" s="184"/>
      <c r="G228" s="184"/>
      <c r="H228" s="185"/>
      <c r="I228" s="198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</row>
    <row r="229" spans="1:60" outlineLevel="1" x14ac:dyDescent="0.2">
      <c r="A229" s="223"/>
      <c r="B229" s="217"/>
      <c r="C229" s="230" t="s">
        <v>1526</v>
      </c>
      <c r="D229" s="225"/>
      <c r="E229" s="227">
        <v>4.82</v>
      </c>
      <c r="F229" s="184"/>
      <c r="G229" s="184"/>
      <c r="H229" s="185"/>
      <c r="I229" s="198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</row>
    <row r="230" spans="1:60" outlineLevel="1" x14ac:dyDescent="0.2">
      <c r="A230" s="223"/>
      <c r="B230" s="217"/>
      <c r="C230" s="230" t="s">
        <v>1527</v>
      </c>
      <c r="D230" s="225"/>
      <c r="E230" s="227">
        <v>247.74285</v>
      </c>
      <c r="F230" s="184"/>
      <c r="G230" s="184"/>
      <c r="H230" s="185"/>
      <c r="I230" s="198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</row>
    <row r="231" spans="1:60" outlineLevel="1" x14ac:dyDescent="0.2">
      <c r="A231" s="223"/>
      <c r="B231" s="217"/>
      <c r="C231" s="229" t="s">
        <v>441</v>
      </c>
      <c r="D231" s="225"/>
      <c r="E231" s="227"/>
      <c r="F231" s="184"/>
      <c r="G231" s="184"/>
      <c r="H231" s="185"/>
      <c r="I231" s="198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</row>
    <row r="232" spans="1:60" outlineLevel="1" x14ac:dyDescent="0.2">
      <c r="A232" s="223"/>
      <c r="B232" s="217"/>
      <c r="C232" s="222" t="s">
        <v>1528</v>
      </c>
      <c r="D232" s="220"/>
      <c r="E232" s="221">
        <v>1418.60274</v>
      </c>
      <c r="F232" s="184"/>
      <c r="G232" s="184"/>
      <c r="H232" s="185"/>
      <c r="I232" s="198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</row>
    <row r="233" spans="1:60" ht="22.5" outlineLevel="1" x14ac:dyDescent="0.2">
      <c r="A233" s="196">
        <v>46</v>
      </c>
      <c r="B233" s="177" t="s">
        <v>922</v>
      </c>
      <c r="C233" s="188" t="s">
        <v>923</v>
      </c>
      <c r="D233" s="219" t="s">
        <v>215</v>
      </c>
      <c r="E233" s="181">
        <v>3.0184000000000002</v>
      </c>
      <c r="F233" s="183"/>
      <c r="G233" s="184">
        <f>ROUND(E233*F233,2)</f>
        <v>0</v>
      </c>
      <c r="H233" s="185" t="s">
        <v>558</v>
      </c>
      <c r="I233" s="198" t="s">
        <v>173</v>
      </c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 t="s">
        <v>174</v>
      </c>
      <c r="AF233" s="32"/>
      <c r="AG233" s="32"/>
      <c r="AH233" s="32"/>
      <c r="AI233" s="32"/>
      <c r="AJ233" s="32"/>
      <c r="AK233" s="32"/>
      <c r="AL233" s="32"/>
      <c r="AM233" s="32">
        <v>21</v>
      </c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</row>
    <row r="234" spans="1:60" outlineLevel="1" x14ac:dyDescent="0.2">
      <c r="A234" s="223"/>
      <c r="B234" s="217"/>
      <c r="C234" s="222" t="s">
        <v>1529</v>
      </c>
      <c r="D234" s="220"/>
      <c r="E234" s="221">
        <v>3.0184000000000002</v>
      </c>
      <c r="F234" s="184"/>
      <c r="G234" s="184"/>
      <c r="H234" s="185"/>
      <c r="I234" s="198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</row>
    <row r="235" spans="1:60" ht="22.5" outlineLevel="1" x14ac:dyDescent="0.2">
      <c r="A235" s="196">
        <v>47</v>
      </c>
      <c r="B235" s="177" t="s">
        <v>1530</v>
      </c>
      <c r="C235" s="188" t="s">
        <v>1531</v>
      </c>
      <c r="D235" s="219" t="s">
        <v>196</v>
      </c>
      <c r="E235" s="181">
        <v>703.69043999999997</v>
      </c>
      <c r="F235" s="183"/>
      <c r="G235" s="184">
        <f>ROUND(E235*F235,2)</f>
        <v>0</v>
      </c>
      <c r="H235" s="185" t="s">
        <v>558</v>
      </c>
      <c r="I235" s="198" t="s">
        <v>173</v>
      </c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 t="s">
        <v>174</v>
      </c>
      <c r="AF235" s="32"/>
      <c r="AG235" s="32"/>
      <c r="AH235" s="32"/>
      <c r="AI235" s="32"/>
      <c r="AJ235" s="32"/>
      <c r="AK235" s="32"/>
      <c r="AL235" s="32"/>
      <c r="AM235" s="32">
        <v>21</v>
      </c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</row>
    <row r="236" spans="1:60" outlineLevel="1" x14ac:dyDescent="0.2">
      <c r="A236" s="223"/>
      <c r="B236" s="217"/>
      <c r="C236" s="222" t="s">
        <v>1532</v>
      </c>
      <c r="D236" s="220"/>
      <c r="E236" s="221"/>
      <c r="F236" s="184"/>
      <c r="G236" s="184"/>
      <c r="H236" s="185"/>
      <c r="I236" s="198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</row>
    <row r="237" spans="1:60" outlineLevel="1" x14ac:dyDescent="0.2">
      <c r="A237" s="223"/>
      <c r="B237" s="217"/>
      <c r="C237" s="229" t="s">
        <v>438</v>
      </c>
      <c r="D237" s="225"/>
      <c r="E237" s="227"/>
      <c r="F237" s="184"/>
      <c r="G237" s="184"/>
      <c r="H237" s="185"/>
      <c r="I237" s="198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</row>
    <row r="238" spans="1:60" outlineLevel="1" x14ac:dyDescent="0.2">
      <c r="A238" s="223"/>
      <c r="B238" s="217"/>
      <c r="C238" s="230" t="s">
        <v>1523</v>
      </c>
      <c r="D238" s="225"/>
      <c r="E238" s="227"/>
      <c r="F238" s="184"/>
      <c r="G238" s="184"/>
      <c r="H238" s="185"/>
      <c r="I238" s="198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</row>
    <row r="239" spans="1:60" outlineLevel="1" x14ac:dyDescent="0.2">
      <c r="A239" s="223"/>
      <c r="B239" s="217"/>
      <c r="C239" s="230" t="s">
        <v>1524</v>
      </c>
      <c r="D239" s="225"/>
      <c r="E239" s="227">
        <v>236.26259999999999</v>
      </c>
      <c r="F239" s="184"/>
      <c r="G239" s="184"/>
      <c r="H239" s="185"/>
      <c r="I239" s="198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</row>
    <row r="240" spans="1:60" outlineLevel="1" x14ac:dyDescent="0.2">
      <c r="A240" s="223"/>
      <c r="B240" s="217"/>
      <c r="C240" s="230" t="s">
        <v>1525</v>
      </c>
      <c r="D240" s="225"/>
      <c r="E240" s="227">
        <v>220.47592</v>
      </c>
      <c r="F240" s="184"/>
      <c r="G240" s="184"/>
      <c r="H240" s="185"/>
      <c r="I240" s="198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</row>
    <row r="241" spans="1:60" outlineLevel="1" x14ac:dyDescent="0.2">
      <c r="A241" s="223"/>
      <c r="B241" s="217"/>
      <c r="C241" s="230" t="s">
        <v>1527</v>
      </c>
      <c r="D241" s="225"/>
      <c r="E241" s="227">
        <v>247.74285</v>
      </c>
      <c r="F241" s="184"/>
      <c r="G241" s="184"/>
      <c r="H241" s="185"/>
      <c r="I241" s="198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</row>
    <row r="242" spans="1:60" outlineLevel="1" x14ac:dyDescent="0.2">
      <c r="A242" s="223"/>
      <c r="B242" s="217"/>
      <c r="C242" s="229" t="s">
        <v>441</v>
      </c>
      <c r="D242" s="225"/>
      <c r="E242" s="227"/>
      <c r="F242" s="184"/>
      <c r="G242" s="184"/>
      <c r="H242" s="185"/>
      <c r="I242" s="198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</row>
    <row r="243" spans="1:60" outlineLevel="1" x14ac:dyDescent="0.2">
      <c r="A243" s="223"/>
      <c r="B243" s="217"/>
      <c r="C243" s="222" t="s">
        <v>1533</v>
      </c>
      <c r="D243" s="220"/>
      <c r="E243" s="221">
        <v>739.70543999999995</v>
      </c>
      <c r="F243" s="184"/>
      <c r="G243" s="184"/>
      <c r="H243" s="185"/>
      <c r="I243" s="198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</row>
    <row r="244" spans="1:60" outlineLevel="1" x14ac:dyDescent="0.2">
      <c r="A244" s="223"/>
      <c r="B244" s="217"/>
      <c r="C244" s="222" t="s">
        <v>1534</v>
      </c>
      <c r="D244" s="220"/>
      <c r="E244" s="221">
        <v>-36.015000000000001</v>
      </c>
      <c r="F244" s="184"/>
      <c r="G244" s="184"/>
      <c r="H244" s="185"/>
      <c r="I244" s="198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</row>
    <row r="245" spans="1:60" ht="22.5" outlineLevel="1" x14ac:dyDescent="0.2">
      <c r="A245" s="196">
        <v>48</v>
      </c>
      <c r="B245" s="177" t="s">
        <v>1535</v>
      </c>
      <c r="C245" s="188" t="s">
        <v>1536</v>
      </c>
      <c r="D245" s="219" t="s">
        <v>196</v>
      </c>
      <c r="E245" s="181">
        <v>744.76643999999999</v>
      </c>
      <c r="F245" s="183"/>
      <c r="G245" s="184">
        <f>ROUND(E245*F245,2)</f>
        <v>0</v>
      </c>
      <c r="H245" s="185" t="s">
        <v>558</v>
      </c>
      <c r="I245" s="198" t="s">
        <v>173</v>
      </c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 t="s">
        <v>174</v>
      </c>
      <c r="AF245" s="32"/>
      <c r="AG245" s="32"/>
      <c r="AH245" s="32"/>
      <c r="AI245" s="32"/>
      <c r="AJ245" s="32"/>
      <c r="AK245" s="32"/>
      <c r="AL245" s="32"/>
      <c r="AM245" s="32">
        <v>21</v>
      </c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</row>
    <row r="246" spans="1:60" outlineLevel="1" x14ac:dyDescent="0.2">
      <c r="A246" s="223"/>
      <c r="B246" s="217"/>
      <c r="C246" s="222" t="s">
        <v>1537</v>
      </c>
      <c r="D246" s="220"/>
      <c r="E246" s="221"/>
      <c r="F246" s="184"/>
      <c r="G246" s="184"/>
      <c r="H246" s="185"/>
      <c r="I246" s="198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</row>
    <row r="247" spans="1:60" outlineLevel="1" x14ac:dyDescent="0.2">
      <c r="A247" s="223"/>
      <c r="B247" s="217"/>
      <c r="C247" s="229" t="s">
        <v>438</v>
      </c>
      <c r="D247" s="225"/>
      <c r="E247" s="227"/>
      <c r="F247" s="184"/>
      <c r="G247" s="184"/>
      <c r="H247" s="185"/>
      <c r="I247" s="198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</row>
    <row r="248" spans="1:60" outlineLevel="1" x14ac:dyDescent="0.2">
      <c r="A248" s="223"/>
      <c r="B248" s="217"/>
      <c r="C248" s="230" t="s">
        <v>1523</v>
      </c>
      <c r="D248" s="225"/>
      <c r="E248" s="227"/>
      <c r="F248" s="184"/>
      <c r="G248" s="184"/>
      <c r="H248" s="185"/>
      <c r="I248" s="198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</row>
    <row r="249" spans="1:60" outlineLevel="1" x14ac:dyDescent="0.2">
      <c r="A249" s="223"/>
      <c r="B249" s="217"/>
      <c r="C249" s="230" t="s">
        <v>1524</v>
      </c>
      <c r="D249" s="225"/>
      <c r="E249" s="227">
        <v>236.26259999999999</v>
      </c>
      <c r="F249" s="184"/>
      <c r="G249" s="184"/>
      <c r="H249" s="185"/>
      <c r="I249" s="198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</row>
    <row r="250" spans="1:60" outlineLevel="1" x14ac:dyDescent="0.2">
      <c r="A250" s="223"/>
      <c r="B250" s="217"/>
      <c r="C250" s="230" t="s">
        <v>1525</v>
      </c>
      <c r="D250" s="225"/>
      <c r="E250" s="227">
        <v>220.47592</v>
      </c>
      <c r="F250" s="184"/>
      <c r="G250" s="184"/>
      <c r="H250" s="185"/>
      <c r="I250" s="198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</row>
    <row r="251" spans="1:60" outlineLevel="1" x14ac:dyDescent="0.2">
      <c r="A251" s="223"/>
      <c r="B251" s="217"/>
      <c r="C251" s="230" t="s">
        <v>1526</v>
      </c>
      <c r="D251" s="225"/>
      <c r="E251" s="227">
        <v>4.82</v>
      </c>
      <c r="F251" s="184"/>
      <c r="G251" s="184"/>
      <c r="H251" s="185"/>
      <c r="I251" s="198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</row>
    <row r="252" spans="1:60" outlineLevel="1" x14ac:dyDescent="0.2">
      <c r="A252" s="223"/>
      <c r="B252" s="217"/>
      <c r="C252" s="230" t="s">
        <v>1527</v>
      </c>
      <c r="D252" s="225"/>
      <c r="E252" s="227">
        <v>247.74285</v>
      </c>
      <c r="F252" s="184"/>
      <c r="G252" s="184"/>
      <c r="H252" s="185"/>
      <c r="I252" s="198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</row>
    <row r="253" spans="1:60" outlineLevel="1" x14ac:dyDescent="0.2">
      <c r="A253" s="223"/>
      <c r="B253" s="217"/>
      <c r="C253" s="229" t="s">
        <v>441</v>
      </c>
      <c r="D253" s="225"/>
      <c r="E253" s="227"/>
      <c r="F253" s="184"/>
      <c r="G253" s="184"/>
      <c r="H253" s="185"/>
      <c r="I253" s="198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</row>
    <row r="254" spans="1:60" outlineLevel="1" x14ac:dyDescent="0.2">
      <c r="A254" s="223"/>
      <c r="B254" s="217"/>
      <c r="C254" s="222" t="s">
        <v>1538</v>
      </c>
      <c r="D254" s="220"/>
      <c r="E254" s="221">
        <v>744.76643999999999</v>
      </c>
      <c r="F254" s="184"/>
      <c r="G254" s="184"/>
      <c r="H254" s="185"/>
      <c r="I254" s="198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</row>
    <row r="255" spans="1:60" ht="22.5" outlineLevel="1" x14ac:dyDescent="0.2">
      <c r="A255" s="196">
        <v>49</v>
      </c>
      <c r="B255" s="177" t="s">
        <v>1539</v>
      </c>
      <c r="C255" s="188" t="s">
        <v>1540</v>
      </c>
      <c r="D255" s="219" t="s">
        <v>557</v>
      </c>
      <c r="E255" s="181">
        <v>11</v>
      </c>
      <c r="F255" s="183"/>
      <c r="G255" s="184">
        <f>ROUND(E255*F255,2)</f>
        <v>0</v>
      </c>
      <c r="H255" s="185" t="s">
        <v>558</v>
      </c>
      <c r="I255" s="198" t="s">
        <v>173</v>
      </c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 t="s">
        <v>174</v>
      </c>
      <c r="AF255" s="32"/>
      <c r="AG255" s="32"/>
      <c r="AH255" s="32"/>
      <c r="AI255" s="32"/>
      <c r="AJ255" s="32"/>
      <c r="AK255" s="32"/>
      <c r="AL255" s="32"/>
      <c r="AM255" s="32">
        <v>21</v>
      </c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</row>
    <row r="256" spans="1:60" outlineLevel="1" x14ac:dyDescent="0.2">
      <c r="A256" s="223"/>
      <c r="B256" s="217"/>
      <c r="C256" s="229" t="s">
        <v>438</v>
      </c>
      <c r="D256" s="225"/>
      <c r="E256" s="227"/>
      <c r="F256" s="184"/>
      <c r="G256" s="184"/>
      <c r="H256" s="185"/>
      <c r="I256" s="198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</row>
    <row r="257" spans="1:60" outlineLevel="1" x14ac:dyDescent="0.2">
      <c r="A257" s="223"/>
      <c r="B257" s="217"/>
      <c r="C257" s="230" t="s">
        <v>1541</v>
      </c>
      <c r="D257" s="225"/>
      <c r="E257" s="227">
        <v>11.086</v>
      </c>
      <c r="F257" s="184"/>
      <c r="G257" s="184"/>
      <c r="H257" s="185"/>
      <c r="I257" s="198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</row>
    <row r="258" spans="1:60" outlineLevel="1" x14ac:dyDescent="0.2">
      <c r="A258" s="223"/>
      <c r="B258" s="217"/>
      <c r="C258" s="229" t="s">
        <v>441</v>
      </c>
      <c r="D258" s="225"/>
      <c r="E258" s="227"/>
      <c r="F258" s="184"/>
      <c r="G258" s="184"/>
      <c r="H258" s="185"/>
      <c r="I258" s="198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</row>
    <row r="259" spans="1:60" outlineLevel="1" x14ac:dyDescent="0.2">
      <c r="A259" s="223"/>
      <c r="B259" s="217"/>
      <c r="C259" s="222" t="s">
        <v>1542</v>
      </c>
      <c r="D259" s="220"/>
      <c r="E259" s="221">
        <v>11</v>
      </c>
      <c r="F259" s="184"/>
      <c r="G259" s="184"/>
      <c r="H259" s="185"/>
      <c r="I259" s="198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</row>
    <row r="260" spans="1:60" outlineLevel="1" x14ac:dyDescent="0.2">
      <c r="A260" s="223"/>
      <c r="B260" s="282" t="s">
        <v>929</v>
      </c>
      <c r="C260" s="283"/>
      <c r="D260" s="284"/>
      <c r="E260" s="285"/>
      <c r="F260" s="286"/>
      <c r="G260" s="287"/>
      <c r="H260" s="185"/>
      <c r="I260" s="198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>
        <v>0</v>
      </c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</row>
    <row r="261" spans="1:60" outlineLevel="1" x14ac:dyDescent="0.2">
      <c r="A261" s="223"/>
      <c r="B261" s="282" t="s">
        <v>930</v>
      </c>
      <c r="C261" s="283"/>
      <c r="D261" s="284"/>
      <c r="E261" s="285"/>
      <c r="F261" s="286"/>
      <c r="G261" s="287"/>
      <c r="H261" s="185"/>
      <c r="I261" s="198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 t="s">
        <v>192</v>
      </c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</row>
    <row r="262" spans="1:60" outlineLevel="1" x14ac:dyDescent="0.2">
      <c r="A262" s="196">
        <v>50</v>
      </c>
      <c r="B262" s="177" t="s">
        <v>931</v>
      </c>
      <c r="C262" s="188" t="s">
        <v>932</v>
      </c>
      <c r="D262" s="219" t="s">
        <v>368</v>
      </c>
      <c r="E262" s="181">
        <v>23.30761</v>
      </c>
      <c r="F262" s="183"/>
      <c r="G262" s="184">
        <f>ROUND(E262*F262,2)</f>
        <v>0</v>
      </c>
      <c r="H262" s="185" t="s">
        <v>893</v>
      </c>
      <c r="I262" s="198" t="s">
        <v>173</v>
      </c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 t="s">
        <v>198</v>
      </c>
      <c r="AF262" s="32"/>
      <c r="AG262" s="32"/>
      <c r="AH262" s="32"/>
      <c r="AI262" s="32"/>
      <c r="AJ262" s="32"/>
      <c r="AK262" s="32"/>
      <c r="AL262" s="32"/>
      <c r="AM262" s="32">
        <v>21</v>
      </c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</row>
    <row r="263" spans="1:60" x14ac:dyDescent="0.2">
      <c r="A263" s="195" t="s">
        <v>168</v>
      </c>
      <c r="B263" s="176" t="s">
        <v>120</v>
      </c>
      <c r="C263" s="187" t="s">
        <v>121</v>
      </c>
      <c r="D263" s="218"/>
      <c r="E263" s="180"/>
      <c r="F263" s="288">
        <f>SUM(G264:G294)</f>
        <v>0</v>
      </c>
      <c r="G263" s="289"/>
      <c r="H263" s="182"/>
      <c r="I263" s="197"/>
      <c r="AE263" t="s">
        <v>169</v>
      </c>
    </row>
    <row r="264" spans="1:60" outlineLevel="1" x14ac:dyDescent="0.2">
      <c r="A264" s="223"/>
      <c r="B264" s="290" t="s">
        <v>1543</v>
      </c>
      <c r="C264" s="291"/>
      <c r="D264" s="292"/>
      <c r="E264" s="293"/>
      <c r="F264" s="294"/>
      <c r="G264" s="295"/>
      <c r="H264" s="185"/>
      <c r="I264" s="198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>
        <v>0</v>
      </c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</row>
    <row r="265" spans="1:60" outlineLevel="1" x14ac:dyDescent="0.2">
      <c r="A265" s="223"/>
      <c r="B265" s="282" t="s">
        <v>1544</v>
      </c>
      <c r="C265" s="283"/>
      <c r="D265" s="284"/>
      <c r="E265" s="285"/>
      <c r="F265" s="286"/>
      <c r="G265" s="287"/>
      <c r="H265" s="185"/>
      <c r="I265" s="198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>
        <v>1</v>
      </c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</row>
    <row r="266" spans="1:60" outlineLevel="1" x14ac:dyDescent="0.2">
      <c r="A266" s="196">
        <v>51</v>
      </c>
      <c r="B266" s="177" t="s">
        <v>1545</v>
      </c>
      <c r="C266" s="188" t="s">
        <v>1546</v>
      </c>
      <c r="D266" s="219" t="s">
        <v>557</v>
      </c>
      <c r="E266" s="181">
        <v>79</v>
      </c>
      <c r="F266" s="183"/>
      <c r="G266" s="184">
        <f>ROUND(E266*F266,2)</f>
        <v>0</v>
      </c>
      <c r="H266" s="185" t="s">
        <v>378</v>
      </c>
      <c r="I266" s="198" t="s">
        <v>173</v>
      </c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 t="s">
        <v>198</v>
      </c>
      <c r="AF266" s="32"/>
      <c r="AG266" s="32"/>
      <c r="AH266" s="32"/>
      <c r="AI266" s="32"/>
      <c r="AJ266" s="32"/>
      <c r="AK266" s="32"/>
      <c r="AL266" s="32"/>
      <c r="AM266" s="32">
        <v>21</v>
      </c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</row>
    <row r="267" spans="1:60" outlineLevel="1" x14ac:dyDescent="0.2">
      <c r="A267" s="223"/>
      <c r="B267" s="217"/>
      <c r="C267" s="229" t="s">
        <v>438</v>
      </c>
      <c r="D267" s="225"/>
      <c r="E267" s="227"/>
      <c r="F267" s="184"/>
      <c r="G267" s="184"/>
      <c r="H267" s="185"/>
      <c r="I267" s="198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</row>
    <row r="268" spans="1:60" outlineLevel="1" x14ac:dyDescent="0.2">
      <c r="A268" s="223"/>
      <c r="B268" s="217"/>
      <c r="C268" s="230" t="s">
        <v>1547</v>
      </c>
      <c r="D268" s="225"/>
      <c r="E268" s="227">
        <v>78.400000000000006</v>
      </c>
      <c r="F268" s="184"/>
      <c r="G268" s="184"/>
      <c r="H268" s="185"/>
      <c r="I268" s="198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</row>
    <row r="269" spans="1:60" outlineLevel="1" x14ac:dyDescent="0.2">
      <c r="A269" s="223"/>
      <c r="B269" s="217"/>
      <c r="C269" s="229" t="s">
        <v>441</v>
      </c>
      <c r="D269" s="225"/>
      <c r="E269" s="227"/>
      <c r="F269" s="184"/>
      <c r="G269" s="184"/>
      <c r="H269" s="185"/>
      <c r="I269" s="198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</row>
    <row r="270" spans="1:60" outlineLevel="1" x14ac:dyDescent="0.2">
      <c r="A270" s="223"/>
      <c r="B270" s="217"/>
      <c r="C270" s="222" t="s">
        <v>1548</v>
      </c>
      <c r="D270" s="220"/>
      <c r="E270" s="221">
        <v>79</v>
      </c>
      <c r="F270" s="184"/>
      <c r="G270" s="184"/>
      <c r="H270" s="185"/>
      <c r="I270" s="198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</row>
    <row r="271" spans="1:60" outlineLevel="1" x14ac:dyDescent="0.2">
      <c r="A271" s="223"/>
      <c r="B271" s="282" t="s">
        <v>1549</v>
      </c>
      <c r="C271" s="283"/>
      <c r="D271" s="284"/>
      <c r="E271" s="285"/>
      <c r="F271" s="286"/>
      <c r="G271" s="287"/>
      <c r="H271" s="185"/>
      <c r="I271" s="198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>
        <v>0</v>
      </c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</row>
    <row r="272" spans="1:60" outlineLevel="1" x14ac:dyDescent="0.2">
      <c r="A272" s="223"/>
      <c r="B272" s="282" t="s">
        <v>1550</v>
      </c>
      <c r="C272" s="283"/>
      <c r="D272" s="284"/>
      <c r="E272" s="285"/>
      <c r="F272" s="286"/>
      <c r="G272" s="287"/>
      <c r="H272" s="185"/>
      <c r="I272" s="198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>
        <v>1</v>
      </c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</row>
    <row r="273" spans="1:60" outlineLevel="1" x14ac:dyDescent="0.2">
      <c r="A273" s="196">
        <v>52</v>
      </c>
      <c r="B273" s="177" t="s">
        <v>1551</v>
      </c>
      <c r="C273" s="188" t="s">
        <v>1552</v>
      </c>
      <c r="D273" s="219" t="s">
        <v>557</v>
      </c>
      <c r="E273" s="181">
        <v>158</v>
      </c>
      <c r="F273" s="183"/>
      <c r="G273" s="184">
        <f>ROUND(E273*F273,2)</f>
        <v>0</v>
      </c>
      <c r="H273" s="185" t="s">
        <v>378</v>
      </c>
      <c r="I273" s="198" t="s">
        <v>173</v>
      </c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 t="s">
        <v>198</v>
      </c>
      <c r="AF273" s="32"/>
      <c r="AG273" s="32"/>
      <c r="AH273" s="32"/>
      <c r="AI273" s="32"/>
      <c r="AJ273" s="32"/>
      <c r="AK273" s="32"/>
      <c r="AL273" s="32"/>
      <c r="AM273" s="32">
        <v>21</v>
      </c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</row>
    <row r="274" spans="1:60" outlineLevel="1" x14ac:dyDescent="0.2">
      <c r="A274" s="223"/>
      <c r="B274" s="217"/>
      <c r="C274" s="222" t="s">
        <v>1553</v>
      </c>
      <c r="D274" s="220"/>
      <c r="E274" s="221">
        <v>158</v>
      </c>
      <c r="F274" s="184"/>
      <c r="G274" s="184"/>
      <c r="H274" s="185"/>
      <c r="I274" s="198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</row>
    <row r="275" spans="1:60" outlineLevel="1" x14ac:dyDescent="0.2">
      <c r="A275" s="223"/>
      <c r="B275" s="282" t="s">
        <v>1554</v>
      </c>
      <c r="C275" s="283"/>
      <c r="D275" s="284"/>
      <c r="E275" s="285"/>
      <c r="F275" s="286"/>
      <c r="G275" s="287"/>
      <c r="H275" s="185"/>
      <c r="I275" s="198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>
        <v>0</v>
      </c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</row>
    <row r="276" spans="1:60" outlineLevel="1" x14ac:dyDescent="0.2">
      <c r="A276" s="223"/>
      <c r="B276" s="282" t="s">
        <v>1555</v>
      </c>
      <c r="C276" s="283"/>
      <c r="D276" s="284"/>
      <c r="E276" s="285"/>
      <c r="F276" s="286"/>
      <c r="G276" s="287"/>
      <c r="H276" s="185"/>
      <c r="I276" s="198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>
        <v>1</v>
      </c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</row>
    <row r="277" spans="1:60" ht="22.5" outlineLevel="1" x14ac:dyDescent="0.2">
      <c r="A277" s="196">
        <v>53</v>
      </c>
      <c r="B277" s="177" t="s">
        <v>1556</v>
      </c>
      <c r="C277" s="188" t="s">
        <v>1557</v>
      </c>
      <c r="D277" s="219" t="s">
        <v>209</v>
      </c>
      <c r="E277" s="181">
        <v>67.150000000000006</v>
      </c>
      <c r="F277" s="183"/>
      <c r="G277" s="184">
        <f>ROUND(E277*F277,2)</f>
        <v>0</v>
      </c>
      <c r="H277" s="185" t="s">
        <v>378</v>
      </c>
      <c r="I277" s="198" t="s">
        <v>173</v>
      </c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 t="s">
        <v>198</v>
      </c>
      <c r="AF277" s="32"/>
      <c r="AG277" s="32"/>
      <c r="AH277" s="32"/>
      <c r="AI277" s="32"/>
      <c r="AJ277" s="32"/>
      <c r="AK277" s="32"/>
      <c r="AL277" s="32"/>
      <c r="AM277" s="32">
        <v>21</v>
      </c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</row>
    <row r="278" spans="1:60" outlineLevel="1" x14ac:dyDescent="0.2">
      <c r="A278" s="223"/>
      <c r="B278" s="217"/>
      <c r="C278" s="222" t="s">
        <v>1558</v>
      </c>
      <c r="D278" s="220"/>
      <c r="E278" s="221">
        <v>67.150000000000006</v>
      </c>
      <c r="F278" s="184"/>
      <c r="G278" s="184"/>
      <c r="H278" s="185"/>
      <c r="I278" s="198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</row>
    <row r="279" spans="1:60" outlineLevel="1" x14ac:dyDescent="0.2">
      <c r="A279" s="223"/>
      <c r="B279" s="282" t="s">
        <v>1559</v>
      </c>
      <c r="C279" s="283"/>
      <c r="D279" s="284"/>
      <c r="E279" s="285"/>
      <c r="F279" s="286"/>
      <c r="G279" s="287"/>
      <c r="H279" s="185"/>
      <c r="I279" s="198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>
        <v>0</v>
      </c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</row>
    <row r="280" spans="1:60" outlineLevel="1" x14ac:dyDescent="0.2">
      <c r="A280" s="196">
        <v>54</v>
      </c>
      <c r="B280" s="177" t="s">
        <v>1560</v>
      </c>
      <c r="C280" s="188" t="s">
        <v>1561</v>
      </c>
      <c r="D280" s="219" t="s">
        <v>215</v>
      </c>
      <c r="E280" s="181">
        <v>0.87051000000000001</v>
      </c>
      <c r="F280" s="183"/>
      <c r="G280" s="184">
        <f>ROUND(E280*F280,2)</f>
        <v>0</v>
      </c>
      <c r="H280" s="185" t="s">
        <v>378</v>
      </c>
      <c r="I280" s="198" t="s">
        <v>173</v>
      </c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 t="s">
        <v>198</v>
      </c>
      <c r="AF280" s="32"/>
      <c r="AG280" s="32"/>
      <c r="AH280" s="32"/>
      <c r="AI280" s="32"/>
      <c r="AJ280" s="32"/>
      <c r="AK280" s="32"/>
      <c r="AL280" s="32"/>
      <c r="AM280" s="32">
        <v>21</v>
      </c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</row>
    <row r="281" spans="1:60" outlineLevel="1" x14ac:dyDescent="0.2">
      <c r="A281" s="223"/>
      <c r="B281" s="217"/>
      <c r="C281" s="222" t="s">
        <v>1562</v>
      </c>
      <c r="D281" s="220"/>
      <c r="E281" s="221">
        <v>0.73865000000000003</v>
      </c>
      <c r="F281" s="184"/>
      <c r="G281" s="184"/>
      <c r="H281" s="185"/>
      <c r="I281" s="198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</row>
    <row r="282" spans="1:60" outlineLevel="1" x14ac:dyDescent="0.2">
      <c r="A282" s="223"/>
      <c r="B282" s="217"/>
      <c r="C282" s="222" t="s">
        <v>1563</v>
      </c>
      <c r="D282" s="220"/>
      <c r="E282" s="221">
        <v>0.13186</v>
      </c>
      <c r="F282" s="184"/>
      <c r="G282" s="184"/>
      <c r="H282" s="185"/>
      <c r="I282" s="198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</row>
    <row r="283" spans="1:60" outlineLevel="1" x14ac:dyDescent="0.2">
      <c r="A283" s="223"/>
      <c r="B283" s="282" t="s">
        <v>1564</v>
      </c>
      <c r="C283" s="283"/>
      <c r="D283" s="284"/>
      <c r="E283" s="285"/>
      <c r="F283" s="286"/>
      <c r="G283" s="287"/>
      <c r="H283" s="185"/>
      <c r="I283" s="198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>
        <v>0</v>
      </c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</row>
    <row r="284" spans="1:60" outlineLevel="1" x14ac:dyDescent="0.2">
      <c r="A284" s="223"/>
      <c r="B284" s="282" t="s">
        <v>1565</v>
      </c>
      <c r="C284" s="283"/>
      <c r="D284" s="284"/>
      <c r="E284" s="285"/>
      <c r="F284" s="286"/>
      <c r="G284" s="287"/>
      <c r="H284" s="185"/>
      <c r="I284" s="198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>
        <v>1</v>
      </c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</row>
    <row r="285" spans="1:60" outlineLevel="1" x14ac:dyDescent="0.2">
      <c r="A285" s="196">
        <v>55</v>
      </c>
      <c r="B285" s="177" t="s">
        <v>1566</v>
      </c>
      <c r="C285" s="188" t="s">
        <v>1567</v>
      </c>
      <c r="D285" s="219" t="s">
        <v>196</v>
      </c>
      <c r="E285" s="181">
        <v>63.7</v>
      </c>
      <c r="F285" s="183"/>
      <c r="G285" s="184">
        <f>ROUND(E285*F285,2)</f>
        <v>0</v>
      </c>
      <c r="H285" s="185" t="s">
        <v>378</v>
      </c>
      <c r="I285" s="198" t="s">
        <v>173</v>
      </c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 t="s">
        <v>198</v>
      </c>
      <c r="AF285" s="32"/>
      <c r="AG285" s="32"/>
      <c r="AH285" s="32"/>
      <c r="AI285" s="32"/>
      <c r="AJ285" s="32"/>
      <c r="AK285" s="32"/>
      <c r="AL285" s="32"/>
      <c r="AM285" s="32">
        <v>21</v>
      </c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</row>
    <row r="286" spans="1:60" outlineLevel="1" x14ac:dyDescent="0.2">
      <c r="A286" s="223"/>
      <c r="B286" s="217"/>
      <c r="C286" s="222" t="s">
        <v>1568</v>
      </c>
      <c r="D286" s="220"/>
      <c r="E286" s="221">
        <v>63.7</v>
      </c>
      <c r="F286" s="184"/>
      <c r="G286" s="184"/>
      <c r="H286" s="185"/>
      <c r="I286" s="198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</row>
    <row r="287" spans="1:60" outlineLevel="1" x14ac:dyDescent="0.2">
      <c r="A287" s="223"/>
      <c r="B287" s="282" t="s">
        <v>1569</v>
      </c>
      <c r="C287" s="283"/>
      <c r="D287" s="284"/>
      <c r="E287" s="285"/>
      <c r="F287" s="286"/>
      <c r="G287" s="287"/>
      <c r="H287" s="185"/>
      <c r="I287" s="198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>
        <v>0</v>
      </c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</row>
    <row r="288" spans="1:60" outlineLevel="1" x14ac:dyDescent="0.2">
      <c r="A288" s="196">
        <v>56</v>
      </c>
      <c r="B288" s="177" t="s">
        <v>1570</v>
      </c>
      <c r="C288" s="188" t="s">
        <v>1571</v>
      </c>
      <c r="D288" s="219" t="s">
        <v>215</v>
      </c>
      <c r="E288" s="181">
        <v>0.73865000000000003</v>
      </c>
      <c r="F288" s="183"/>
      <c r="G288" s="184">
        <f>ROUND(E288*F288,2)</f>
        <v>0</v>
      </c>
      <c r="H288" s="185" t="s">
        <v>378</v>
      </c>
      <c r="I288" s="198" t="s">
        <v>173</v>
      </c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 t="s">
        <v>198</v>
      </c>
      <c r="AF288" s="32"/>
      <c r="AG288" s="32"/>
      <c r="AH288" s="32"/>
      <c r="AI288" s="32"/>
      <c r="AJ288" s="32"/>
      <c r="AK288" s="32"/>
      <c r="AL288" s="32"/>
      <c r="AM288" s="32">
        <v>21</v>
      </c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</row>
    <row r="289" spans="1:60" outlineLevel="1" x14ac:dyDescent="0.2">
      <c r="A289" s="223"/>
      <c r="B289" s="217"/>
      <c r="C289" s="222" t="s">
        <v>1562</v>
      </c>
      <c r="D289" s="220"/>
      <c r="E289" s="221">
        <v>0.73865000000000003</v>
      </c>
      <c r="F289" s="184"/>
      <c r="G289" s="184"/>
      <c r="H289" s="185"/>
      <c r="I289" s="198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</row>
    <row r="290" spans="1:60" outlineLevel="1" x14ac:dyDescent="0.2">
      <c r="A290" s="196">
        <v>57</v>
      </c>
      <c r="B290" s="177" t="s">
        <v>1572</v>
      </c>
      <c r="C290" s="188" t="s">
        <v>1573</v>
      </c>
      <c r="D290" s="219" t="s">
        <v>407</v>
      </c>
      <c r="E290" s="181">
        <v>34.76</v>
      </c>
      <c r="F290" s="183"/>
      <c r="G290" s="184">
        <f>ROUND(E290*F290,2)</f>
        <v>0</v>
      </c>
      <c r="H290" s="185" t="s">
        <v>558</v>
      </c>
      <c r="I290" s="198" t="s">
        <v>173</v>
      </c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 t="s">
        <v>174</v>
      </c>
      <c r="AF290" s="32"/>
      <c r="AG290" s="32"/>
      <c r="AH290" s="32"/>
      <c r="AI290" s="32"/>
      <c r="AJ290" s="32"/>
      <c r="AK290" s="32"/>
      <c r="AL290" s="32"/>
      <c r="AM290" s="32">
        <v>21</v>
      </c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</row>
    <row r="291" spans="1:60" outlineLevel="1" x14ac:dyDescent="0.2">
      <c r="A291" s="223"/>
      <c r="B291" s="217"/>
      <c r="C291" s="222" t="s">
        <v>1574</v>
      </c>
      <c r="D291" s="220"/>
      <c r="E291" s="221">
        <v>34.76</v>
      </c>
      <c r="F291" s="184"/>
      <c r="G291" s="184"/>
      <c r="H291" s="185"/>
      <c r="I291" s="198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</row>
    <row r="292" spans="1:60" outlineLevel="1" x14ac:dyDescent="0.2">
      <c r="A292" s="223"/>
      <c r="B292" s="282" t="s">
        <v>1575</v>
      </c>
      <c r="C292" s="283"/>
      <c r="D292" s="284"/>
      <c r="E292" s="285"/>
      <c r="F292" s="286"/>
      <c r="G292" s="287"/>
      <c r="H292" s="185"/>
      <c r="I292" s="198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>
        <v>0</v>
      </c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</row>
    <row r="293" spans="1:60" outlineLevel="1" x14ac:dyDescent="0.2">
      <c r="A293" s="223"/>
      <c r="B293" s="282" t="s">
        <v>930</v>
      </c>
      <c r="C293" s="283"/>
      <c r="D293" s="284"/>
      <c r="E293" s="285"/>
      <c r="F293" s="286"/>
      <c r="G293" s="287"/>
      <c r="H293" s="185"/>
      <c r="I293" s="198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 t="s">
        <v>192</v>
      </c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</row>
    <row r="294" spans="1:60" outlineLevel="1" x14ac:dyDescent="0.2">
      <c r="A294" s="196">
        <v>58</v>
      </c>
      <c r="B294" s="177" t="s">
        <v>1576</v>
      </c>
      <c r="C294" s="188" t="s">
        <v>932</v>
      </c>
      <c r="D294" s="219" t="s">
        <v>368</v>
      </c>
      <c r="E294" s="181">
        <v>1.2899499999999999</v>
      </c>
      <c r="F294" s="183"/>
      <c r="G294" s="184">
        <f>ROUND(E294*F294,2)</f>
        <v>0</v>
      </c>
      <c r="H294" s="185" t="s">
        <v>378</v>
      </c>
      <c r="I294" s="198" t="s">
        <v>173</v>
      </c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 t="s">
        <v>198</v>
      </c>
      <c r="AF294" s="32"/>
      <c r="AG294" s="32"/>
      <c r="AH294" s="32"/>
      <c r="AI294" s="32"/>
      <c r="AJ294" s="32"/>
      <c r="AK294" s="32"/>
      <c r="AL294" s="32"/>
      <c r="AM294" s="32">
        <v>21</v>
      </c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</row>
    <row r="295" spans="1:60" x14ac:dyDescent="0.2">
      <c r="A295" s="195" t="s">
        <v>168</v>
      </c>
      <c r="B295" s="176" t="s">
        <v>122</v>
      </c>
      <c r="C295" s="187" t="s">
        <v>123</v>
      </c>
      <c r="D295" s="218"/>
      <c r="E295" s="180"/>
      <c r="F295" s="288">
        <f>SUM(G296:G310)</f>
        <v>0</v>
      </c>
      <c r="G295" s="289"/>
      <c r="H295" s="182"/>
      <c r="I295" s="197"/>
      <c r="AE295" t="s">
        <v>169</v>
      </c>
    </row>
    <row r="296" spans="1:60" outlineLevel="1" x14ac:dyDescent="0.2">
      <c r="A296" s="196">
        <v>59</v>
      </c>
      <c r="B296" s="177" t="s">
        <v>1577</v>
      </c>
      <c r="C296" s="188" t="s">
        <v>1578</v>
      </c>
      <c r="D296" s="219" t="s">
        <v>209</v>
      </c>
      <c r="E296" s="181">
        <v>49</v>
      </c>
      <c r="F296" s="183"/>
      <c r="G296" s="184">
        <f>ROUND(E296*F296,2)</f>
        <v>0</v>
      </c>
      <c r="H296" s="185"/>
      <c r="I296" s="198" t="s">
        <v>263</v>
      </c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 t="s">
        <v>174</v>
      </c>
      <c r="AF296" s="32"/>
      <c r="AG296" s="32"/>
      <c r="AH296" s="32"/>
      <c r="AI296" s="32"/>
      <c r="AJ296" s="32"/>
      <c r="AK296" s="32"/>
      <c r="AL296" s="32"/>
      <c r="AM296" s="32">
        <v>21</v>
      </c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</row>
    <row r="297" spans="1:60" outlineLevel="1" x14ac:dyDescent="0.2">
      <c r="A297" s="223"/>
      <c r="B297" s="217"/>
      <c r="C297" s="222" t="s">
        <v>1579</v>
      </c>
      <c r="D297" s="220"/>
      <c r="E297" s="221">
        <v>49</v>
      </c>
      <c r="F297" s="184"/>
      <c r="G297" s="184"/>
      <c r="H297" s="185"/>
      <c r="I297" s="198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</row>
    <row r="298" spans="1:60" outlineLevel="1" x14ac:dyDescent="0.2">
      <c r="A298" s="196">
        <v>60</v>
      </c>
      <c r="B298" s="177" t="s">
        <v>1580</v>
      </c>
      <c r="C298" s="188" t="s">
        <v>1581</v>
      </c>
      <c r="D298" s="219" t="s">
        <v>209</v>
      </c>
      <c r="E298" s="181">
        <v>49.41</v>
      </c>
      <c r="F298" s="183"/>
      <c r="G298" s="184">
        <f>ROUND(E298*F298,2)</f>
        <v>0</v>
      </c>
      <c r="H298" s="185"/>
      <c r="I298" s="198" t="s">
        <v>263</v>
      </c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 t="s">
        <v>174</v>
      </c>
      <c r="AF298" s="32"/>
      <c r="AG298" s="32"/>
      <c r="AH298" s="32"/>
      <c r="AI298" s="32"/>
      <c r="AJ298" s="32"/>
      <c r="AK298" s="32"/>
      <c r="AL298" s="32"/>
      <c r="AM298" s="32">
        <v>21</v>
      </c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</row>
    <row r="299" spans="1:60" outlineLevel="1" x14ac:dyDescent="0.2">
      <c r="A299" s="223"/>
      <c r="B299" s="217"/>
      <c r="C299" s="222" t="s">
        <v>1582</v>
      </c>
      <c r="D299" s="220"/>
      <c r="E299" s="221">
        <v>49.41</v>
      </c>
      <c r="F299" s="184"/>
      <c r="G299" s="184"/>
      <c r="H299" s="185"/>
      <c r="I299" s="198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</row>
    <row r="300" spans="1:60" outlineLevel="1" x14ac:dyDescent="0.2">
      <c r="A300" s="196">
        <v>61</v>
      </c>
      <c r="B300" s="177" t="s">
        <v>1583</v>
      </c>
      <c r="C300" s="188" t="s">
        <v>1584</v>
      </c>
      <c r="D300" s="219" t="s">
        <v>209</v>
      </c>
      <c r="E300" s="181">
        <v>8.7799999999999994</v>
      </c>
      <c r="F300" s="183"/>
      <c r="G300" s="184">
        <f>ROUND(E300*F300,2)</f>
        <v>0</v>
      </c>
      <c r="H300" s="185"/>
      <c r="I300" s="198" t="s">
        <v>263</v>
      </c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 t="s">
        <v>174</v>
      </c>
      <c r="AF300" s="32"/>
      <c r="AG300" s="32"/>
      <c r="AH300" s="32"/>
      <c r="AI300" s="32"/>
      <c r="AJ300" s="32"/>
      <c r="AK300" s="32"/>
      <c r="AL300" s="32"/>
      <c r="AM300" s="32">
        <v>21</v>
      </c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</row>
    <row r="301" spans="1:60" outlineLevel="1" x14ac:dyDescent="0.2">
      <c r="A301" s="223"/>
      <c r="B301" s="217"/>
      <c r="C301" s="222" t="s">
        <v>1585</v>
      </c>
      <c r="D301" s="220"/>
      <c r="E301" s="221">
        <v>8.7799999999999994</v>
      </c>
      <c r="F301" s="184"/>
      <c r="G301" s="184"/>
      <c r="H301" s="185"/>
      <c r="I301" s="198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</row>
    <row r="302" spans="1:60" outlineLevel="1" x14ac:dyDescent="0.2">
      <c r="A302" s="196">
        <v>62</v>
      </c>
      <c r="B302" s="177" t="s">
        <v>1586</v>
      </c>
      <c r="C302" s="188" t="s">
        <v>1587</v>
      </c>
      <c r="D302" s="219" t="s">
        <v>209</v>
      </c>
      <c r="E302" s="181">
        <v>2.4</v>
      </c>
      <c r="F302" s="183"/>
      <c r="G302" s="184">
        <f>ROUND(E302*F302,2)</f>
        <v>0</v>
      </c>
      <c r="H302" s="185"/>
      <c r="I302" s="198" t="s">
        <v>263</v>
      </c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 t="s">
        <v>174</v>
      </c>
      <c r="AF302" s="32"/>
      <c r="AG302" s="32"/>
      <c r="AH302" s="32"/>
      <c r="AI302" s="32"/>
      <c r="AJ302" s="32"/>
      <c r="AK302" s="32"/>
      <c r="AL302" s="32"/>
      <c r="AM302" s="32">
        <v>21</v>
      </c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</row>
    <row r="303" spans="1:60" outlineLevel="1" x14ac:dyDescent="0.2">
      <c r="A303" s="223"/>
      <c r="B303" s="217"/>
      <c r="C303" s="222" t="s">
        <v>1588</v>
      </c>
      <c r="D303" s="220"/>
      <c r="E303" s="221">
        <v>2.4</v>
      </c>
      <c r="F303" s="184"/>
      <c r="G303" s="184"/>
      <c r="H303" s="185"/>
      <c r="I303" s="198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</row>
    <row r="304" spans="1:60" outlineLevel="1" x14ac:dyDescent="0.2">
      <c r="A304" s="196">
        <v>63</v>
      </c>
      <c r="B304" s="177" t="s">
        <v>1589</v>
      </c>
      <c r="C304" s="188" t="s">
        <v>1590</v>
      </c>
      <c r="D304" s="219" t="s">
        <v>209</v>
      </c>
      <c r="E304" s="181">
        <v>22.28</v>
      </c>
      <c r="F304" s="183"/>
      <c r="G304" s="184">
        <f>ROUND(E304*F304,2)</f>
        <v>0</v>
      </c>
      <c r="H304" s="185"/>
      <c r="I304" s="198" t="s">
        <v>263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 t="s">
        <v>174</v>
      </c>
      <c r="AF304" s="32"/>
      <c r="AG304" s="32"/>
      <c r="AH304" s="32"/>
      <c r="AI304" s="32"/>
      <c r="AJ304" s="32"/>
      <c r="AK304" s="32"/>
      <c r="AL304" s="32"/>
      <c r="AM304" s="32">
        <v>21</v>
      </c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</row>
    <row r="305" spans="1:60" outlineLevel="1" x14ac:dyDescent="0.2">
      <c r="A305" s="223"/>
      <c r="B305" s="217"/>
      <c r="C305" s="222" t="s">
        <v>1591</v>
      </c>
      <c r="D305" s="220"/>
      <c r="E305" s="221">
        <v>22.28</v>
      </c>
      <c r="F305" s="184"/>
      <c r="G305" s="184"/>
      <c r="H305" s="185"/>
      <c r="I305" s="198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</row>
    <row r="306" spans="1:60" outlineLevel="1" x14ac:dyDescent="0.2">
      <c r="A306" s="196">
        <v>64</v>
      </c>
      <c r="B306" s="177" t="s">
        <v>1592</v>
      </c>
      <c r="C306" s="188" t="s">
        <v>1593</v>
      </c>
      <c r="D306" s="219" t="s">
        <v>209</v>
      </c>
      <c r="E306" s="181">
        <v>22.7</v>
      </c>
      <c r="F306" s="183"/>
      <c r="G306" s="184">
        <f>ROUND(E306*F306,2)</f>
        <v>0</v>
      </c>
      <c r="H306" s="185"/>
      <c r="I306" s="198" t="s">
        <v>263</v>
      </c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 t="s">
        <v>174</v>
      </c>
      <c r="AF306" s="32"/>
      <c r="AG306" s="32"/>
      <c r="AH306" s="32"/>
      <c r="AI306" s="32"/>
      <c r="AJ306" s="32"/>
      <c r="AK306" s="32"/>
      <c r="AL306" s="32"/>
      <c r="AM306" s="32">
        <v>21</v>
      </c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</row>
    <row r="307" spans="1:60" outlineLevel="1" x14ac:dyDescent="0.2">
      <c r="A307" s="223"/>
      <c r="B307" s="217"/>
      <c r="C307" s="222" t="s">
        <v>1594</v>
      </c>
      <c r="D307" s="220"/>
      <c r="E307" s="221">
        <v>22.7</v>
      </c>
      <c r="F307" s="184"/>
      <c r="G307" s="184"/>
      <c r="H307" s="185"/>
      <c r="I307" s="198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</row>
    <row r="308" spans="1:60" outlineLevel="1" x14ac:dyDescent="0.2">
      <c r="A308" s="223"/>
      <c r="B308" s="282" t="s">
        <v>1595</v>
      </c>
      <c r="C308" s="283"/>
      <c r="D308" s="284"/>
      <c r="E308" s="285"/>
      <c r="F308" s="286"/>
      <c r="G308" s="287"/>
      <c r="H308" s="185"/>
      <c r="I308" s="198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>
        <v>0</v>
      </c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</row>
    <row r="309" spans="1:60" outlineLevel="1" x14ac:dyDescent="0.2">
      <c r="A309" s="223"/>
      <c r="B309" s="282" t="s">
        <v>930</v>
      </c>
      <c r="C309" s="283"/>
      <c r="D309" s="284"/>
      <c r="E309" s="285"/>
      <c r="F309" s="286"/>
      <c r="G309" s="287"/>
      <c r="H309" s="185"/>
      <c r="I309" s="198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 t="s">
        <v>192</v>
      </c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</row>
    <row r="310" spans="1:60" outlineLevel="1" x14ac:dyDescent="0.2">
      <c r="A310" s="196">
        <v>65</v>
      </c>
      <c r="B310" s="177" t="s">
        <v>1596</v>
      </c>
      <c r="C310" s="188" t="s">
        <v>932</v>
      </c>
      <c r="D310" s="219" t="s">
        <v>368</v>
      </c>
      <c r="E310" s="181">
        <v>0.67103000000000002</v>
      </c>
      <c r="F310" s="183"/>
      <c r="G310" s="184">
        <f>ROUND(E310*F310,2)</f>
        <v>0</v>
      </c>
      <c r="H310" s="185" t="s">
        <v>388</v>
      </c>
      <c r="I310" s="198" t="s">
        <v>173</v>
      </c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 t="s">
        <v>198</v>
      </c>
      <c r="AF310" s="32"/>
      <c r="AG310" s="32"/>
      <c r="AH310" s="32"/>
      <c r="AI310" s="32"/>
      <c r="AJ310" s="32"/>
      <c r="AK310" s="32"/>
      <c r="AL310" s="32"/>
      <c r="AM310" s="32">
        <v>21</v>
      </c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</row>
    <row r="311" spans="1:60" x14ac:dyDescent="0.2">
      <c r="A311" s="195" t="s">
        <v>168</v>
      </c>
      <c r="B311" s="176" t="s">
        <v>128</v>
      </c>
      <c r="C311" s="187" t="s">
        <v>129</v>
      </c>
      <c r="D311" s="218"/>
      <c r="E311" s="180"/>
      <c r="F311" s="288">
        <f>SUM(G312:G324)</f>
        <v>0</v>
      </c>
      <c r="G311" s="289"/>
      <c r="H311" s="182"/>
      <c r="I311" s="197"/>
      <c r="AE311" t="s">
        <v>169</v>
      </c>
    </row>
    <row r="312" spans="1:60" outlineLevel="1" x14ac:dyDescent="0.2">
      <c r="A312" s="223"/>
      <c r="B312" s="290" t="s">
        <v>1597</v>
      </c>
      <c r="C312" s="291"/>
      <c r="D312" s="292"/>
      <c r="E312" s="293"/>
      <c r="F312" s="294"/>
      <c r="G312" s="295"/>
      <c r="H312" s="185"/>
      <c r="I312" s="198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>
        <v>0</v>
      </c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</row>
    <row r="313" spans="1:60" outlineLevel="1" x14ac:dyDescent="0.2">
      <c r="A313" s="196">
        <v>66</v>
      </c>
      <c r="B313" s="177" t="s">
        <v>1598</v>
      </c>
      <c r="C313" s="188" t="s">
        <v>1599</v>
      </c>
      <c r="D313" s="219" t="s">
        <v>196</v>
      </c>
      <c r="E313" s="181">
        <v>709.30137000000002</v>
      </c>
      <c r="F313" s="183"/>
      <c r="G313" s="184">
        <f>ROUND(E313*F313,2)</f>
        <v>0</v>
      </c>
      <c r="H313" s="185" t="s">
        <v>397</v>
      </c>
      <c r="I313" s="198" t="s">
        <v>173</v>
      </c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 t="s">
        <v>198</v>
      </c>
      <c r="AF313" s="32"/>
      <c r="AG313" s="32"/>
      <c r="AH313" s="32"/>
      <c r="AI313" s="32"/>
      <c r="AJ313" s="32"/>
      <c r="AK313" s="32"/>
      <c r="AL313" s="32"/>
      <c r="AM313" s="32">
        <v>21</v>
      </c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</row>
    <row r="314" spans="1:60" outlineLevel="1" x14ac:dyDescent="0.2">
      <c r="A314" s="223"/>
      <c r="B314" s="217"/>
      <c r="C314" s="222" t="s">
        <v>1600</v>
      </c>
      <c r="D314" s="220"/>
      <c r="E314" s="221"/>
      <c r="F314" s="184"/>
      <c r="G314" s="184"/>
      <c r="H314" s="185"/>
      <c r="I314" s="198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</row>
    <row r="315" spans="1:60" outlineLevel="1" x14ac:dyDescent="0.2">
      <c r="A315" s="223"/>
      <c r="B315" s="217"/>
      <c r="C315" s="222" t="s">
        <v>1482</v>
      </c>
      <c r="D315" s="220"/>
      <c r="E315" s="221"/>
      <c r="F315" s="184"/>
      <c r="G315" s="184"/>
      <c r="H315" s="185"/>
      <c r="I315" s="198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</row>
    <row r="316" spans="1:60" outlineLevel="1" x14ac:dyDescent="0.2">
      <c r="A316" s="223"/>
      <c r="B316" s="217"/>
      <c r="C316" s="222" t="s">
        <v>1483</v>
      </c>
      <c r="D316" s="220"/>
      <c r="E316" s="221">
        <v>236.26259999999999</v>
      </c>
      <c r="F316" s="184"/>
      <c r="G316" s="184"/>
      <c r="H316" s="185"/>
      <c r="I316" s="198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</row>
    <row r="317" spans="1:60" outlineLevel="1" x14ac:dyDescent="0.2">
      <c r="A317" s="223"/>
      <c r="B317" s="217"/>
      <c r="C317" s="222" t="s">
        <v>1484</v>
      </c>
      <c r="D317" s="220"/>
      <c r="E317" s="221">
        <v>220.47592</v>
      </c>
      <c r="F317" s="184"/>
      <c r="G317" s="184"/>
      <c r="H317" s="185"/>
      <c r="I317" s="198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</row>
    <row r="318" spans="1:60" outlineLevel="1" x14ac:dyDescent="0.2">
      <c r="A318" s="223"/>
      <c r="B318" s="217"/>
      <c r="C318" s="222" t="s">
        <v>1485</v>
      </c>
      <c r="D318" s="220"/>
      <c r="E318" s="221">
        <v>4.82</v>
      </c>
      <c r="F318" s="184"/>
      <c r="G318" s="184"/>
      <c r="H318" s="185"/>
      <c r="I318" s="198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</row>
    <row r="319" spans="1:60" outlineLevel="1" x14ac:dyDescent="0.2">
      <c r="A319" s="223"/>
      <c r="B319" s="217"/>
      <c r="C319" s="222" t="s">
        <v>1491</v>
      </c>
      <c r="D319" s="220"/>
      <c r="E319" s="221">
        <v>247.74285</v>
      </c>
      <c r="F319" s="184"/>
      <c r="G319" s="184"/>
      <c r="H319" s="185"/>
      <c r="I319" s="198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</row>
    <row r="320" spans="1:60" ht="22.5" outlineLevel="1" x14ac:dyDescent="0.2">
      <c r="A320" s="196">
        <v>67</v>
      </c>
      <c r="B320" s="177" t="s">
        <v>1601</v>
      </c>
      <c r="C320" s="188" t="s">
        <v>1602</v>
      </c>
      <c r="D320" s="219" t="s">
        <v>196</v>
      </c>
      <c r="E320" s="181">
        <v>815.69656999999995</v>
      </c>
      <c r="F320" s="183"/>
      <c r="G320" s="184">
        <f>ROUND(E320*F320,2)</f>
        <v>0</v>
      </c>
      <c r="H320" s="185" t="s">
        <v>558</v>
      </c>
      <c r="I320" s="198" t="s">
        <v>173</v>
      </c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 t="s">
        <v>174</v>
      </c>
      <c r="AF320" s="32"/>
      <c r="AG320" s="32"/>
      <c r="AH320" s="32"/>
      <c r="AI320" s="32"/>
      <c r="AJ320" s="32"/>
      <c r="AK320" s="32"/>
      <c r="AL320" s="32"/>
      <c r="AM320" s="32">
        <v>21</v>
      </c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</row>
    <row r="321" spans="1:60" outlineLevel="1" x14ac:dyDescent="0.2">
      <c r="A321" s="223"/>
      <c r="B321" s="217"/>
      <c r="C321" s="222" t="s">
        <v>1603</v>
      </c>
      <c r="D321" s="220"/>
      <c r="E321" s="221">
        <v>815.69656999999995</v>
      </c>
      <c r="F321" s="184"/>
      <c r="G321" s="184"/>
      <c r="H321" s="185"/>
      <c r="I321" s="198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</row>
    <row r="322" spans="1:60" outlineLevel="1" x14ac:dyDescent="0.2">
      <c r="A322" s="223"/>
      <c r="B322" s="282" t="s">
        <v>1604</v>
      </c>
      <c r="C322" s="283"/>
      <c r="D322" s="284"/>
      <c r="E322" s="285"/>
      <c r="F322" s="286"/>
      <c r="G322" s="287"/>
      <c r="H322" s="185"/>
      <c r="I322" s="198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>
        <v>0</v>
      </c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</row>
    <row r="323" spans="1:60" outlineLevel="1" x14ac:dyDescent="0.2">
      <c r="A323" s="223"/>
      <c r="B323" s="282" t="s">
        <v>930</v>
      </c>
      <c r="C323" s="283"/>
      <c r="D323" s="284"/>
      <c r="E323" s="285"/>
      <c r="F323" s="286"/>
      <c r="G323" s="287"/>
      <c r="H323" s="185"/>
      <c r="I323" s="198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 t="s">
        <v>192</v>
      </c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</row>
    <row r="324" spans="1:60" outlineLevel="1" x14ac:dyDescent="0.2">
      <c r="A324" s="196">
        <v>68</v>
      </c>
      <c r="B324" s="177" t="s">
        <v>1605</v>
      </c>
      <c r="C324" s="188" t="s">
        <v>932</v>
      </c>
      <c r="D324" s="219" t="s">
        <v>368</v>
      </c>
      <c r="E324" s="181">
        <v>7.4572399999999996</v>
      </c>
      <c r="F324" s="183"/>
      <c r="G324" s="184">
        <f>ROUND(E324*F324,2)</f>
        <v>0</v>
      </c>
      <c r="H324" s="185" t="s">
        <v>397</v>
      </c>
      <c r="I324" s="198" t="s">
        <v>173</v>
      </c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 t="s">
        <v>198</v>
      </c>
      <c r="AF324" s="32"/>
      <c r="AG324" s="32"/>
      <c r="AH324" s="32"/>
      <c r="AI324" s="32"/>
      <c r="AJ324" s="32"/>
      <c r="AK324" s="32"/>
      <c r="AL324" s="32"/>
      <c r="AM324" s="32">
        <v>21</v>
      </c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</row>
    <row r="325" spans="1:60" x14ac:dyDescent="0.2">
      <c r="A325" s="195" t="s">
        <v>168</v>
      </c>
      <c r="B325" s="176" t="s">
        <v>138</v>
      </c>
      <c r="C325" s="187" t="s">
        <v>139</v>
      </c>
      <c r="D325" s="218"/>
      <c r="E325" s="180"/>
      <c r="F325" s="288">
        <f>SUM(G326:G332)</f>
        <v>0</v>
      </c>
      <c r="G325" s="289"/>
      <c r="H325" s="182"/>
      <c r="I325" s="197"/>
      <c r="AE325" t="s">
        <v>169</v>
      </c>
    </row>
    <row r="326" spans="1:60" outlineLevel="1" x14ac:dyDescent="0.2">
      <c r="A326" s="223"/>
      <c r="B326" s="290" t="s">
        <v>1606</v>
      </c>
      <c r="C326" s="291"/>
      <c r="D326" s="292"/>
      <c r="E326" s="293"/>
      <c r="F326" s="294"/>
      <c r="G326" s="295"/>
      <c r="H326" s="185"/>
      <c r="I326" s="198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>
        <v>0</v>
      </c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</row>
    <row r="327" spans="1:60" outlineLevel="1" x14ac:dyDescent="0.2">
      <c r="A327" s="196">
        <v>69</v>
      </c>
      <c r="B327" s="177" t="s">
        <v>1607</v>
      </c>
      <c r="C327" s="188" t="s">
        <v>1608</v>
      </c>
      <c r="D327" s="219" t="s">
        <v>196</v>
      </c>
      <c r="E327" s="181">
        <v>10.32</v>
      </c>
      <c r="F327" s="183"/>
      <c r="G327" s="184">
        <f>ROUND(E327*F327,2)</f>
        <v>0</v>
      </c>
      <c r="H327" s="185" t="s">
        <v>1038</v>
      </c>
      <c r="I327" s="198" t="s">
        <v>173</v>
      </c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 t="s">
        <v>198</v>
      </c>
      <c r="AF327" s="32"/>
      <c r="AG327" s="32"/>
      <c r="AH327" s="32"/>
      <c r="AI327" s="32"/>
      <c r="AJ327" s="32"/>
      <c r="AK327" s="32"/>
      <c r="AL327" s="32"/>
      <c r="AM327" s="32">
        <v>21</v>
      </c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</row>
    <row r="328" spans="1:60" outlineLevel="1" x14ac:dyDescent="0.2">
      <c r="A328" s="223"/>
      <c r="B328" s="217"/>
      <c r="C328" s="222" t="s">
        <v>1363</v>
      </c>
      <c r="D328" s="220"/>
      <c r="E328" s="221">
        <v>10.32</v>
      </c>
      <c r="F328" s="184"/>
      <c r="G328" s="184"/>
      <c r="H328" s="185"/>
      <c r="I328" s="198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</row>
    <row r="329" spans="1:60" outlineLevel="1" x14ac:dyDescent="0.2">
      <c r="A329" s="196">
        <v>70</v>
      </c>
      <c r="B329" s="177" t="s">
        <v>1609</v>
      </c>
      <c r="C329" s="188" t="s">
        <v>1610</v>
      </c>
      <c r="D329" s="219" t="s">
        <v>196</v>
      </c>
      <c r="E329" s="181">
        <v>11.352</v>
      </c>
      <c r="F329" s="183"/>
      <c r="G329" s="184">
        <f>ROUND(E329*F329,2)</f>
        <v>0</v>
      </c>
      <c r="H329" s="185" t="s">
        <v>558</v>
      </c>
      <c r="I329" s="198" t="s">
        <v>173</v>
      </c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 t="s">
        <v>174</v>
      </c>
      <c r="AF329" s="32"/>
      <c r="AG329" s="32"/>
      <c r="AH329" s="32"/>
      <c r="AI329" s="32"/>
      <c r="AJ329" s="32"/>
      <c r="AK329" s="32"/>
      <c r="AL329" s="32"/>
      <c r="AM329" s="32">
        <v>21</v>
      </c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</row>
    <row r="330" spans="1:60" outlineLevel="1" x14ac:dyDescent="0.2">
      <c r="A330" s="223"/>
      <c r="B330" s="217"/>
      <c r="C330" s="222" t="s">
        <v>1611</v>
      </c>
      <c r="D330" s="220"/>
      <c r="E330" s="221">
        <v>11.352</v>
      </c>
      <c r="F330" s="184"/>
      <c r="G330" s="184"/>
      <c r="H330" s="185"/>
      <c r="I330" s="198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</row>
    <row r="331" spans="1:60" outlineLevel="1" x14ac:dyDescent="0.2">
      <c r="A331" s="223"/>
      <c r="B331" s="282" t="s">
        <v>1107</v>
      </c>
      <c r="C331" s="283"/>
      <c r="D331" s="284"/>
      <c r="E331" s="285"/>
      <c r="F331" s="286"/>
      <c r="G331" s="287"/>
      <c r="H331" s="185"/>
      <c r="I331" s="198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>
        <v>0</v>
      </c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</row>
    <row r="332" spans="1:60" ht="13.5" outlineLevel="1" thickBot="1" x14ac:dyDescent="0.25">
      <c r="A332" s="204">
        <v>71</v>
      </c>
      <c r="B332" s="205" t="s">
        <v>1108</v>
      </c>
      <c r="C332" s="206" t="s">
        <v>932</v>
      </c>
      <c r="D332" s="224" t="s">
        <v>368</v>
      </c>
      <c r="E332" s="208">
        <v>0.31951000000000002</v>
      </c>
      <c r="F332" s="209"/>
      <c r="G332" s="210">
        <f>ROUND(E332*F332,2)</f>
        <v>0</v>
      </c>
      <c r="H332" s="211" t="s">
        <v>1038</v>
      </c>
      <c r="I332" s="212" t="s">
        <v>173</v>
      </c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 t="s">
        <v>198</v>
      </c>
      <c r="AF332" s="32"/>
      <c r="AG332" s="32"/>
      <c r="AH332" s="32"/>
      <c r="AI332" s="32"/>
      <c r="AJ332" s="32"/>
      <c r="AK332" s="32"/>
      <c r="AL332" s="32"/>
      <c r="AM332" s="32">
        <v>21</v>
      </c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</row>
    <row r="333" spans="1:60" hidden="1" x14ac:dyDescent="0.2">
      <c r="A333" s="54"/>
      <c r="B333" s="61" t="s">
        <v>184</v>
      </c>
      <c r="C333" s="189" t="s">
        <v>184</v>
      </c>
      <c r="D333" s="168"/>
      <c r="E333" s="166"/>
      <c r="F333" s="166"/>
      <c r="G333" s="166"/>
      <c r="H333" s="166"/>
      <c r="I333" s="167"/>
    </row>
    <row r="334" spans="1:60" hidden="1" x14ac:dyDescent="0.2">
      <c r="A334" s="190"/>
      <c r="B334" s="191" t="s">
        <v>183</v>
      </c>
      <c r="C334" s="192"/>
      <c r="D334" s="193"/>
      <c r="E334" s="190"/>
      <c r="F334" s="190"/>
      <c r="G334" s="194">
        <f>F8+F137+F155+F157+F162+F221+F263+F295+F311+F325</f>
        <v>0</v>
      </c>
      <c r="H334" s="46"/>
      <c r="I334" s="46"/>
      <c r="AN334">
        <v>15</v>
      </c>
      <c r="AO334">
        <v>21</v>
      </c>
    </row>
    <row r="335" spans="1:60" x14ac:dyDescent="0.2">
      <c r="A335" s="46"/>
      <c r="B335" s="186"/>
      <c r="C335" s="186"/>
      <c r="D335" s="145"/>
      <c r="E335" s="46"/>
      <c r="F335" s="46"/>
      <c r="G335" s="46"/>
      <c r="H335" s="46"/>
      <c r="I335" s="46"/>
      <c r="AN335">
        <f>SUMIF(AM8:AM334,AN334,G8:G334)</f>
        <v>0</v>
      </c>
      <c r="AO335">
        <f>SUMIF(AM8:AM334,AO334,G8:G334)</f>
        <v>0</v>
      </c>
    </row>
    <row r="336" spans="1:60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sheetProtection password="D9E9" sheet="1"/>
  <mergeCells count="63">
    <mergeCell ref="B14:G14"/>
    <mergeCell ref="A1:G1"/>
    <mergeCell ref="C7:G7"/>
    <mergeCell ref="F8:G8"/>
    <mergeCell ref="B9:G9"/>
    <mergeCell ref="B13:G13"/>
    <mergeCell ref="B49:G49"/>
    <mergeCell ref="B15:G15"/>
    <mergeCell ref="B24:G24"/>
    <mergeCell ref="B25:G25"/>
    <mergeCell ref="B28:G28"/>
    <mergeCell ref="B29:G29"/>
    <mergeCell ref="B32:G32"/>
    <mergeCell ref="B35:G35"/>
    <mergeCell ref="B38:G38"/>
    <mergeCell ref="B42:G42"/>
    <mergeCell ref="B45:G45"/>
    <mergeCell ref="B46:G46"/>
    <mergeCell ref="B160:G160"/>
    <mergeCell ref="F137:G137"/>
    <mergeCell ref="B138:G138"/>
    <mergeCell ref="B144:G144"/>
    <mergeCell ref="B147:G147"/>
    <mergeCell ref="B149:G149"/>
    <mergeCell ref="B151:G151"/>
    <mergeCell ref="B153:G153"/>
    <mergeCell ref="F155:G155"/>
    <mergeCell ref="F157:G157"/>
    <mergeCell ref="B158:G158"/>
    <mergeCell ref="B159:G159"/>
    <mergeCell ref="B264:G264"/>
    <mergeCell ref="F162:G162"/>
    <mergeCell ref="B163:G163"/>
    <mergeCell ref="B179:G179"/>
    <mergeCell ref="B180:G180"/>
    <mergeCell ref="B218:G218"/>
    <mergeCell ref="B219:G219"/>
    <mergeCell ref="F221:G221"/>
    <mergeCell ref="B222:G222"/>
    <mergeCell ref="B260:G260"/>
    <mergeCell ref="B261:G261"/>
    <mergeCell ref="F263:G263"/>
    <mergeCell ref="F295:G295"/>
    <mergeCell ref="B265:G265"/>
    <mergeCell ref="B271:G271"/>
    <mergeCell ref="B272:G272"/>
    <mergeCell ref="B275:G275"/>
    <mergeCell ref="B276:G276"/>
    <mergeCell ref="B279:G279"/>
    <mergeCell ref="B283:G283"/>
    <mergeCell ref="B284:G284"/>
    <mergeCell ref="B287:G287"/>
    <mergeCell ref="B292:G292"/>
    <mergeCell ref="B293:G293"/>
    <mergeCell ref="F325:G325"/>
    <mergeCell ref="B326:G326"/>
    <mergeCell ref="B331:G331"/>
    <mergeCell ref="B308:G308"/>
    <mergeCell ref="B309:G309"/>
    <mergeCell ref="F311:G311"/>
    <mergeCell ref="B312:G312"/>
    <mergeCell ref="B322:G322"/>
    <mergeCell ref="B323:G323"/>
  </mergeCells>
  <pageMargins left="0.59055118110236204" right="0.39370078740157499" top="0.78740157499999996" bottom="0.78740157499999996" header="0.3" footer="0.3"/>
  <pageSetup paperSize="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 t="str">
        <f>Stavba!CisloStavby</f>
        <v>2015132</v>
      </c>
      <c r="C1" s="31" t="str">
        <f>Stavba!NazevStavby</f>
        <v>Stavební úpravy skladovací haly TENZA cast, a.s.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28</v>
      </c>
      <c r="B2" s="124" t="s">
        <v>69</v>
      </c>
      <c r="C2" s="272" t="s">
        <v>70</v>
      </c>
      <c r="D2" s="261"/>
      <c r="E2" s="261"/>
      <c r="F2" s="261"/>
      <c r="G2" s="26" t="s">
        <v>15</v>
      </c>
      <c r="H2" s="34" t="s">
        <v>16</v>
      </c>
      <c r="O2" s="8" t="s">
        <v>155</v>
      </c>
    </row>
    <row r="3" spans="1:15" ht="13.5" customHeight="1" thickTop="1" x14ac:dyDescent="0.2">
      <c r="H3" s="35"/>
    </row>
    <row r="4" spans="1:15" ht="18" customHeight="1" x14ac:dyDescent="0.25">
      <c r="A4" s="260" t="s">
        <v>17</v>
      </c>
      <c r="B4" s="260"/>
      <c r="C4" s="260"/>
      <c r="D4" s="260"/>
      <c r="E4" s="260"/>
      <c r="F4" s="260"/>
      <c r="G4" s="260"/>
      <c r="H4" s="260"/>
    </row>
    <row r="5" spans="1:15" ht="12.75" customHeight="1" x14ac:dyDescent="0.2">
      <c r="H5" s="35"/>
    </row>
    <row r="6" spans="1:15" ht="15.75" customHeight="1" x14ac:dyDescent="0.25">
      <c r="A6" s="32" t="s">
        <v>25</v>
      </c>
      <c r="B6" s="29" t="str">
        <f>B2</f>
        <v>007</v>
      </c>
      <c r="H6" s="35"/>
    </row>
    <row r="7" spans="1:15" ht="15.75" customHeight="1" x14ac:dyDescent="0.25">
      <c r="B7" s="262" t="str">
        <f>C2</f>
        <v>Venkovní přístřešek</v>
      </c>
      <c r="C7" s="263"/>
      <c r="D7" s="263"/>
      <c r="E7" s="263"/>
      <c r="F7" s="263"/>
      <c r="G7" s="263"/>
      <c r="H7" s="35"/>
    </row>
    <row r="8" spans="1:15" ht="12.75" customHeight="1" x14ac:dyDescent="0.2">
      <c r="H8" s="35"/>
    </row>
    <row r="9" spans="1:15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156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25" t="s">
        <v>157</v>
      </c>
      <c r="B16" s="126"/>
      <c r="C16" s="126"/>
      <c r="D16" s="126"/>
      <c r="E16" s="126"/>
      <c r="F16" s="126"/>
      <c r="G16" s="126"/>
      <c r="H16" s="127"/>
      <c r="I16" s="32"/>
      <c r="J16" s="32"/>
    </row>
    <row r="17" spans="1:55" ht="12.75" customHeight="1" x14ac:dyDescent="0.2">
      <c r="A17" s="133" t="s">
        <v>158</v>
      </c>
      <c r="B17" s="134"/>
      <c r="C17" s="135"/>
      <c r="D17" s="135"/>
      <c r="E17" s="135"/>
      <c r="F17" s="135"/>
      <c r="G17" s="136"/>
      <c r="H17" s="137" t="s">
        <v>159</v>
      </c>
      <c r="I17" s="32"/>
      <c r="J17" s="32"/>
    </row>
    <row r="18" spans="1:55" ht="12.75" customHeight="1" x14ac:dyDescent="0.2">
      <c r="A18" s="131" t="s">
        <v>1612</v>
      </c>
      <c r="B18" s="129" t="s">
        <v>1613</v>
      </c>
      <c r="C18" s="128"/>
      <c r="D18" s="128"/>
      <c r="E18" s="128"/>
      <c r="F18" s="128"/>
      <c r="G18" s="130"/>
      <c r="H18" s="132">
        <f>'007 15132007 Pol'!G238</f>
        <v>0</v>
      </c>
      <c r="I18" s="32"/>
      <c r="J18" s="32"/>
      <c r="O18">
        <f>'007 15132007 Pol'!AN239</f>
        <v>0</v>
      </c>
      <c r="P18">
        <f>'007 15132007 Pol'!AO239</f>
        <v>0</v>
      </c>
    </row>
    <row r="19" spans="1:55" ht="12.75" customHeight="1" thickBot="1" x14ac:dyDescent="0.25">
      <c r="A19" s="138"/>
      <c r="B19" s="139" t="s">
        <v>161</v>
      </c>
      <c r="C19" s="140"/>
      <c r="D19" s="141" t="str">
        <f>B2</f>
        <v>007</v>
      </c>
      <c r="E19" s="140"/>
      <c r="F19" s="140"/>
      <c r="G19" s="142"/>
      <c r="H19" s="143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25" t="s">
        <v>185</v>
      </c>
      <c r="B21" s="126"/>
      <c r="C21" s="126"/>
      <c r="D21" s="169" t="s">
        <v>1612</v>
      </c>
      <c r="E21" s="273" t="s">
        <v>1613</v>
      </c>
      <c r="F21" s="273"/>
      <c r="G21" s="273"/>
      <c r="H21" s="273"/>
      <c r="I21" s="32"/>
      <c r="J21" s="32"/>
      <c r="BC21" s="213" t="str">
        <f>E21</f>
        <v>Venkovní přístřešek a související konstrukce</v>
      </c>
    </row>
    <row r="22" spans="1:55" ht="12.75" customHeight="1" x14ac:dyDescent="0.2">
      <c r="A22" s="133" t="s">
        <v>186</v>
      </c>
      <c r="B22" s="134"/>
      <c r="C22" s="135"/>
      <c r="D22" s="135"/>
      <c r="E22" s="135"/>
      <c r="F22" s="135"/>
      <c r="G22" s="136"/>
      <c r="H22" s="137" t="s">
        <v>159</v>
      </c>
      <c r="I22" s="32"/>
      <c r="J22" s="32"/>
    </row>
    <row r="23" spans="1:55" ht="12.75" customHeight="1" x14ac:dyDescent="0.2">
      <c r="A23" s="131" t="s">
        <v>78</v>
      </c>
      <c r="B23" s="129" t="s">
        <v>79</v>
      </c>
      <c r="C23" s="128"/>
      <c r="D23" s="128"/>
      <c r="E23" s="128"/>
      <c r="F23" s="128"/>
      <c r="G23" s="130"/>
      <c r="H23" s="214">
        <f>'007 15132007 Pol'!F8</f>
        <v>0</v>
      </c>
      <c r="I23" s="32"/>
      <c r="J23" s="32"/>
    </row>
    <row r="24" spans="1:55" ht="12.75" customHeight="1" x14ac:dyDescent="0.2">
      <c r="A24" s="131" t="s">
        <v>80</v>
      </c>
      <c r="B24" s="129" t="s">
        <v>81</v>
      </c>
      <c r="C24" s="128"/>
      <c r="D24" s="128"/>
      <c r="E24" s="128"/>
      <c r="F24" s="128"/>
      <c r="G24" s="130"/>
      <c r="H24" s="214">
        <f>'007 15132007 Pol'!F42</f>
        <v>0</v>
      </c>
      <c r="I24" s="32"/>
      <c r="J24" s="32"/>
    </row>
    <row r="25" spans="1:55" ht="12.75" customHeight="1" x14ac:dyDescent="0.2">
      <c r="A25" s="131" t="s">
        <v>82</v>
      </c>
      <c r="B25" s="129" t="s">
        <v>83</v>
      </c>
      <c r="C25" s="128"/>
      <c r="D25" s="128"/>
      <c r="E25" s="128"/>
      <c r="F25" s="128"/>
      <c r="G25" s="130"/>
      <c r="H25" s="214">
        <f>'007 15132007 Pol'!F84</f>
        <v>0</v>
      </c>
      <c r="I25" s="32"/>
      <c r="J25" s="32"/>
    </row>
    <row r="26" spans="1:55" ht="12.75" customHeight="1" x14ac:dyDescent="0.2">
      <c r="A26" s="131" t="s">
        <v>86</v>
      </c>
      <c r="B26" s="129" t="s">
        <v>87</v>
      </c>
      <c r="C26" s="128"/>
      <c r="D26" s="128"/>
      <c r="E26" s="128"/>
      <c r="F26" s="128"/>
      <c r="G26" s="130"/>
      <c r="H26" s="214">
        <f>'007 15132007 Pol'!F100</f>
        <v>0</v>
      </c>
      <c r="I26" s="32"/>
      <c r="J26" s="32"/>
    </row>
    <row r="27" spans="1:55" ht="12.75" customHeight="1" x14ac:dyDescent="0.2">
      <c r="A27" s="131" t="s">
        <v>90</v>
      </c>
      <c r="B27" s="129" t="s">
        <v>91</v>
      </c>
      <c r="C27" s="128"/>
      <c r="D27" s="128"/>
      <c r="E27" s="128"/>
      <c r="F27" s="128"/>
      <c r="G27" s="130"/>
      <c r="H27" s="214">
        <f>'007 15132007 Pol'!F126</f>
        <v>0</v>
      </c>
      <c r="I27" s="32"/>
      <c r="J27" s="32"/>
    </row>
    <row r="28" spans="1:55" ht="12.75" customHeight="1" x14ac:dyDescent="0.2">
      <c r="A28" s="131" t="s">
        <v>98</v>
      </c>
      <c r="B28" s="129" t="s">
        <v>99</v>
      </c>
      <c r="C28" s="128"/>
      <c r="D28" s="128"/>
      <c r="E28" s="128"/>
      <c r="F28" s="128"/>
      <c r="G28" s="130"/>
      <c r="H28" s="214">
        <f>'007 15132007 Pol'!F153</f>
        <v>0</v>
      </c>
      <c r="I28" s="32"/>
      <c r="J28" s="32"/>
    </row>
    <row r="29" spans="1:55" ht="12.75" customHeight="1" x14ac:dyDescent="0.2">
      <c r="A29" s="131" t="s">
        <v>100</v>
      </c>
      <c r="B29" s="129" t="s">
        <v>101</v>
      </c>
      <c r="C29" s="128"/>
      <c r="D29" s="128"/>
      <c r="E29" s="128"/>
      <c r="F29" s="128"/>
      <c r="G29" s="130"/>
      <c r="H29" s="214">
        <f>'007 15132007 Pol'!F158</f>
        <v>0</v>
      </c>
      <c r="I29" s="32"/>
      <c r="J29" s="32"/>
    </row>
    <row r="30" spans="1:55" ht="12.75" customHeight="1" x14ac:dyDescent="0.2">
      <c r="A30" s="131" t="s">
        <v>108</v>
      </c>
      <c r="B30" s="129" t="s">
        <v>109</v>
      </c>
      <c r="C30" s="128"/>
      <c r="D30" s="128"/>
      <c r="E30" s="128"/>
      <c r="F30" s="128"/>
      <c r="G30" s="130"/>
      <c r="H30" s="214">
        <f>'007 15132007 Pol'!F175</f>
        <v>0</v>
      </c>
      <c r="I30" s="32"/>
      <c r="J30" s="32"/>
    </row>
    <row r="31" spans="1:55" ht="12.75" customHeight="1" x14ac:dyDescent="0.2">
      <c r="A31" s="131" t="s">
        <v>122</v>
      </c>
      <c r="B31" s="129" t="s">
        <v>123</v>
      </c>
      <c r="C31" s="128"/>
      <c r="D31" s="128"/>
      <c r="E31" s="128"/>
      <c r="F31" s="128"/>
      <c r="G31" s="130"/>
      <c r="H31" s="214">
        <f>'007 15132007 Pol'!F180</f>
        <v>0</v>
      </c>
      <c r="I31" s="32"/>
      <c r="J31" s="32"/>
    </row>
    <row r="32" spans="1:55" ht="12.75" customHeight="1" x14ac:dyDescent="0.2">
      <c r="A32" s="131" t="s">
        <v>128</v>
      </c>
      <c r="B32" s="129" t="s">
        <v>129</v>
      </c>
      <c r="C32" s="128"/>
      <c r="D32" s="128"/>
      <c r="E32" s="128"/>
      <c r="F32" s="128"/>
      <c r="G32" s="130"/>
      <c r="H32" s="214">
        <f>'007 15132007 Pol'!F190</f>
        <v>0</v>
      </c>
      <c r="I32" s="32"/>
      <c r="J32" s="32"/>
    </row>
    <row r="33" spans="1:10" ht="12.75" customHeight="1" x14ac:dyDescent="0.2">
      <c r="A33" s="131" t="s">
        <v>132</v>
      </c>
      <c r="B33" s="129" t="s">
        <v>133</v>
      </c>
      <c r="C33" s="128"/>
      <c r="D33" s="128"/>
      <c r="E33" s="128"/>
      <c r="F33" s="128"/>
      <c r="G33" s="130"/>
      <c r="H33" s="214">
        <f>'007 15132007 Pol'!F235</f>
        <v>0</v>
      </c>
      <c r="I33" s="32"/>
      <c r="J33" s="32"/>
    </row>
    <row r="34" spans="1:10" ht="12.75" customHeight="1" thickBot="1" x14ac:dyDescent="0.25">
      <c r="A34" s="138"/>
      <c r="B34" s="139" t="s">
        <v>187</v>
      </c>
      <c r="C34" s="140"/>
      <c r="D34" s="141" t="str">
        <f>D21</f>
        <v>15132007</v>
      </c>
      <c r="E34" s="140"/>
      <c r="F34" s="140"/>
      <c r="G34" s="142"/>
      <c r="H34" s="215">
        <f>SUM(H23:H33)</f>
        <v>0</v>
      </c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D9E9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</cols>
  <sheetData>
    <row r="1" spans="1:60" ht="16.5" thickBot="1" x14ac:dyDescent="0.3">
      <c r="A1" s="274" t="s">
        <v>162</v>
      </c>
      <c r="B1" s="274"/>
      <c r="C1" s="275"/>
      <c r="D1" s="274"/>
      <c r="E1" s="274"/>
      <c r="F1" s="274"/>
      <c r="G1" s="274"/>
      <c r="AC1" t="s">
        <v>165</v>
      </c>
    </row>
    <row r="2" spans="1:60" ht="13.5" thickTop="1" x14ac:dyDescent="0.2">
      <c r="A2" s="150" t="s">
        <v>30</v>
      </c>
      <c r="B2" s="154" t="s">
        <v>41</v>
      </c>
      <c r="C2" s="170" t="s">
        <v>42</v>
      </c>
      <c r="D2" s="152"/>
      <c r="E2" s="151"/>
      <c r="F2" s="151"/>
      <c r="G2" s="153"/>
    </row>
    <row r="3" spans="1:60" x14ac:dyDescent="0.2">
      <c r="A3" s="148" t="s">
        <v>31</v>
      </c>
      <c r="B3" s="155" t="s">
        <v>69</v>
      </c>
      <c r="C3" s="171" t="s">
        <v>70</v>
      </c>
      <c r="D3" s="147"/>
      <c r="E3" s="146"/>
      <c r="F3" s="146"/>
      <c r="G3" s="149"/>
      <c r="AC3" s="8" t="s">
        <v>155</v>
      </c>
    </row>
    <row r="4" spans="1:60" ht="13.5" thickBot="1" x14ac:dyDescent="0.25">
      <c r="A4" s="156" t="s">
        <v>32</v>
      </c>
      <c r="B4" s="157" t="s">
        <v>1612</v>
      </c>
      <c r="C4" s="172" t="s">
        <v>1613</v>
      </c>
      <c r="D4" s="158"/>
      <c r="E4" s="159"/>
      <c r="F4" s="159"/>
      <c r="G4" s="160"/>
    </row>
    <row r="5" spans="1:60" ht="14.25" thickTop="1" thickBot="1" x14ac:dyDescent="0.25">
      <c r="C5" s="173"/>
      <c r="D5" s="144"/>
    </row>
    <row r="6" spans="1:60" ht="27" thickTop="1" thickBot="1" x14ac:dyDescent="0.25">
      <c r="A6" s="161" t="s">
        <v>33</v>
      </c>
      <c r="B6" s="164" t="s">
        <v>34</v>
      </c>
      <c r="C6" s="174" t="s">
        <v>35</v>
      </c>
      <c r="D6" s="163" t="s">
        <v>36</v>
      </c>
      <c r="E6" s="162" t="s">
        <v>37</v>
      </c>
      <c r="F6" s="165" t="s">
        <v>38</v>
      </c>
      <c r="G6" s="161" t="s">
        <v>39</v>
      </c>
      <c r="H6" s="199" t="s">
        <v>163</v>
      </c>
      <c r="I6" s="175" t="s">
        <v>164</v>
      </c>
      <c r="J6" s="54"/>
    </row>
    <row r="7" spans="1:60" x14ac:dyDescent="0.2">
      <c r="A7" s="200"/>
      <c r="B7" s="201" t="s">
        <v>166</v>
      </c>
      <c r="C7" s="276" t="s">
        <v>167</v>
      </c>
      <c r="D7" s="296"/>
      <c r="E7" s="278"/>
      <c r="F7" s="279"/>
      <c r="G7" s="279"/>
      <c r="H7" s="202"/>
      <c r="I7" s="203"/>
    </row>
    <row r="8" spans="1:60" x14ac:dyDescent="0.2">
      <c r="A8" s="195" t="s">
        <v>168</v>
      </c>
      <c r="B8" s="176" t="s">
        <v>78</v>
      </c>
      <c r="C8" s="187" t="s">
        <v>79</v>
      </c>
      <c r="D8" s="218"/>
      <c r="E8" s="180"/>
      <c r="F8" s="280">
        <f>SUM(G9:G41)</f>
        <v>0</v>
      </c>
      <c r="G8" s="281"/>
      <c r="H8" s="182"/>
      <c r="I8" s="197"/>
      <c r="AE8" t="s">
        <v>169</v>
      </c>
    </row>
    <row r="9" spans="1:60" outlineLevel="1" x14ac:dyDescent="0.2">
      <c r="A9" s="223"/>
      <c r="B9" s="290" t="s">
        <v>210</v>
      </c>
      <c r="C9" s="291"/>
      <c r="D9" s="292"/>
      <c r="E9" s="293"/>
      <c r="F9" s="294"/>
      <c r="G9" s="295"/>
      <c r="H9" s="185"/>
      <c r="I9" s="198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>
        <v>0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</row>
    <row r="10" spans="1:60" outlineLevel="1" x14ac:dyDescent="0.2">
      <c r="A10" s="223"/>
      <c r="B10" s="282" t="s">
        <v>211</v>
      </c>
      <c r="C10" s="283"/>
      <c r="D10" s="284"/>
      <c r="E10" s="285"/>
      <c r="F10" s="286"/>
      <c r="G10" s="287"/>
      <c r="H10" s="185"/>
      <c r="I10" s="198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 t="s">
        <v>192</v>
      </c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 outlineLevel="1" x14ac:dyDescent="0.2">
      <c r="A11" s="223"/>
      <c r="B11" s="282" t="s">
        <v>212</v>
      </c>
      <c r="C11" s="283"/>
      <c r="D11" s="284"/>
      <c r="E11" s="285"/>
      <c r="F11" s="286"/>
      <c r="G11" s="287"/>
      <c r="H11" s="185"/>
      <c r="I11" s="198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>
        <v>1</v>
      </c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</row>
    <row r="12" spans="1:60" outlineLevel="1" x14ac:dyDescent="0.2">
      <c r="A12" s="196">
        <v>1</v>
      </c>
      <c r="B12" s="177" t="s">
        <v>213</v>
      </c>
      <c r="C12" s="188" t="s">
        <v>214</v>
      </c>
      <c r="D12" s="219" t="s">
        <v>215</v>
      </c>
      <c r="E12" s="181">
        <v>15</v>
      </c>
      <c r="F12" s="183"/>
      <c r="G12" s="184">
        <f>ROUND(E12*F12,2)</f>
        <v>0</v>
      </c>
      <c r="H12" s="185" t="s">
        <v>216</v>
      </c>
      <c r="I12" s="198" t="s">
        <v>173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 t="s">
        <v>198</v>
      </c>
      <c r="AF12" s="32"/>
      <c r="AG12" s="32"/>
      <c r="AH12" s="32"/>
      <c r="AI12" s="32"/>
      <c r="AJ12" s="32"/>
      <c r="AK12" s="32"/>
      <c r="AL12" s="32"/>
      <c r="AM12" s="32">
        <v>21</v>
      </c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</row>
    <row r="13" spans="1:60" outlineLevel="1" x14ac:dyDescent="0.2">
      <c r="A13" s="223"/>
      <c r="B13" s="217"/>
      <c r="C13" s="222" t="s">
        <v>1614</v>
      </c>
      <c r="D13" s="220"/>
      <c r="E13" s="221">
        <v>15</v>
      </c>
      <c r="F13" s="184"/>
      <c r="G13" s="184"/>
      <c r="H13" s="185"/>
      <c r="I13" s="198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</row>
    <row r="14" spans="1:60" outlineLevel="1" x14ac:dyDescent="0.2">
      <c r="A14" s="223"/>
      <c r="B14" s="282" t="s">
        <v>1615</v>
      </c>
      <c r="C14" s="283"/>
      <c r="D14" s="284"/>
      <c r="E14" s="285"/>
      <c r="F14" s="286"/>
      <c r="G14" s="287"/>
      <c r="H14" s="185"/>
      <c r="I14" s="198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>
        <v>0</v>
      </c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</row>
    <row r="15" spans="1:60" outlineLevel="1" x14ac:dyDescent="0.2">
      <c r="A15" s="223"/>
      <c r="B15" s="282" t="s">
        <v>1616</v>
      </c>
      <c r="C15" s="283"/>
      <c r="D15" s="284"/>
      <c r="E15" s="285"/>
      <c r="F15" s="286"/>
      <c r="G15" s="287"/>
      <c r="H15" s="185"/>
      <c r="I15" s="198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 t="s">
        <v>192</v>
      </c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</row>
    <row r="16" spans="1:60" outlineLevel="1" x14ac:dyDescent="0.2">
      <c r="A16" s="196">
        <v>2</v>
      </c>
      <c r="B16" s="177" t="s">
        <v>1617</v>
      </c>
      <c r="C16" s="188" t="s">
        <v>1618</v>
      </c>
      <c r="D16" s="219" t="s">
        <v>215</v>
      </c>
      <c r="E16" s="181">
        <v>8.1140799999999995</v>
      </c>
      <c r="F16" s="183"/>
      <c r="G16" s="184">
        <f>ROUND(E16*F16,2)</f>
        <v>0</v>
      </c>
      <c r="H16" s="185" t="s">
        <v>216</v>
      </c>
      <c r="I16" s="198" t="s">
        <v>173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 t="s">
        <v>198</v>
      </c>
      <c r="AF16" s="32"/>
      <c r="AG16" s="32"/>
      <c r="AH16" s="32"/>
      <c r="AI16" s="32"/>
      <c r="AJ16" s="32"/>
      <c r="AK16" s="32"/>
      <c r="AL16" s="32"/>
      <c r="AM16" s="32">
        <v>21</v>
      </c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</row>
    <row r="17" spans="1:60" outlineLevel="1" x14ac:dyDescent="0.2">
      <c r="A17" s="223"/>
      <c r="B17" s="217"/>
      <c r="C17" s="222" t="s">
        <v>1619</v>
      </c>
      <c r="D17" s="220"/>
      <c r="E17" s="221"/>
      <c r="F17" s="184"/>
      <c r="G17" s="184"/>
      <c r="H17" s="185"/>
      <c r="I17" s="198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</row>
    <row r="18" spans="1:60" outlineLevel="1" x14ac:dyDescent="0.2">
      <c r="A18" s="223"/>
      <c r="B18" s="217"/>
      <c r="C18" s="222" t="s">
        <v>1620</v>
      </c>
      <c r="D18" s="220"/>
      <c r="E18" s="221">
        <v>8.1140799999999995</v>
      </c>
      <c r="F18" s="184"/>
      <c r="G18" s="184"/>
      <c r="H18" s="185"/>
      <c r="I18" s="198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</row>
    <row r="19" spans="1:60" outlineLevel="1" x14ac:dyDescent="0.2">
      <c r="A19" s="223"/>
      <c r="B19" s="282" t="s">
        <v>223</v>
      </c>
      <c r="C19" s="283"/>
      <c r="D19" s="284"/>
      <c r="E19" s="285"/>
      <c r="F19" s="286"/>
      <c r="G19" s="287"/>
      <c r="H19" s="185"/>
      <c r="I19" s="198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>
        <v>0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</row>
    <row r="20" spans="1:60" outlineLevel="1" x14ac:dyDescent="0.2">
      <c r="A20" s="223"/>
      <c r="B20" s="282" t="s">
        <v>224</v>
      </c>
      <c r="C20" s="283"/>
      <c r="D20" s="284"/>
      <c r="E20" s="285"/>
      <c r="F20" s="286"/>
      <c r="G20" s="287"/>
      <c r="H20" s="185"/>
      <c r="I20" s="198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 t="s">
        <v>192</v>
      </c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</row>
    <row r="21" spans="1:60" outlineLevel="1" x14ac:dyDescent="0.2">
      <c r="A21" s="196">
        <v>3</v>
      </c>
      <c r="B21" s="177" t="s">
        <v>225</v>
      </c>
      <c r="C21" s="188" t="s">
        <v>226</v>
      </c>
      <c r="D21" s="219" t="s">
        <v>215</v>
      </c>
      <c r="E21" s="181">
        <v>24.366599999999998</v>
      </c>
      <c r="F21" s="183"/>
      <c r="G21" s="184">
        <f>ROUND(E21*F21,2)</f>
        <v>0</v>
      </c>
      <c r="H21" s="185" t="s">
        <v>216</v>
      </c>
      <c r="I21" s="198" t="s">
        <v>173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 t="s">
        <v>198</v>
      </c>
      <c r="AF21" s="32"/>
      <c r="AG21" s="32"/>
      <c r="AH21" s="32"/>
      <c r="AI21" s="32"/>
      <c r="AJ21" s="32"/>
      <c r="AK21" s="32"/>
      <c r="AL21" s="32"/>
      <c r="AM21" s="32">
        <v>21</v>
      </c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</row>
    <row r="22" spans="1:60" outlineLevel="1" x14ac:dyDescent="0.2">
      <c r="A22" s="223"/>
      <c r="B22" s="217"/>
      <c r="C22" s="222" t="s">
        <v>1621</v>
      </c>
      <c r="D22" s="220"/>
      <c r="E22" s="221">
        <v>9.1516000000000002</v>
      </c>
      <c r="F22" s="184"/>
      <c r="G22" s="184"/>
      <c r="H22" s="185"/>
      <c r="I22" s="198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</row>
    <row r="23" spans="1:60" outlineLevel="1" x14ac:dyDescent="0.2">
      <c r="A23" s="223"/>
      <c r="B23" s="217"/>
      <c r="C23" s="222" t="s">
        <v>1622</v>
      </c>
      <c r="D23" s="220"/>
      <c r="E23" s="221">
        <v>15.215</v>
      </c>
      <c r="F23" s="184"/>
      <c r="G23" s="184"/>
      <c r="H23" s="185"/>
      <c r="I23" s="198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</row>
    <row r="24" spans="1:60" outlineLevel="1" x14ac:dyDescent="0.2">
      <c r="A24" s="223"/>
      <c r="B24" s="282" t="s">
        <v>234</v>
      </c>
      <c r="C24" s="283"/>
      <c r="D24" s="284"/>
      <c r="E24" s="285"/>
      <c r="F24" s="286"/>
      <c r="G24" s="287"/>
      <c r="H24" s="185"/>
      <c r="I24" s="198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>
        <v>0</v>
      </c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</row>
    <row r="25" spans="1:60" outlineLevel="1" x14ac:dyDescent="0.2">
      <c r="A25" s="223"/>
      <c r="B25" s="282" t="s">
        <v>235</v>
      </c>
      <c r="C25" s="283"/>
      <c r="D25" s="284"/>
      <c r="E25" s="285"/>
      <c r="F25" s="286"/>
      <c r="G25" s="287"/>
      <c r="H25" s="185"/>
      <c r="I25" s="198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 t="s">
        <v>192</v>
      </c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60" outlineLevel="1" x14ac:dyDescent="0.2">
      <c r="A26" s="196">
        <v>4</v>
      </c>
      <c r="B26" s="177" t="s">
        <v>236</v>
      </c>
      <c r="C26" s="188" t="s">
        <v>237</v>
      </c>
      <c r="D26" s="219" t="s">
        <v>215</v>
      </c>
      <c r="E26" s="181">
        <v>42.480699999999999</v>
      </c>
      <c r="F26" s="183"/>
      <c r="G26" s="184">
        <f>ROUND(E26*F26,2)</f>
        <v>0</v>
      </c>
      <c r="H26" s="185" t="s">
        <v>216</v>
      </c>
      <c r="I26" s="198" t="s">
        <v>173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 t="s">
        <v>198</v>
      </c>
      <c r="AF26" s="32"/>
      <c r="AG26" s="32"/>
      <c r="AH26" s="32"/>
      <c r="AI26" s="32"/>
      <c r="AJ26" s="32"/>
      <c r="AK26" s="32"/>
      <c r="AL26" s="32"/>
      <c r="AM26" s="32">
        <v>21</v>
      </c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</row>
    <row r="27" spans="1:60" outlineLevel="1" x14ac:dyDescent="0.2">
      <c r="A27" s="223"/>
      <c r="B27" s="217"/>
      <c r="C27" s="222" t="s">
        <v>1623</v>
      </c>
      <c r="D27" s="220"/>
      <c r="E27" s="221">
        <v>42.480699999999999</v>
      </c>
      <c r="F27" s="184"/>
      <c r="G27" s="184"/>
      <c r="H27" s="185"/>
      <c r="I27" s="198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</row>
    <row r="28" spans="1:60" outlineLevel="1" x14ac:dyDescent="0.2">
      <c r="A28" s="223"/>
      <c r="B28" s="282" t="s">
        <v>239</v>
      </c>
      <c r="C28" s="283"/>
      <c r="D28" s="284"/>
      <c r="E28" s="285"/>
      <c r="F28" s="286"/>
      <c r="G28" s="287"/>
      <c r="H28" s="185"/>
      <c r="I28" s="198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>
        <v>1</v>
      </c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</row>
    <row r="29" spans="1:60" outlineLevel="1" x14ac:dyDescent="0.2">
      <c r="A29" s="196">
        <v>5</v>
      </c>
      <c r="B29" s="177" t="s">
        <v>240</v>
      </c>
      <c r="C29" s="188" t="s">
        <v>241</v>
      </c>
      <c r="D29" s="219" t="s">
        <v>215</v>
      </c>
      <c r="E29" s="181">
        <v>212.40350000000001</v>
      </c>
      <c r="F29" s="183"/>
      <c r="G29" s="184">
        <f>ROUND(E29*F29,2)</f>
        <v>0</v>
      </c>
      <c r="H29" s="185" t="s">
        <v>216</v>
      </c>
      <c r="I29" s="198" t="s">
        <v>173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 t="s">
        <v>198</v>
      </c>
      <c r="AF29" s="32"/>
      <c r="AG29" s="32"/>
      <c r="AH29" s="32"/>
      <c r="AI29" s="32"/>
      <c r="AJ29" s="32"/>
      <c r="AK29" s="32"/>
      <c r="AL29" s="32"/>
      <c r="AM29" s="32">
        <v>21</v>
      </c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</row>
    <row r="30" spans="1:60" outlineLevel="1" x14ac:dyDescent="0.2">
      <c r="A30" s="223"/>
      <c r="B30" s="217"/>
      <c r="C30" s="222" t="s">
        <v>1624</v>
      </c>
      <c r="D30" s="220"/>
      <c r="E30" s="221"/>
      <c r="F30" s="184"/>
      <c r="G30" s="184"/>
      <c r="H30" s="185"/>
      <c r="I30" s="198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</row>
    <row r="31" spans="1:60" outlineLevel="1" x14ac:dyDescent="0.2">
      <c r="A31" s="223"/>
      <c r="B31" s="217"/>
      <c r="C31" s="222" t="s">
        <v>1625</v>
      </c>
      <c r="D31" s="220"/>
      <c r="E31" s="221">
        <v>212.40350000000001</v>
      </c>
      <c r="F31" s="184"/>
      <c r="G31" s="184"/>
      <c r="H31" s="185"/>
      <c r="I31" s="198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</row>
    <row r="32" spans="1:60" outlineLevel="1" x14ac:dyDescent="0.2">
      <c r="A32" s="223"/>
      <c r="B32" s="282" t="s">
        <v>243</v>
      </c>
      <c r="C32" s="283"/>
      <c r="D32" s="284"/>
      <c r="E32" s="285"/>
      <c r="F32" s="286"/>
      <c r="G32" s="287"/>
      <c r="H32" s="185"/>
      <c r="I32" s="198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>
        <v>0</v>
      </c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</row>
    <row r="33" spans="1:60" outlineLevel="1" x14ac:dyDescent="0.2">
      <c r="A33" s="196">
        <v>6</v>
      </c>
      <c r="B33" s="177" t="s">
        <v>244</v>
      </c>
      <c r="C33" s="188" t="s">
        <v>245</v>
      </c>
      <c r="D33" s="219" t="s">
        <v>215</v>
      </c>
      <c r="E33" s="181">
        <v>42.480699999999999</v>
      </c>
      <c r="F33" s="183"/>
      <c r="G33" s="184">
        <f>ROUND(E33*F33,2)</f>
        <v>0</v>
      </c>
      <c r="H33" s="185" t="s">
        <v>216</v>
      </c>
      <c r="I33" s="198" t="s">
        <v>173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 t="s">
        <v>198</v>
      </c>
      <c r="AF33" s="32"/>
      <c r="AG33" s="32"/>
      <c r="AH33" s="32"/>
      <c r="AI33" s="32"/>
      <c r="AJ33" s="32"/>
      <c r="AK33" s="32"/>
      <c r="AL33" s="32"/>
      <c r="AM33" s="32">
        <v>21</v>
      </c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</row>
    <row r="34" spans="1:60" outlineLevel="1" x14ac:dyDescent="0.2">
      <c r="A34" s="223"/>
      <c r="B34" s="217"/>
      <c r="C34" s="222" t="s">
        <v>1626</v>
      </c>
      <c r="D34" s="220"/>
      <c r="E34" s="221">
        <v>42.480699999999999</v>
      </c>
      <c r="F34" s="184"/>
      <c r="G34" s="184"/>
      <c r="H34" s="185"/>
      <c r="I34" s="198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</row>
    <row r="35" spans="1:60" outlineLevel="1" x14ac:dyDescent="0.2">
      <c r="A35" s="223"/>
      <c r="B35" s="282" t="s">
        <v>247</v>
      </c>
      <c r="C35" s="283"/>
      <c r="D35" s="284"/>
      <c r="E35" s="285"/>
      <c r="F35" s="286"/>
      <c r="G35" s="287"/>
      <c r="H35" s="185"/>
      <c r="I35" s="198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>
        <v>0</v>
      </c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</row>
    <row r="36" spans="1:60" outlineLevel="1" x14ac:dyDescent="0.2">
      <c r="A36" s="223"/>
      <c r="B36" s="282" t="s">
        <v>248</v>
      </c>
      <c r="C36" s="283"/>
      <c r="D36" s="284"/>
      <c r="E36" s="285"/>
      <c r="F36" s="286"/>
      <c r="G36" s="287"/>
      <c r="H36" s="185"/>
      <c r="I36" s="198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 t="s">
        <v>192</v>
      </c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</row>
    <row r="37" spans="1:60" outlineLevel="1" x14ac:dyDescent="0.2">
      <c r="A37" s="196">
        <v>7</v>
      </c>
      <c r="B37" s="177" t="s">
        <v>249</v>
      </c>
      <c r="C37" s="188" t="s">
        <v>250</v>
      </c>
      <c r="D37" s="219" t="s">
        <v>215</v>
      </c>
      <c r="E37" s="181">
        <v>5</v>
      </c>
      <c r="F37" s="183"/>
      <c r="G37" s="184">
        <f>ROUND(E37*F37,2)</f>
        <v>0</v>
      </c>
      <c r="H37" s="185" t="s">
        <v>216</v>
      </c>
      <c r="I37" s="198" t="s">
        <v>173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 t="s">
        <v>198</v>
      </c>
      <c r="AF37" s="32"/>
      <c r="AG37" s="32"/>
      <c r="AH37" s="32"/>
      <c r="AI37" s="32"/>
      <c r="AJ37" s="32"/>
      <c r="AK37" s="32"/>
      <c r="AL37" s="32"/>
      <c r="AM37" s="32">
        <v>21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</row>
    <row r="38" spans="1:60" outlineLevel="1" x14ac:dyDescent="0.2">
      <c r="A38" s="223"/>
      <c r="B38" s="217"/>
      <c r="C38" s="222" t="s">
        <v>1627</v>
      </c>
      <c r="D38" s="220"/>
      <c r="E38" s="221">
        <v>5</v>
      </c>
      <c r="F38" s="184"/>
      <c r="G38" s="184"/>
      <c r="H38" s="185"/>
      <c r="I38" s="198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</row>
    <row r="39" spans="1:60" outlineLevel="1" x14ac:dyDescent="0.2">
      <c r="A39" s="223"/>
      <c r="B39" s="282" t="s">
        <v>251</v>
      </c>
      <c r="C39" s="283"/>
      <c r="D39" s="284"/>
      <c r="E39" s="285"/>
      <c r="F39" s="286"/>
      <c r="G39" s="287"/>
      <c r="H39" s="185"/>
      <c r="I39" s="198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>
        <v>0</v>
      </c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</row>
    <row r="40" spans="1:60" outlineLevel="1" x14ac:dyDescent="0.2">
      <c r="A40" s="196">
        <v>8</v>
      </c>
      <c r="B40" s="177" t="s">
        <v>452</v>
      </c>
      <c r="C40" s="188" t="s">
        <v>453</v>
      </c>
      <c r="D40" s="219" t="s">
        <v>215</v>
      </c>
      <c r="E40" s="181">
        <v>42.480699999999999</v>
      </c>
      <c r="F40" s="183"/>
      <c r="G40" s="184">
        <f>ROUND(E40*F40,2)</f>
        <v>0</v>
      </c>
      <c r="H40" s="185" t="s">
        <v>216</v>
      </c>
      <c r="I40" s="198" t="s">
        <v>173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 t="s">
        <v>198</v>
      </c>
      <c r="AF40" s="32"/>
      <c r="AG40" s="32"/>
      <c r="AH40" s="32"/>
      <c r="AI40" s="32"/>
      <c r="AJ40" s="32"/>
      <c r="AK40" s="32"/>
      <c r="AL40" s="32"/>
      <c r="AM40" s="32">
        <v>21</v>
      </c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</row>
    <row r="41" spans="1:60" outlineLevel="1" x14ac:dyDescent="0.2">
      <c r="A41" s="223"/>
      <c r="B41" s="217"/>
      <c r="C41" s="222" t="s">
        <v>1626</v>
      </c>
      <c r="D41" s="220"/>
      <c r="E41" s="221">
        <v>42.480699999999999</v>
      </c>
      <c r="F41" s="184"/>
      <c r="G41" s="184"/>
      <c r="H41" s="185"/>
      <c r="I41" s="198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</row>
    <row r="42" spans="1:60" x14ac:dyDescent="0.2">
      <c r="A42" s="195" t="s">
        <v>168</v>
      </c>
      <c r="B42" s="176" t="s">
        <v>80</v>
      </c>
      <c r="C42" s="187" t="s">
        <v>81</v>
      </c>
      <c r="D42" s="218"/>
      <c r="E42" s="180"/>
      <c r="F42" s="288">
        <f>SUM(G43:G83)</f>
        <v>0</v>
      </c>
      <c r="G42" s="289"/>
      <c r="H42" s="182"/>
      <c r="I42" s="197"/>
      <c r="AE42" t="s">
        <v>169</v>
      </c>
    </row>
    <row r="43" spans="1:60" outlineLevel="1" x14ac:dyDescent="0.2">
      <c r="A43" s="223"/>
      <c r="B43" s="290" t="s">
        <v>1628</v>
      </c>
      <c r="C43" s="291"/>
      <c r="D43" s="292"/>
      <c r="E43" s="293"/>
      <c r="F43" s="294"/>
      <c r="G43" s="295"/>
      <c r="H43" s="185"/>
      <c r="I43" s="198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>
        <v>0</v>
      </c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</row>
    <row r="44" spans="1:60" ht="22.5" outlineLevel="1" x14ac:dyDescent="0.2">
      <c r="A44" s="223"/>
      <c r="B44" s="282" t="s">
        <v>1629</v>
      </c>
      <c r="C44" s="283"/>
      <c r="D44" s="284"/>
      <c r="E44" s="285"/>
      <c r="F44" s="286"/>
      <c r="G44" s="287"/>
      <c r="H44" s="185"/>
      <c r="I44" s="198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 t="s">
        <v>192</v>
      </c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216" t="str">
        <f>B44</f>
        <v>svislé nebo šikmé (odkloněné), půdorysně přímé nebo zalomené, stěn základových pasů ve volných nebo zapažených jámách, rýhách, šachtách, včetně případných vzpěr,</v>
      </c>
      <c r="BA44" s="32"/>
      <c r="BB44" s="32"/>
      <c r="BC44" s="32"/>
      <c r="BD44" s="32"/>
      <c r="BE44" s="32"/>
      <c r="BF44" s="32"/>
      <c r="BG44" s="32"/>
      <c r="BH44" s="32"/>
    </row>
    <row r="45" spans="1:60" outlineLevel="1" x14ac:dyDescent="0.2">
      <c r="A45" s="196">
        <v>9</v>
      </c>
      <c r="B45" s="177" t="s">
        <v>1630</v>
      </c>
      <c r="C45" s="188" t="s">
        <v>508</v>
      </c>
      <c r="D45" s="219" t="s">
        <v>196</v>
      </c>
      <c r="E45" s="181">
        <v>35.688000000000002</v>
      </c>
      <c r="F45" s="183"/>
      <c r="G45" s="184">
        <f>ROUND(E45*F45,2)</f>
        <v>0</v>
      </c>
      <c r="H45" s="185" t="s">
        <v>470</v>
      </c>
      <c r="I45" s="198" t="s">
        <v>173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 t="s">
        <v>198</v>
      </c>
      <c r="AF45" s="32"/>
      <c r="AG45" s="32"/>
      <c r="AH45" s="32"/>
      <c r="AI45" s="32"/>
      <c r="AJ45" s="32"/>
      <c r="AK45" s="32"/>
      <c r="AL45" s="32"/>
      <c r="AM45" s="32">
        <v>21</v>
      </c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</row>
    <row r="46" spans="1:60" outlineLevel="1" x14ac:dyDescent="0.2">
      <c r="A46" s="223"/>
      <c r="B46" s="217"/>
      <c r="C46" s="222" t="s">
        <v>1631</v>
      </c>
      <c r="D46" s="220"/>
      <c r="E46" s="221">
        <v>17.600000000000001</v>
      </c>
      <c r="F46" s="184"/>
      <c r="G46" s="184"/>
      <c r="H46" s="185"/>
      <c r="I46" s="198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</row>
    <row r="47" spans="1:60" outlineLevel="1" x14ac:dyDescent="0.2">
      <c r="A47" s="223"/>
      <c r="B47" s="217"/>
      <c r="C47" s="222" t="s">
        <v>1632</v>
      </c>
      <c r="D47" s="220"/>
      <c r="E47" s="221">
        <v>8.2880000000000003</v>
      </c>
      <c r="F47" s="184"/>
      <c r="G47" s="184"/>
      <c r="H47" s="185"/>
      <c r="I47" s="198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</row>
    <row r="48" spans="1:60" outlineLevel="1" x14ac:dyDescent="0.2">
      <c r="A48" s="223"/>
      <c r="B48" s="217"/>
      <c r="C48" s="222" t="s">
        <v>1633</v>
      </c>
      <c r="D48" s="220"/>
      <c r="E48" s="221">
        <v>1.6160000000000001</v>
      </c>
      <c r="F48" s="184"/>
      <c r="G48" s="184"/>
      <c r="H48" s="185"/>
      <c r="I48" s="198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</row>
    <row r="49" spans="1:60" outlineLevel="1" x14ac:dyDescent="0.2">
      <c r="A49" s="223"/>
      <c r="B49" s="217"/>
      <c r="C49" s="222" t="s">
        <v>1634</v>
      </c>
      <c r="D49" s="220"/>
      <c r="E49" s="221">
        <v>6.6079999999999997</v>
      </c>
      <c r="F49" s="184"/>
      <c r="G49" s="184"/>
      <c r="H49" s="185"/>
      <c r="I49" s="198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</row>
    <row r="50" spans="1:60" outlineLevel="1" x14ac:dyDescent="0.2">
      <c r="A50" s="223"/>
      <c r="B50" s="217"/>
      <c r="C50" s="222" t="s">
        <v>1635</v>
      </c>
      <c r="D50" s="220"/>
      <c r="E50" s="221">
        <v>1.5760000000000001</v>
      </c>
      <c r="F50" s="184"/>
      <c r="G50" s="184"/>
      <c r="H50" s="185"/>
      <c r="I50" s="198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</row>
    <row r="51" spans="1:60" outlineLevel="1" x14ac:dyDescent="0.2">
      <c r="A51" s="196">
        <v>10</v>
      </c>
      <c r="B51" s="177" t="s">
        <v>1636</v>
      </c>
      <c r="C51" s="188" t="s">
        <v>1637</v>
      </c>
      <c r="D51" s="219" t="s">
        <v>196</v>
      </c>
      <c r="E51" s="181">
        <v>35.688000000000002</v>
      </c>
      <c r="F51" s="183"/>
      <c r="G51" s="184">
        <f>ROUND(E51*F51,2)</f>
        <v>0</v>
      </c>
      <c r="H51" s="185" t="s">
        <v>470</v>
      </c>
      <c r="I51" s="198" t="s">
        <v>173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 t="s">
        <v>198</v>
      </c>
      <c r="AF51" s="32"/>
      <c r="AG51" s="32"/>
      <c r="AH51" s="32"/>
      <c r="AI51" s="32"/>
      <c r="AJ51" s="32"/>
      <c r="AK51" s="32"/>
      <c r="AL51" s="32"/>
      <c r="AM51" s="32">
        <v>21</v>
      </c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</row>
    <row r="52" spans="1:60" outlineLevel="1" x14ac:dyDescent="0.2">
      <c r="A52" s="223"/>
      <c r="B52" s="217"/>
      <c r="C52" s="222" t="s">
        <v>1638</v>
      </c>
      <c r="D52" s="220"/>
      <c r="E52" s="221">
        <v>35.688000000000002</v>
      </c>
      <c r="F52" s="184"/>
      <c r="G52" s="184"/>
      <c r="H52" s="185"/>
      <c r="I52" s="198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</row>
    <row r="53" spans="1:60" outlineLevel="1" x14ac:dyDescent="0.2">
      <c r="A53" s="223"/>
      <c r="B53" s="282" t="s">
        <v>1639</v>
      </c>
      <c r="C53" s="283"/>
      <c r="D53" s="284"/>
      <c r="E53" s="285"/>
      <c r="F53" s="286"/>
      <c r="G53" s="287"/>
      <c r="H53" s="185"/>
      <c r="I53" s="198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>
        <v>0</v>
      </c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</row>
    <row r="54" spans="1:60" outlineLevel="1" x14ac:dyDescent="0.2">
      <c r="A54" s="223"/>
      <c r="B54" s="282" t="s">
        <v>1640</v>
      </c>
      <c r="C54" s="283"/>
      <c r="D54" s="284"/>
      <c r="E54" s="285"/>
      <c r="F54" s="286"/>
      <c r="G54" s="287"/>
      <c r="H54" s="185"/>
      <c r="I54" s="198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 t="s">
        <v>192</v>
      </c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</row>
    <row r="55" spans="1:60" outlineLevel="1" x14ac:dyDescent="0.2">
      <c r="A55" s="196">
        <v>11</v>
      </c>
      <c r="B55" s="177" t="s">
        <v>1641</v>
      </c>
      <c r="C55" s="188" t="s">
        <v>1642</v>
      </c>
      <c r="D55" s="219" t="s">
        <v>557</v>
      </c>
      <c r="E55" s="181">
        <v>4</v>
      </c>
      <c r="F55" s="183"/>
      <c r="G55" s="184">
        <f>ROUND(E55*F55,2)</f>
        <v>0</v>
      </c>
      <c r="H55" s="185" t="s">
        <v>470</v>
      </c>
      <c r="I55" s="198" t="s">
        <v>173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 t="s">
        <v>198</v>
      </c>
      <c r="AF55" s="32"/>
      <c r="AG55" s="32"/>
      <c r="AH55" s="32"/>
      <c r="AI55" s="32"/>
      <c r="AJ55" s="32"/>
      <c r="AK55" s="32"/>
      <c r="AL55" s="32"/>
      <c r="AM55" s="32">
        <v>21</v>
      </c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</row>
    <row r="56" spans="1:60" outlineLevel="1" x14ac:dyDescent="0.2">
      <c r="A56" s="223"/>
      <c r="B56" s="282" t="s">
        <v>1643</v>
      </c>
      <c r="C56" s="283"/>
      <c r="D56" s="284"/>
      <c r="E56" s="285"/>
      <c r="F56" s="286"/>
      <c r="G56" s="287"/>
      <c r="H56" s="185"/>
      <c r="I56" s="198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>
        <v>0</v>
      </c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</row>
    <row r="57" spans="1:60" ht="22.5" outlineLevel="1" x14ac:dyDescent="0.2">
      <c r="A57" s="223"/>
      <c r="B57" s="282" t="s">
        <v>1644</v>
      </c>
      <c r="C57" s="283"/>
      <c r="D57" s="284"/>
      <c r="E57" s="285"/>
      <c r="F57" s="286"/>
      <c r="G57" s="287"/>
      <c r="H57" s="185"/>
      <c r="I57" s="198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 t="s">
        <v>192</v>
      </c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216" t="str">
        <f>B57</f>
        <v>bednění svislé nebo šikmé (odkloněné), půdorysně přímé nebo zalomené, stěn základových patek ve volných nebo zapažených jámách, rýhách, šachtách, včetně případných vzpěr,</v>
      </c>
      <c r="BA57" s="32"/>
      <c r="BB57" s="32"/>
      <c r="BC57" s="32"/>
      <c r="BD57" s="32"/>
      <c r="BE57" s="32"/>
      <c r="BF57" s="32"/>
      <c r="BG57" s="32"/>
      <c r="BH57" s="32"/>
    </row>
    <row r="58" spans="1:60" outlineLevel="1" x14ac:dyDescent="0.2">
      <c r="A58" s="196">
        <v>12</v>
      </c>
      <c r="B58" s="177" t="s">
        <v>1645</v>
      </c>
      <c r="C58" s="188" t="s">
        <v>508</v>
      </c>
      <c r="D58" s="219" t="s">
        <v>196</v>
      </c>
      <c r="E58" s="181">
        <v>46.72</v>
      </c>
      <c r="F58" s="183"/>
      <c r="G58" s="184">
        <f>ROUND(E58*F58,2)</f>
        <v>0</v>
      </c>
      <c r="H58" s="185" t="s">
        <v>470</v>
      </c>
      <c r="I58" s="198" t="s">
        <v>173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 t="s">
        <v>198</v>
      </c>
      <c r="AF58" s="32"/>
      <c r="AG58" s="32"/>
      <c r="AH58" s="32"/>
      <c r="AI58" s="32"/>
      <c r="AJ58" s="32"/>
      <c r="AK58" s="32"/>
      <c r="AL58" s="32"/>
      <c r="AM58" s="32">
        <v>21</v>
      </c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</row>
    <row r="59" spans="1:60" outlineLevel="1" x14ac:dyDescent="0.2">
      <c r="A59" s="223"/>
      <c r="B59" s="217"/>
      <c r="C59" s="222" t="s">
        <v>1646</v>
      </c>
      <c r="D59" s="220"/>
      <c r="E59" s="221">
        <v>7.68</v>
      </c>
      <c r="F59" s="184"/>
      <c r="G59" s="184"/>
      <c r="H59" s="185"/>
      <c r="I59" s="198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</row>
    <row r="60" spans="1:60" outlineLevel="1" x14ac:dyDescent="0.2">
      <c r="A60" s="223"/>
      <c r="B60" s="217"/>
      <c r="C60" s="222" t="s">
        <v>1647</v>
      </c>
      <c r="D60" s="220"/>
      <c r="E60" s="221">
        <v>17.36</v>
      </c>
      <c r="F60" s="184"/>
      <c r="G60" s="184"/>
      <c r="H60" s="185"/>
      <c r="I60" s="198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</row>
    <row r="61" spans="1:60" outlineLevel="1" x14ac:dyDescent="0.2">
      <c r="A61" s="223"/>
      <c r="B61" s="217"/>
      <c r="C61" s="222" t="s">
        <v>1648</v>
      </c>
      <c r="D61" s="220"/>
      <c r="E61" s="221">
        <v>12.88</v>
      </c>
      <c r="F61" s="184"/>
      <c r="G61" s="184"/>
      <c r="H61" s="185"/>
      <c r="I61" s="198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</row>
    <row r="62" spans="1:60" outlineLevel="1" x14ac:dyDescent="0.2">
      <c r="A62" s="223"/>
      <c r="B62" s="217"/>
      <c r="C62" s="222" t="s">
        <v>1649</v>
      </c>
      <c r="D62" s="220"/>
      <c r="E62" s="221">
        <v>1.92</v>
      </c>
      <c r="F62" s="184"/>
      <c r="G62" s="184"/>
      <c r="H62" s="185"/>
      <c r="I62" s="198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</row>
    <row r="63" spans="1:60" outlineLevel="1" x14ac:dyDescent="0.2">
      <c r="A63" s="223"/>
      <c r="B63" s="217"/>
      <c r="C63" s="222" t="s">
        <v>1650</v>
      </c>
      <c r="D63" s="220"/>
      <c r="E63" s="221">
        <v>4.4800000000000004</v>
      </c>
      <c r="F63" s="184"/>
      <c r="G63" s="184"/>
      <c r="H63" s="185"/>
      <c r="I63" s="198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</row>
    <row r="64" spans="1:60" outlineLevel="1" x14ac:dyDescent="0.2">
      <c r="A64" s="223"/>
      <c r="B64" s="217"/>
      <c r="C64" s="222" t="s">
        <v>1651</v>
      </c>
      <c r="D64" s="220"/>
      <c r="E64" s="221">
        <v>2.4</v>
      </c>
      <c r="F64" s="184"/>
      <c r="G64" s="184"/>
      <c r="H64" s="185"/>
      <c r="I64" s="198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</row>
    <row r="65" spans="1:60" outlineLevel="1" x14ac:dyDescent="0.2">
      <c r="A65" s="196">
        <v>13</v>
      </c>
      <c r="B65" s="177" t="s">
        <v>1652</v>
      </c>
      <c r="C65" s="188" t="s">
        <v>1637</v>
      </c>
      <c r="D65" s="219" t="s">
        <v>196</v>
      </c>
      <c r="E65" s="181">
        <v>46.72</v>
      </c>
      <c r="F65" s="183"/>
      <c r="G65" s="184">
        <f>ROUND(E65*F65,2)</f>
        <v>0</v>
      </c>
      <c r="H65" s="185" t="s">
        <v>470</v>
      </c>
      <c r="I65" s="198" t="s">
        <v>173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 t="s">
        <v>198</v>
      </c>
      <c r="AF65" s="32"/>
      <c r="AG65" s="32"/>
      <c r="AH65" s="32"/>
      <c r="AI65" s="32"/>
      <c r="AJ65" s="32"/>
      <c r="AK65" s="32"/>
      <c r="AL65" s="32"/>
      <c r="AM65" s="32">
        <v>21</v>
      </c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</row>
    <row r="66" spans="1:60" outlineLevel="1" x14ac:dyDescent="0.2">
      <c r="A66" s="223"/>
      <c r="B66" s="217"/>
      <c r="C66" s="222" t="s">
        <v>1653</v>
      </c>
      <c r="D66" s="220"/>
      <c r="E66" s="221">
        <v>46.72</v>
      </c>
      <c r="F66" s="184"/>
      <c r="G66" s="184"/>
      <c r="H66" s="185"/>
      <c r="I66" s="198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</row>
    <row r="67" spans="1:60" outlineLevel="1" x14ac:dyDescent="0.2">
      <c r="A67" s="223"/>
      <c r="B67" s="282" t="s">
        <v>1654</v>
      </c>
      <c r="C67" s="283"/>
      <c r="D67" s="284"/>
      <c r="E67" s="285"/>
      <c r="F67" s="286"/>
      <c r="G67" s="287"/>
      <c r="H67" s="185"/>
      <c r="I67" s="198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>
        <v>0</v>
      </c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</row>
    <row r="68" spans="1:60" outlineLevel="1" x14ac:dyDescent="0.2">
      <c r="A68" s="223"/>
      <c r="B68" s="282" t="s">
        <v>1655</v>
      </c>
      <c r="C68" s="283"/>
      <c r="D68" s="284"/>
      <c r="E68" s="285"/>
      <c r="F68" s="286"/>
      <c r="G68" s="287"/>
      <c r="H68" s="185"/>
      <c r="I68" s="198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>
        <v>1</v>
      </c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</row>
    <row r="69" spans="1:60" outlineLevel="1" x14ac:dyDescent="0.2">
      <c r="A69" s="196">
        <v>14</v>
      </c>
      <c r="B69" s="177" t="s">
        <v>1656</v>
      </c>
      <c r="C69" s="188" t="s">
        <v>613</v>
      </c>
      <c r="D69" s="219" t="s">
        <v>368</v>
      </c>
      <c r="E69" s="181">
        <v>0.1</v>
      </c>
      <c r="F69" s="183"/>
      <c r="G69" s="184">
        <f>ROUND(E69*F69,2)</f>
        <v>0</v>
      </c>
      <c r="H69" s="185" t="s">
        <v>470</v>
      </c>
      <c r="I69" s="198" t="s">
        <v>173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 t="s">
        <v>198</v>
      </c>
      <c r="AF69" s="32"/>
      <c r="AG69" s="32"/>
      <c r="AH69" s="32"/>
      <c r="AI69" s="32"/>
      <c r="AJ69" s="32"/>
      <c r="AK69" s="32"/>
      <c r="AL69" s="32"/>
      <c r="AM69" s="32">
        <v>21</v>
      </c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</row>
    <row r="70" spans="1:60" outlineLevel="1" x14ac:dyDescent="0.2">
      <c r="A70" s="223"/>
      <c r="B70" s="217"/>
      <c r="C70" s="222" t="s">
        <v>1657</v>
      </c>
      <c r="D70" s="220"/>
      <c r="E70" s="221">
        <v>0.1</v>
      </c>
      <c r="F70" s="184"/>
      <c r="G70" s="184"/>
      <c r="H70" s="185"/>
      <c r="I70" s="198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</row>
    <row r="71" spans="1:60" outlineLevel="1" x14ac:dyDescent="0.2">
      <c r="A71" s="196">
        <v>15</v>
      </c>
      <c r="B71" s="177" t="s">
        <v>1658</v>
      </c>
      <c r="C71" s="188" t="s">
        <v>1659</v>
      </c>
      <c r="D71" s="219" t="s">
        <v>215</v>
      </c>
      <c r="E71" s="181">
        <v>9.1516000000000002</v>
      </c>
      <c r="F71" s="183"/>
      <c r="G71" s="184">
        <f>ROUND(E71*F71,2)</f>
        <v>0</v>
      </c>
      <c r="H71" s="185"/>
      <c r="I71" s="198" t="s">
        <v>263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 t="s">
        <v>174</v>
      </c>
      <c r="AF71" s="32"/>
      <c r="AG71" s="32"/>
      <c r="AH71" s="32"/>
      <c r="AI71" s="32"/>
      <c r="AJ71" s="32"/>
      <c r="AK71" s="32"/>
      <c r="AL71" s="32"/>
      <c r="AM71" s="32">
        <v>21</v>
      </c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</row>
    <row r="72" spans="1:60" outlineLevel="1" x14ac:dyDescent="0.2">
      <c r="A72" s="223"/>
      <c r="B72" s="217"/>
      <c r="C72" s="222" t="s">
        <v>1660</v>
      </c>
      <c r="D72" s="220"/>
      <c r="E72" s="221">
        <v>4.4000000000000004</v>
      </c>
      <c r="F72" s="184"/>
      <c r="G72" s="184"/>
      <c r="H72" s="185"/>
      <c r="I72" s="198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</row>
    <row r="73" spans="1:60" outlineLevel="1" x14ac:dyDescent="0.2">
      <c r="A73" s="223"/>
      <c r="B73" s="217"/>
      <c r="C73" s="222" t="s">
        <v>1661</v>
      </c>
      <c r="D73" s="220"/>
      <c r="E73" s="221">
        <v>2.0720000000000001</v>
      </c>
      <c r="F73" s="184"/>
      <c r="G73" s="184"/>
      <c r="H73" s="185"/>
      <c r="I73" s="198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</row>
    <row r="74" spans="1:60" outlineLevel="1" x14ac:dyDescent="0.2">
      <c r="A74" s="223"/>
      <c r="B74" s="217"/>
      <c r="C74" s="222" t="s">
        <v>1662</v>
      </c>
      <c r="D74" s="220"/>
      <c r="E74" s="221">
        <v>0.56559999999999999</v>
      </c>
      <c r="F74" s="184"/>
      <c r="G74" s="184"/>
      <c r="H74" s="185"/>
      <c r="I74" s="198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</row>
    <row r="75" spans="1:60" outlineLevel="1" x14ac:dyDescent="0.2">
      <c r="A75" s="223"/>
      <c r="B75" s="217"/>
      <c r="C75" s="222" t="s">
        <v>1663</v>
      </c>
      <c r="D75" s="220"/>
      <c r="E75" s="221">
        <v>1.82</v>
      </c>
      <c r="F75" s="184"/>
      <c r="G75" s="184"/>
      <c r="H75" s="185"/>
      <c r="I75" s="198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</row>
    <row r="76" spans="1:60" outlineLevel="1" x14ac:dyDescent="0.2">
      <c r="A76" s="223"/>
      <c r="B76" s="217"/>
      <c r="C76" s="222" t="s">
        <v>1664</v>
      </c>
      <c r="D76" s="220"/>
      <c r="E76" s="221">
        <v>0.29399999999999998</v>
      </c>
      <c r="F76" s="184"/>
      <c r="G76" s="184"/>
      <c r="H76" s="185"/>
      <c r="I76" s="198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</row>
    <row r="77" spans="1:60" outlineLevel="1" x14ac:dyDescent="0.2">
      <c r="A77" s="196">
        <v>16</v>
      </c>
      <c r="B77" s="177" t="s">
        <v>1665</v>
      </c>
      <c r="C77" s="188" t="s">
        <v>1666</v>
      </c>
      <c r="D77" s="219" t="s">
        <v>215</v>
      </c>
      <c r="E77" s="181">
        <v>15.215</v>
      </c>
      <c r="F77" s="183"/>
      <c r="G77" s="184">
        <f>ROUND(E77*F77,2)</f>
        <v>0</v>
      </c>
      <c r="H77" s="185"/>
      <c r="I77" s="198" t="s">
        <v>263</v>
      </c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 t="s">
        <v>174</v>
      </c>
      <c r="AF77" s="32"/>
      <c r="AG77" s="32"/>
      <c r="AH77" s="32"/>
      <c r="AI77" s="32"/>
      <c r="AJ77" s="32"/>
      <c r="AK77" s="32"/>
      <c r="AL77" s="32"/>
      <c r="AM77" s="32">
        <v>21</v>
      </c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</row>
    <row r="78" spans="1:60" outlineLevel="1" x14ac:dyDescent="0.2">
      <c r="A78" s="223"/>
      <c r="B78" s="217"/>
      <c r="C78" s="222" t="s">
        <v>1667</v>
      </c>
      <c r="D78" s="220"/>
      <c r="E78" s="221">
        <v>2.3039999999999998</v>
      </c>
      <c r="F78" s="184"/>
      <c r="G78" s="184"/>
      <c r="H78" s="185"/>
      <c r="I78" s="198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</row>
    <row r="79" spans="1:60" outlineLevel="1" x14ac:dyDescent="0.2">
      <c r="A79" s="223"/>
      <c r="B79" s="217"/>
      <c r="C79" s="222" t="s">
        <v>1668</v>
      </c>
      <c r="D79" s="220"/>
      <c r="E79" s="221">
        <v>8.5749999999999993</v>
      </c>
      <c r="F79" s="184"/>
      <c r="G79" s="184"/>
      <c r="H79" s="185"/>
      <c r="I79" s="198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</row>
    <row r="80" spans="1:60" outlineLevel="1" x14ac:dyDescent="0.2">
      <c r="A80" s="223"/>
      <c r="B80" s="217"/>
      <c r="C80" s="222" t="s">
        <v>1669</v>
      </c>
      <c r="D80" s="220"/>
      <c r="E80" s="221">
        <v>3.36</v>
      </c>
      <c r="F80" s="184"/>
      <c r="G80" s="184"/>
      <c r="H80" s="185"/>
      <c r="I80" s="198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</row>
    <row r="81" spans="1:60" outlineLevel="1" x14ac:dyDescent="0.2">
      <c r="A81" s="223"/>
      <c r="B81" s="217"/>
      <c r="C81" s="222" t="s">
        <v>1670</v>
      </c>
      <c r="D81" s="220"/>
      <c r="E81" s="221">
        <v>0.28799999999999998</v>
      </c>
      <c r="F81" s="184"/>
      <c r="G81" s="184"/>
      <c r="H81" s="185"/>
      <c r="I81" s="198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</row>
    <row r="82" spans="1:60" outlineLevel="1" x14ac:dyDescent="0.2">
      <c r="A82" s="223"/>
      <c r="B82" s="217"/>
      <c r="C82" s="222" t="s">
        <v>1671</v>
      </c>
      <c r="D82" s="220"/>
      <c r="E82" s="221">
        <v>0.44800000000000001</v>
      </c>
      <c r="F82" s="184"/>
      <c r="G82" s="184"/>
      <c r="H82" s="185"/>
      <c r="I82" s="198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</row>
    <row r="83" spans="1:60" outlineLevel="1" x14ac:dyDescent="0.2">
      <c r="A83" s="223"/>
      <c r="B83" s="217"/>
      <c r="C83" s="222" t="s">
        <v>1672</v>
      </c>
      <c r="D83" s="220"/>
      <c r="E83" s="221">
        <v>0.24</v>
      </c>
      <c r="F83" s="184"/>
      <c r="G83" s="184"/>
      <c r="H83" s="185"/>
      <c r="I83" s="198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</row>
    <row r="84" spans="1:60" x14ac:dyDescent="0.2">
      <c r="A84" s="195" t="s">
        <v>168</v>
      </c>
      <c r="B84" s="176" t="s">
        <v>82</v>
      </c>
      <c r="C84" s="187" t="s">
        <v>83</v>
      </c>
      <c r="D84" s="218"/>
      <c r="E84" s="180"/>
      <c r="F84" s="288">
        <f>SUM(G85:G99)</f>
        <v>0</v>
      </c>
      <c r="G84" s="289"/>
      <c r="H84" s="182"/>
      <c r="I84" s="197"/>
      <c r="AE84" t="s">
        <v>169</v>
      </c>
    </row>
    <row r="85" spans="1:60" outlineLevel="1" x14ac:dyDescent="0.2">
      <c r="A85" s="223"/>
      <c r="B85" s="290" t="s">
        <v>1673</v>
      </c>
      <c r="C85" s="291"/>
      <c r="D85" s="292"/>
      <c r="E85" s="293"/>
      <c r="F85" s="294"/>
      <c r="G85" s="295"/>
      <c r="H85" s="185"/>
      <c r="I85" s="198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>
        <v>0</v>
      </c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</row>
    <row r="86" spans="1:60" outlineLevel="1" x14ac:dyDescent="0.2">
      <c r="A86" s="223"/>
      <c r="B86" s="282" t="s">
        <v>1674</v>
      </c>
      <c r="C86" s="283"/>
      <c r="D86" s="284"/>
      <c r="E86" s="285"/>
      <c r="F86" s="286"/>
      <c r="G86" s="287"/>
      <c r="H86" s="185"/>
      <c r="I86" s="198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>
        <v>1</v>
      </c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</row>
    <row r="87" spans="1:60" outlineLevel="1" x14ac:dyDescent="0.2">
      <c r="A87" s="196">
        <v>17</v>
      </c>
      <c r="B87" s="177" t="s">
        <v>1675</v>
      </c>
      <c r="C87" s="188" t="s">
        <v>613</v>
      </c>
      <c r="D87" s="219" t="s">
        <v>368</v>
      </c>
      <c r="E87" s="181">
        <v>0.45500000000000002</v>
      </c>
      <c r="F87" s="183"/>
      <c r="G87" s="184">
        <f>ROUND(E87*F87,2)</f>
        <v>0</v>
      </c>
      <c r="H87" s="185" t="s">
        <v>470</v>
      </c>
      <c r="I87" s="198" t="s">
        <v>173</v>
      </c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 t="s">
        <v>198</v>
      </c>
      <c r="AF87" s="32"/>
      <c r="AG87" s="32"/>
      <c r="AH87" s="32"/>
      <c r="AI87" s="32"/>
      <c r="AJ87" s="32"/>
      <c r="AK87" s="32"/>
      <c r="AL87" s="32"/>
      <c r="AM87" s="32">
        <v>21</v>
      </c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</row>
    <row r="88" spans="1:60" outlineLevel="1" x14ac:dyDescent="0.2">
      <c r="A88" s="223"/>
      <c r="B88" s="217"/>
      <c r="C88" s="222" t="s">
        <v>1676</v>
      </c>
      <c r="D88" s="220"/>
      <c r="E88" s="221">
        <v>0.45500000000000002</v>
      </c>
      <c r="F88" s="184"/>
      <c r="G88" s="184"/>
      <c r="H88" s="185"/>
      <c r="I88" s="198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</row>
    <row r="89" spans="1:60" outlineLevel="1" x14ac:dyDescent="0.2">
      <c r="A89" s="223"/>
      <c r="B89" s="282" t="s">
        <v>1677</v>
      </c>
      <c r="C89" s="283"/>
      <c r="D89" s="284"/>
      <c r="E89" s="285"/>
      <c r="F89" s="286"/>
      <c r="G89" s="287"/>
      <c r="H89" s="185"/>
      <c r="I89" s="198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>
        <v>0</v>
      </c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</row>
    <row r="90" spans="1:60" outlineLevel="1" x14ac:dyDescent="0.2">
      <c r="A90" s="196">
        <v>18</v>
      </c>
      <c r="B90" s="177" t="s">
        <v>1678</v>
      </c>
      <c r="C90" s="188" t="s">
        <v>1679</v>
      </c>
      <c r="D90" s="219" t="s">
        <v>209</v>
      </c>
      <c r="E90" s="181">
        <v>3.19</v>
      </c>
      <c r="F90" s="183"/>
      <c r="G90" s="184">
        <f>ROUND(E90*F90,2)</f>
        <v>0</v>
      </c>
      <c r="H90" s="185" t="s">
        <v>470</v>
      </c>
      <c r="I90" s="198" t="s">
        <v>173</v>
      </c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 t="s">
        <v>198</v>
      </c>
      <c r="AF90" s="32"/>
      <c r="AG90" s="32"/>
      <c r="AH90" s="32"/>
      <c r="AI90" s="32"/>
      <c r="AJ90" s="32"/>
      <c r="AK90" s="32"/>
      <c r="AL90" s="32"/>
      <c r="AM90" s="32">
        <v>21</v>
      </c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</row>
    <row r="91" spans="1:60" outlineLevel="1" x14ac:dyDescent="0.2">
      <c r="A91" s="223"/>
      <c r="B91" s="282" t="s">
        <v>540</v>
      </c>
      <c r="C91" s="283"/>
      <c r="D91" s="284"/>
      <c r="E91" s="285"/>
      <c r="F91" s="286"/>
      <c r="G91" s="287"/>
      <c r="H91" s="185"/>
      <c r="I91" s="198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>
        <v>0</v>
      </c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</row>
    <row r="92" spans="1:60" outlineLevel="1" x14ac:dyDescent="0.2">
      <c r="A92" s="196">
        <v>19</v>
      </c>
      <c r="B92" s="177" t="s">
        <v>545</v>
      </c>
      <c r="C92" s="188" t="s">
        <v>546</v>
      </c>
      <c r="D92" s="219" t="s">
        <v>209</v>
      </c>
      <c r="E92" s="181">
        <v>3.76</v>
      </c>
      <c r="F92" s="183"/>
      <c r="G92" s="184">
        <f>ROUND(E92*F92,2)</f>
        <v>0</v>
      </c>
      <c r="H92" s="185" t="s">
        <v>369</v>
      </c>
      <c r="I92" s="198" t="s">
        <v>173</v>
      </c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 t="s">
        <v>198</v>
      </c>
      <c r="AF92" s="32"/>
      <c r="AG92" s="32"/>
      <c r="AH92" s="32"/>
      <c r="AI92" s="32"/>
      <c r="AJ92" s="32"/>
      <c r="AK92" s="32"/>
      <c r="AL92" s="32"/>
      <c r="AM92" s="32">
        <v>21</v>
      </c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</row>
    <row r="93" spans="1:60" outlineLevel="1" x14ac:dyDescent="0.2">
      <c r="A93" s="223"/>
      <c r="B93" s="217"/>
      <c r="C93" s="222" t="s">
        <v>1680</v>
      </c>
      <c r="D93" s="220"/>
      <c r="E93" s="221"/>
      <c r="F93" s="184"/>
      <c r="G93" s="184"/>
      <c r="H93" s="185"/>
      <c r="I93" s="198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</row>
    <row r="94" spans="1:60" outlineLevel="1" x14ac:dyDescent="0.2">
      <c r="A94" s="223"/>
      <c r="B94" s="217"/>
      <c r="C94" s="222" t="s">
        <v>1681</v>
      </c>
      <c r="D94" s="220"/>
      <c r="E94" s="221">
        <v>3.76</v>
      </c>
      <c r="F94" s="184"/>
      <c r="G94" s="184"/>
      <c r="H94" s="185"/>
      <c r="I94" s="198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</row>
    <row r="95" spans="1:60" outlineLevel="1" x14ac:dyDescent="0.2">
      <c r="A95" s="196">
        <v>20</v>
      </c>
      <c r="B95" s="177" t="s">
        <v>1682</v>
      </c>
      <c r="C95" s="188" t="s">
        <v>1683</v>
      </c>
      <c r="D95" s="219" t="s">
        <v>209</v>
      </c>
      <c r="E95" s="181">
        <v>4.16</v>
      </c>
      <c r="F95" s="183"/>
      <c r="G95" s="184">
        <f>ROUND(E95*F95,2)</f>
        <v>0</v>
      </c>
      <c r="H95" s="185" t="s">
        <v>369</v>
      </c>
      <c r="I95" s="198" t="s">
        <v>173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 t="s">
        <v>198</v>
      </c>
      <c r="AF95" s="32"/>
      <c r="AG95" s="32"/>
      <c r="AH95" s="32"/>
      <c r="AI95" s="32"/>
      <c r="AJ95" s="32"/>
      <c r="AK95" s="32"/>
      <c r="AL95" s="32"/>
      <c r="AM95" s="32">
        <v>21</v>
      </c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</row>
    <row r="96" spans="1:60" outlineLevel="1" x14ac:dyDescent="0.2">
      <c r="A96" s="223"/>
      <c r="B96" s="217"/>
      <c r="C96" s="222" t="s">
        <v>1680</v>
      </c>
      <c r="D96" s="220"/>
      <c r="E96" s="221"/>
      <c r="F96" s="184"/>
      <c r="G96" s="184"/>
      <c r="H96" s="185"/>
      <c r="I96" s="198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</row>
    <row r="97" spans="1:60" outlineLevel="1" x14ac:dyDescent="0.2">
      <c r="A97" s="223"/>
      <c r="B97" s="217"/>
      <c r="C97" s="222" t="s">
        <v>1684</v>
      </c>
      <c r="D97" s="220"/>
      <c r="E97" s="221">
        <v>4.16</v>
      </c>
      <c r="F97" s="184"/>
      <c r="G97" s="184"/>
      <c r="H97" s="185"/>
      <c r="I97" s="198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</row>
    <row r="98" spans="1:60" outlineLevel="1" x14ac:dyDescent="0.2">
      <c r="A98" s="196">
        <v>21</v>
      </c>
      <c r="B98" s="177" t="s">
        <v>1685</v>
      </c>
      <c r="C98" s="188" t="s">
        <v>1686</v>
      </c>
      <c r="D98" s="219" t="s">
        <v>196</v>
      </c>
      <c r="E98" s="181">
        <v>37.435000000000002</v>
      </c>
      <c r="F98" s="183"/>
      <c r="G98" s="184">
        <f>ROUND(E98*F98,2)</f>
        <v>0</v>
      </c>
      <c r="H98" s="185"/>
      <c r="I98" s="198" t="s">
        <v>263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 t="s">
        <v>174</v>
      </c>
      <c r="AF98" s="32"/>
      <c r="AG98" s="32"/>
      <c r="AH98" s="32"/>
      <c r="AI98" s="32"/>
      <c r="AJ98" s="32"/>
      <c r="AK98" s="32"/>
      <c r="AL98" s="32"/>
      <c r="AM98" s="32">
        <v>21</v>
      </c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</row>
    <row r="99" spans="1:60" outlineLevel="1" x14ac:dyDescent="0.2">
      <c r="A99" s="223"/>
      <c r="B99" s="217"/>
      <c r="C99" s="222" t="s">
        <v>1687</v>
      </c>
      <c r="D99" s="220"/>
      <c r="E99" s="221">
        <v>37.435000000000002</v>
      </c>
      <c r="F99" s="184"/>
      <c r="G99" s="184"/>
      <c r="H99" s="185"/>
      <c r="I99" s="198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</row>
    <row r="100" spans="1:60" x14ac:dyDescent="0.2">
      <c r="A100" s="195" t="s">
        <v>168</v>
      </c>
      <c r="B100" s="176" t="s">
        <v>86</v>
      </c>
      <c r="C100" s="187" t="s">
        <v>87</v>
      </c>
      <c r="D100" s="218"/>
      <c r="E100" s="180"/>
      <c r="F100" s="288">
        <f>SUM(G101:G125)</f>
        <v>0</v>
      </c>
      <c r="G100" s="289"/>
      <c r="H100" s="182"/>
      <c r="I100" s="197"/>
      <c r="AE100" t="s">
        <v>169</v>
      </c>
    </row>
    <row r="101" spans="1:60" outlineLevel="1" x14ac:dyDescent="0.2">
      <c r="A101" s="223"/>
      <c r="B101" s="290" t="s">
        <v>624</v>
      </c>
      <c r="C101" s="291"/>
      <c r="D101" s="292"/>
      <c r="E101" s="293"/>
      <c r="F101" s="294"/>
      <c r="G101" s="295"/>
      <c r="H101" s="185"/>
      <c r="I101" s="198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>
        <v>0</v>
      </c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</row>
    <row r="102" spans="1:60" outlineLevel="1" x14ac:dyDescent="0.2">
      <c r="A102" s="223"/>
      <c r="B102" s="282" t="s">
        <v>625</v>
      </c>
      <c r="C102" s="283"/>
      <c r="D102" s="284"/>
      <c r="E102" s="285"/>
      <c r="F102" s="286"/>
      <c r="G102" s="287"/>
      <c r="H102" s="185"/>
      <c r="I102" s="198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 t="s">
        <v>192</v>
      </c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</row>
    <row r="103" spans="1:60" outlineLevel="1" x14ac:dyDescent="0.2">
      <c r="A103" s="223"/>
      <c r="B103" s="282" t="s">
        <v>626</v>
      </c>
      <c r="C103" s="283"/>
      <c r="D103" s="284"/>
      <c r="E103" s="285"/>
      <c r="F103" s="286"/>
      <c r="G103" s="287"/>
      <c r="H103" s="185"/>
      <c r="I103" s="198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>
        <v>1</v>
      </c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</row>
    <row r="104" spans="1:60" outlineLevel="1" x14ac:dyDescent="0.2">
      <c r="A104" s="196">
        <v>22</v>
      </c>
      <c r="B104" s="177" t="s">
        <v>627</v>
      </c>
      <c r="C104" s="188" t="s">
        <v>628</v>
      </c>
      <c r="D104" s="219" t="s">
        <v>196</v>
      </c>
      <c r="E104" s="181">
        <v>100</v>
      </c>
      <c r="F104" s="183"/>
      <c r="G104" s="184">
        <f>ROUND(E104*F104,2)</f>
        <v>0</v>
      </c>
      <c r="H104" s="185" t="s">
        <v>197</v>
      </c>
      <c r="I104" s="198" t="s">
        <v>173</v>
      </c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 t="s">
        <v>198</v>
      </c>
      <c r="AF104" s="32"/>
      <c r="AG104" s="32"/>
      <c r="AH104" s="32"/>
      <c r="AI104" s="32"/>
      <c r="AJ104" s="32"/>
      <c r="AK104" s="32"/>
      <c r="AL104" s="32"/>
      <c r="AM104" s="32">
        <v>21</v>
      </c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</row>
    <row r="105" spans="1:60" outlineLevel="1" x14ac:dyDescent="0.2">
      <c r="A105" s="223"/>
      <c r="B105" s="217"/>
      <c r="C105" s="222" t="s">
        <v>1688</v>
      </c>
      <c r="D105" s="220"/>
      <c r="E105" s="221">
        <v>100</v>
      </c>
      <c r="F105" s="184"/>
      <c r="G105" s="184"/>
      <c r="H105" s="185"/>
      <c r="I105" s="198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</row>
    <row r="106" spans="1:60" outlineLevel="1" x14ac:dyDescent="0.2">
      <c r="A106" s="223"/>
      <c r="B106" s="282" t="s">
        <v>635</v>
      </c>
      <c r="C106" s="283"/>
      <c r="D106" s="284"/>
      <c r="E106" s="285"/>
      <c r="F106" s="286"/>
      <c r="G106" s="287"/>
      <c r="H106" s="185"/>
      <c r="I106" s="198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>
        <v>0</v>
      </c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</row>
    <row r="107" spans="1:60" outlineLevel="1" x14ac:dyDescent="0.2">
      <c r="A107" s="196">
        <v>23</v>
      </c>
      <c r="B107" s="177" t="s">
        <v>636</v>
      </c>
      <c r="C107" s="188" t="s">
        <v>637</v>
      </c>
      <c r="D107" s="219" t="s">
        <v>196</v>
      </c>
      <c r="E107" s="181">
        <v>100</v>
      </c>
      <c r="F107" s="183"/>
      <c r="G107" s="184">
        <f>ROUND(E107*F107,2)</f>
        <v>0</v>
      </c>
      <c r="H107" s="185" t="s">
        <v>197</v>
      </c>
      <c r="I107" s="198" t="s">
        <v>173</v>
      </c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 t="s">
        <v>198</v>
      </c>
      <c r="AF107" s="32"/>
      <c r="AG107" s="32"/>
      <c r="AH107" s="32"/>
      <c r="AI107" s="32"/>
      <c r="AJ107" s="32"/>
      <c r="AK107" s="32"/>
      <c r="AL107" s="32"/>
      <c r="AM107" s="32">
        <v>21</v>
      </c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</row>
    <row r="108" spans="1:60" outlineLevel="1" x14ac:dyDescent="0.2">
      <c r="A108" s="223"/>
      <c r="B108" s="217"/>
      <c r="C108" s="222" t="s">
        <v>1688</v>
      </c>
      <c r="D108" s="220"/>
      <c r="E108" s="221">
        <v>100</v>
      </c>
      <c r="F108" s="184"/>
      <c r="G108" s="184"/>
      <c r="H108" s="185"/>
      <c r="I108" s="198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</row>
    <row r="109" spans="1:60" outlineLevel="1" x14ac:dyDescent="0.2">
      <c r="A109" s="223"/>
      <c r="B109" s="282" t="s">
        <v>641</v>
      </c>
      <c r="C109" s="283"/>
      <c r="D109" s="284"/>
      <c r="E109" s="285"/>
      <c r="F109" s="286"/>
      <c r="G109" s="287"/>
      <c r="H109" s="185"/>
      <c r="I109" s="198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>
        <v>0</v>
      </c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</row>
    <row r="110" spans="1:60" outlineLevel="1" x14ac:dyDescent="0.2">
      <c r="A110" s="223"/>
      <c r="B110" s="282" t="s">
        <v>642</v>
      </c>
      <c r="C110" s="283"/>
      <c r="D110" s="284"/>
      <c r="E110" s="285"/>
      <c r="F110" s="286"/>
      <c r="G110" s="287"/>
      <c r="H110" s="185"/>
      <c r="I110" s="198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 t="s">
        <v>192</v>
      </c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</row>
    <row r="111" spans="1:60" outlineLevel="1" x14ac:dyDescent="0.2">
      <c r="A111" s="196">
        <v>24</v>
      </c>
      <c r="B111" s="177" t="s">
        <v>643</v>
      </c>
      <c r="C111" s="188" t="s">
        <v>644</v>
      </c>
      <c r="D111" s="219" t="s">
        <v>196</v>
      </c>
      <c r="E111" s="181">
        <v>100</v>
      </c>
      <c r="F111" s="183"/>
      <c r="G111" s="184">
        <f>ROUND(E111*F111,2)</f>
        <v>0</v>
      </c>
      <c r="H111" s="185" t="s">
        <v>197</v>
      </c>
      <c r="I111" s="198" t="s">
        <v>173</v>
      </c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 t="s">
        <v>198</v>
      </c>
      <c r="AF111" s="32"/>
      <c r="AG111" s="32"/>
      <c r="AH111" s="32"/>
      <c r="AI111" s="32"/>
      <c r="AJ111" s="32"/>
      <c r="AK111" s="32"/>
      <c r="AL111" s="32"/>
      <c r="AM111" s="32">
        <v>21</v>
      </c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</row>
    <row r="112" spans="1:60" outlineLevel="1" x14ac:dyDescent="0.2">
      <c r="A112" s="223"/>
      <c r="B112" s="217"/>
      <c r="C112" s="222" t="s">
        <v>1688</v>
      </c>
      <c r="D112" s="220"/>
      <c r="E112" s="221">
        <v>100</v>
      </c>
      <c r="F112" s="184"/>
      <c r="G112" s="184"/>
      <c r="H112" s="185"/>
      <c r="I112" s="198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</row>
    <row r="113" spans="1:60" outlineLevel="1" x14ac:dyDescent="0.2">
      <c r="A113" s="223"/>
      <c r="B113" s="282" t="s">
        <v>645</v>
      </c>
      <c r="C113" s="283"/>
      <c r="D113" s="284"/>
      <c r="E113" s="285"/>
      <c r="F113" s="286"/>
      <c r="G113" s="287"/>
      <c r="H113" s="185"/>
      <c r="I113" s="198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>
        <v>0</v>
      </c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</row>
    <row r="114" spans="1:60" ht="22.5" outlineLevel="1" x14ac:dyDescent="0.2">
      <c r="A114" s="223"/>
      <c r="B114" s="282" t="s">
        <v>646</v>
      </c>
      <c r="C114" s="283"/>
      <c r="D114" s="284"/>
      <c r="E114" s="285"/>
      <c r="F114" s="286"/>
      <c r="G114" s="287"/>
      <c r="H114" s="185"/>
      <c r="I114" s="198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 t="s">
        <v>192</v>
      </c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216" t="str">
        <f>B114</f>
        <v>s provedením lože z kameniva drceného, s vyplněním spár, s dvojitým hutněním a se smetením přebytečného materiálu na krajnici. S dodáním hmot pro lože a výplň spár.</v>
      </c>
      <c r="BA114" s="32"/>
      <c r="BB114" s="32"/>
      <c r="BC114" s="32"/>
      <c r="BD114" s="32"/>
      <c r="BE114" s="32"/>
      <c r="BF114" s="32"/>
      <c r="BG114" s="32"/>
      <c r="BH114" s="32"/>
    </row>
    <row r="115" spans="1:60" outlineLevel="1" x14ac:dyDescent="0.2">
      <c r="A115" s="196">
        <v>25</v>
      </c>
      <c r="B115" s="177" t="s">
        <v>647</v>
      </c>
      <c r="C115" s="188" t="s">
        <v>648</v>
      </c>
      <c r="D115" s="219" t="s">
        <v>196</v>
      </c>
      <c r="E115" s="181">
        <v>100</v>
      </c>
      <c r="F115" s="183"/>
      <c r="G115" s="184">
        <f>ROUND(E115*F115,2)</f>
        <v>0</v>
      </c>
      <c r="H115" s="185" t="s">
        <v>197</v>
      </c>
      <c r="I115" s="198" t="s">
        <v>173</v>
      </c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 t="s">
        <v>198</v>
      </c>
      <c r="AF115" s="32"/>
      <c r="AG115" s="32"/>
      <c r="AH115" s="32"/>
      <c r="AI115" s="32"/>
      <c r="AJ115" s="32"/>
      <c r="AK115" s="32"/>
      <c r="AL115" s="32"/>
      <c r="AM115" s="32">
        <v>21</v>
      </c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</row>
    <row r="116" spans="1:60" outlineLevel="1" x14ac:dyDescent="0.2">
      <c r="A116" s="223"/>
      <c r="B116" s="217"/>
      <c r="C116" s="222" t="s">
        <v>1689</v>
      </c>
      <c r="D116" s="220"/>
      <c r="E116" s="221">
        <v>100</v>
      </c>
      <c r="F116" s="184"/>
      <c r="G116" s="184"/>
      <c r="H116" s="185"/>
      <c r="I116" s="198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</row>
    <row r="117" spans="1:60" outlineLevel="1" x14ac:dyDescent="0.2">
      <c r="A117" s="223"/>
      <c r="B117" s="282" t="s">
        <v>649</v>
      </c>
      <c r="C117" s="283"/>
      <c r="D117" s="284"/>
      <c r="E117" s="285"/>
      <c r="F117" s="286"/>
      <c r="G117" s="287"/>
      <c r="H117" s="185"/>
      <c r="I117" s="198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>
        <v>0</v>
      </c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</row>
    <row r="118" spans="1:60" outlineLevel="1" x14ac:dyDescent="0.2">
      <c r="A118" s="196">
        <v>26</v>
      </c>
      <c r="B118" s="177" t="s">
        <v>650</v>
      </c>
      <c r="C118" s="188" t="s">
        <v>651</v>
      </c>
      <c r="D118" s="219" t="s">
        <v>209</v>
      </c>
      <c r="E118" s="181">
        <v>24.6</v>
      </c>
      <c r="F118" s="183"/>
      <c r="G118" s="184">
        <f>ROUND(E118*F118,2)</f>
        <v>0</v>
      </c>
      <c r="H118" s="185" t="s">
        <v>197</v>
      </c>
      <c r="I118" s="198" t="s">
        <v>173</v>
      </c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 t="s">
        <v>198</v>
      </c>
      <c r="AF118" s="32"/>
      <c r="AG118" s="32"/>
      <c r="AH118" s="32"/>
      <c r="AI118" s="32"/>
      <c r="AJ118" s="32"/>
      <c r="AK118" s="32"/>
      <c r="AL118" s="32"/>
      <c r="AM118" s="32">
        <v>21</v>
      </c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</row>
    <row r="119" spans="1:60" outlineLevel="1" x14ac:dyDescent="0.2">
      <c r="A119" s="223"/>
      <c r="B119" s="282" t="s">
        <v>658</v>
      </c>
      <c r="C119" s="283"/>
      <c r="D119" s="284"/>
      <c r="E119" s="285"/>
      <c r="F119" s="286"/>
      <c r="G119" s="287"/>
      <c r="H119" s="185"/>
      <c r="I119" s="198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>
        <v>0</v>
      </c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</row>
    <row r="120" spans="1:60" outlineLevel="1" x14ac:dyDescent="0.2">
      <c r="A120" s="223"/>
      <c r="B120" s="282" t="s">
        <v>659</v>
      </c>
      <c r="C120" s="283"/>
      <c r="D120" s="284"/>
      <c r="E120" s="285"/>
      <c r="F120" s="286"/>
      <c r="G120" s="287"/>
      <c r="H120" s="185"/>
      <c r="I120" s="198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 t="s">
        <v>192</v>
      </c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</row>
    <row r="121" spans="1:60" outlineLevel="1" x14ac:dyDescent="0.2">
      <c r="A121" s="223"/>
      <c r="B121" s="282" t="s">
        <v>660</v>
      </c>
      <c r="C121" s="283"/>
      <c r="D121" s="284"/>
      <c r="E121" s="285"/>
      <c r="F121" s="286"/>
      <c r="G121" s="287"/>
      <c r="H121" s="185"/>
      <c r="I121" s="198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>
        <v>1</v>
      </c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</row>
    <row r="122" spans="1:60" ht="22.5" outlineLevel="1" x14ac:dyDescent="0.2">
      <c r="A122" s="196">
        <v>27</v>
      </c>
      <c r="B122" s="177" t="s">
        <v>661</v>
      </c>
      <c r="C122" s="188" t="s">
        <v>662</v>
      </c>
      <c r="D122" s="219" t="s">
        <v>209</v>
      </c>
      <c r="E122" s="181">
        <v>17.899999999999999</v>
      </c>
      <c r="F122" s="183"/>
      <c r="G122" s="184">
        <f>ROUND(E122*F122,2)</f>
        <v>0</v>
      </c>
      <c r="H122" s="185" t="s">
        <v>197</v>
      </c>
      <c r="I122" s="198" t="s">
        <v>173</v>
      </c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 t="s">
        <v>198</v>
      </c>
      <c r="AF122" s="32"/>
      <c r="AG122" s="32"/>
      <c r="AH122" s="32"/>
      <c r="AI122" s="32"/>
      <c r="AJ122" s="32"/>
      <c r="AK122" s="32"/>
      <c r="AL122" s="32"/>
      <c r="AM122" s="32">
        <v>21</v>
      </c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</row>
    <row r="123" spans="1:60" outlineLevel="1" x14ac:dyDescent="0.2">
      <c r="A123" s="223"/>
      <c r="B123" s="217"/>
      <c r="C123" s="222" t="s">
        <v>1690</v>
      </c>
      <c r="D123" s="220"/>
      <c r="E123" s="221">
        <v>17.899999999999999</v>
      </c>
      <c r="F123" s="184"/>
      <c r="G123" s="184"/>
      <c r="H123" s="185"/>
      <c r="I123" s="198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</row>
    <row r="124" spans="1:60" ht="22.5" outlineLevel="1" x14ac:dyDescent="0.2">
      <c r="A124" s="196">
        <v>28</v>
      </c>
      <c r="B124" s="177" t="s">
        <v>670</v>
      </c>
      <c r="C124" s="188" t="s">
        <v>671</v>
      </c>
      <c r="D124" s="219" t="s">
        <v>196</v>
      </c>
      <c r="E124" s="181">
        <v>105</v>
      </c>
      <c r="F124" s="183"/>
      <c r="G124" s="184">
        <f>ROUND(E124*F124,2)</f>
        <v>0</v>
      </c>
      <c r="H124" s="185" t="s">
        <v>558</v>
      </c>
      <c r="I124" s="198" t="s">
        <v>173</v>
      </c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 t="s">
        <v>174</v>
      </c>
      <c r="AF124" s="32"/>
      <c r="AG124" s="32"/>
      <c r="AH124" s="32"/>
      <c r="AI124" s="32"/>
      <c r="AJ124" s="32"/>
      <c r="AK124" s="32"/>
      <c r="AL124" s="32"/>
      <c r="AM124" s="32">
        <v>21</v>
      </c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</row>
    <row r="125" spans="1:60" outlineLevel="1" x14ac:dyDescent="0.2">
      <c r="A125" s="223"/>
      <c r="B125" s="217"/>
      <c r="C125" s="222" t="s">
        <v>1691</v>
      </c>
      <c r="D125" s="220"/>
      <c r="E125" s="221">
        <v>105</v>
      </c>
      <c r="F125" s="184"/>
      <c r="G125" s="184"/>
      <c r="H125" s="185"/>
      <c r="I125" s="198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</row>
    <row r="126" spans="1:60" x14ac:dyDescent="0.2">
      <c r="A126" s="195" t="s">
        <v>168</v>
      </c>
      <c r="B126" s="176" t="s">
        <v>90</v>
      </c>
      <c r="C126" s="187" t="s">
        <v>91</v>
      </c>
      <c r="D126" s="218"/>
      <c r="E126" s="180"/>
      <c r="F126" s="288">
        <f>SUM(G127:G152)</f>
        <v>0</v>
      </c>
      <c r="G126" s="289"/>
      <c r="H126" s="182"/>
      <c r="I126" s="197"/>
      <c r="AE126" t="s">
        <v>169</v>
      </c>
    </row>
    <row r="127" spans="1:60" outlineLevel="1" x14ac:dyDescent="0.2">
      <c r="A127" s="196">
        <v>29</v>
      </c>
      <c r="B127" s="177" t="s">
        <v>1400</v>
      </c>
      <c r="C127" s="188" t="s">
        <v>1401</v>
      </c>
      <c r="D127" s="219" t="s">
        <v>196</v>
      </c>
      <c r="E127" s="181">
        <v>45.974400000000003</v>
      </c>
      <c r="F127" s="183"/>
      <c r="G127" s="184">
        <f>ROUND(E127*F127,2)</f>
        <v>0</v>
      </c>
      <c r="H127" s="185"/>
      <c r="I127" s="198" t="s">
        <v>263</v>
      </c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 t="s">
        <v>174</v>
      </c>
      <c r="AF127" s="32"/>
      <c r="AG127" s="32"/>
      <c r="AH127" s="32"/>
      <c r="AI127" s="32"/>
      <c r="AJ127" s="32"/>
      <c r="AK127" s="32"/>
      <c r="AL127" s="32"/>
      <c r="AM127" s="32">
        <v>21</v>
      </c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</row>
    <row r="128" spans="1:60" outlineLevel="1" x14ac:dyDescent="0.2">
      <c r="A128" s="223"/>
      <c r="B128" s="217"/>
      <c r="C128" s="222" t="s">
        <v>1692</v>
      </c>
      <c r="D128" s="220"/>
      <c r="E128" s="221">
        <v>23.9148</v>
      </c>
      <c r="F128" s="184"/>
      <c r="G128" s="184"/>
      <c r="H128" s="185"/>
      <c r="I128" s="198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</row>
    <row r="129" spans="1:60" outlineLevel="1" x14ac:dyDescent="0.2">
      <c r="A129" s="223"/>
      <c r="B129" s="217"/>
      <c r="C129" s="222" t="s">
        <v>1693</v>
      </c>
      <c r="D129" s="220"/>
      <c r="E129" s="221">
        <v>-1.2</v>
      </c>
      <c r="F129" s="184"/>
      <c r="G129" s="184"/>
      <c r="H129" s="185"/>
      <c r="I129" s="198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</row>
    <row r="130" spans="1:60" outlineLevel="1" x14ac:dyDescent="0.2">
      <c r="A130" s="223"/>
      <c r="B130" s="217"/>
      <c r="C130" s="222" t="s">
        <v>1694</v>
      </c>
      <c r="D130" s="220"/>
      <c r="E130" s="221">
        <v>23.259599999999999</v>
      </c>
      <c r="F130" s="184"/>
      <c r="G130" s="184"/>
      <c r="H130" s="185"/>
      <c r="I130" s="198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</row>
    <row r="131" spans="1:60" outlineLevel="1" x14ac:dyDescent="0.2">
      <c r="A131" s="196">
        <v>30</v>
      </c>
      <c r="B131" s="177" t="s">
        <v>1406</v>
      </c>
      <c r="C131" s="188" t="s">
        <v>1407</v>
      </c>
      <c r="D131" s="219" t="s">
        <v>196</v>
      </c>
      <c r="E131" s="181">
        <v>26.748539999999998</v>
      </c>
      <c r="F131" s="183"/>
      <c r="G131" s="184">
        <f>ROUND(E131*F131,2)</f>
        <v>0</v>
      </c>
      <c r="H131" s="185"/>
      <c r="I131" s="198" t="s">
        <v>263</v>
      </c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 t="s">
        <v>174</v>
      </c>
      <c r="AF131" s="32"/>
      <c r="AG131" s="32"/>
      <c r="AH131" s="32"/>
      <c r="AI131" s="32"/>
      <c r="AJ131" s="32"/>
      <c r="AK131" s="32"/>
      <c r="AL131" s="32"/>
      <c r="AM131" s="32">
        <v>21</v>
      </c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</row>
    <row r="132" spans="1:60" outlineLevel="1" x14ac:dyDescent="0.2">
      <c r="A132" s="223"/>
      <c r="B132" s="217"/>
      <c r="C132" s="229" t="s">
        <v>438</v>
      </c>
      <c r="D132" s="225"/>
      <c r="E132" s="227"/>
      <c r="F132" s="184"/>
      <c r="G132" s="184"/>
      <c r="H132" s="185"/>
      <c r="I132" s="198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</row>
    <row r="133" spans="1:60" outlineLevel="1" x14ac:dyDescent="0.2">
      <c r="A133" s="223"/>
      <c r="B133" s="217"/>
      <c r="C133" s="230" t="s">
        <v>1695</v>
      </c>
      <c r="D133" s="225"/>
      <c r="E133" s="227">
        <v>23.259599999999999</v>
      </c>
      <c r="F133" s="184"/>
      <c r="G133" s="184"/>
      <c r="H133" s="185"/>
      <c r="I133" s="198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</row>
    <row r="134" spans="1:60" outlineLevel="1" x14ac:dyDescent="0.2">
      <c r="A134" s="223"/>
      <c r="B134" s="217"/>
      <c r="C134" s="229" t="s">
        <v>441</v>
      </c>
      <c r="D134" s="225"/>
      <c r="E134" s="227"/>
      <c r="F134" s="184"/>
      <c r="G134" s="184"/>
      <c r="H134" s="185"/>
      <c r="I134" s="198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</row>
    <row r="135" spans="1:60" outlineLevel="1" x14ac:dyDescent="0.2">
      <c r="A135" s="223"/>
      <c r="B135" s="217"/>
      <c r="C135" s="222" t="s">
        <v>1696</v>
      </c>
      <c r="D135" s="220"/>
      <c r="E135" s="221">
        <v>26.748539999999998</v>
      </c>
      <c r="F135" s="184"/>
      <c r="G135" s="184"/>
      <c r="H135" s="185"/>
      <c r="I135" s="198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</row>
    <row r="136" spans="1:60" outlineLevel="1" x14ac:dyDescent="0.2">
      <c r="A136" s="196">
        <v>31</v>
      </c>
      <c r="B136" s="177" t="s">
        <v>1409</v>
      </c>
      <c r="C136" s="188" t="s">
        <v>1410</v>
      </c>
      <c r="D136" s="219" t="s">
        <v>196</v>
      </c>
      <c r="E136" s="181">
        <v>26.122019999999999</v>
      </c>
      <c r="F136" s="183"/>
      <c r="G136" s="184">
        <f>ROUND(E136*F136,2)</f>
        <v>0</v>
      </c>
      <c r="H136" s="185"/>
      <c r="I136" s="198" t="s">
        <v>263</v>
      </c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 t="s">
        <v>174</v>
      </c>
      <c r="AF136" s="32"/>
      <c r="AG136" s="32"/>
      <c r="AH136" s="32"/>
      <c r="AI136" s="32"/>
      <c r="AJ136" s="32"/>
      <c r="AK136" s="32"/>
      <c r="AL136" s="32"/>
      <c r="AM136" s="32">
        <v>21</v>
      </c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</row>
    <row r="137" spans="1:60" outlineLevel="1" x14ac:dyDescent="0.2">
      <c r="A137" s="223"/>
      <c r="B137" s="217"/>
      <c r="C137" s="229" t="s">
        <v>438</v>
      </c>
      <c r="D137" s="225"/>
      <c r="E137" s="227"/>
      <c r="F137" s="184"/>
      <c r="G137" s="184"/>
      <c r="H137" s="185"/>
      <c r="I137" s="198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</row>
    <row r="138" spans="1:60" outlineLevel="1" x14ac:dyDescent="0.2">
      <c r="A138" s="223"/>
      <c r="B138" s="217"/>
      <c r="C138" s="230" t="s">
        <v>1697</v>
      </c>
      <c r="D138" s="225"/>
      <c r="E138" s="227">
        <v>23.9148</v>
      </c>
      <c r="F138" s="184"/>
      <c r="G138" s="184"/>
      <c r="H138" s="185"/>
      <c r="I138" s="198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</row>
    <row r="139" spans="1:60" outlineLevel="1" x14ac:dyDescent="0.2">
      <c r="A139" s="223"/>
      <c r="B139" s="217"/>
      <c r="C139" s="230" t="s">
        <v>1698</v>
      </c>
      <c r="D139" s="225"/>
      <c r="E139" s="227">
        <v>-1.2</v>
      </c>
      <c r="F139" s="184"/>
      <c r="G139" s="184"/>
      <c r="H139" s="185"/>
      <c r="I139" s="198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</row>
    <row r="140" spans="1:60" outlineLevel="1" x14ac:dyDescent="0.2">
      <c r="A140" s="223"/>
      <c r="B140" s="217"/>
      <c r="C140" s="229" t="s">
        <v>441</v>
      </c>
      <c r="D140" s="225"/>
      <c r="E140" s="227"/>
      <c r="F140" s="184"/>
      <c r="G140" s="184"/>
      <c r="H140" s="185"/>
      <c r="I140" s="198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</row>
    <row r="141" spans="1:60" outlineLevel="1" x14ac:dyDescent="0.2">
      <c r="A141" s="223"/>
      <c r="B141" s="217"/>
      <c r="C141" s="222" t="s">
        <v>1699</v>
      </c>
      <c r="D141" s="220"/>
      <c r="E141" s="221">
        <v>26.122019999999999</v>
      </c>
      <c r="F141" s="184"/>
      <c r="G141" s="184"/>
      <c r="H141" s="185"/>
      <c r="I141" s="198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</row>
    <row r="142" spans="1:60" outlineLevel="1" x14ac:dyDescent="0.2">
      <c r="A142" s="196">
        <v>32</v>
      </c>
      <c r="B142" s="177" t="s">
        <v>1412</v>
      </c>
      <c r="C142" s="188" t="s">
        <v>1413</v>
      </c>
      <c r="D142" s="219" t="s">
        <v>209</v>
      </c>
      <c r="E142" s="181">
        <v>4.4000000000000004</v>
      </c>
      <c r="F142" s="183"/>
      <c r="G142" s="184">
        <f>ROUND(E142*F142,2)</f>
        <v>0</v>
      </c>
      <c r="H142" s="185"/>
      <c r="I142" s="198" t="s">
        <v>263</v>
      </c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 t="s">
        <v>174</v>
      </c>
      <c r="AF142" s="32"/>
      <c r="AG142" s="32"/>
      <c r="AH142" s="32"/>
      <c r="AI142" s="32"/>
      <c r="AJ142" s="32"/>
      <c r="AK142" s="32"/>
      <c r="AL142" s="32"/>
      <c r="AM142" s="32">
        <v>21</v>
      </c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</row>
    <row r="143" spans="1:60" outlineLevel="1" x14ac:dyDescent="0.2">
      <c r="A143" s="223"/>
      <c r="B143" s="217"/>
      <c r="C143" s="222" t="s">
        <v>1700</v>
      </c>
      <c r="D143" s="220"/>
      <c r="E143" s="221">
        <v>4.4000000000000004</v>
      </c>
      <c r="F143" s="184"/>
      <c r="G143" s="184"/>
      <c r="H143" s="185"/>
      <c r="I143" s="198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</row>
    <row r="144" spans="1:60" outlineLevel="1" x14ac:dyDescent="0.2">
      <c r="A144" s="196">
        <v>33</v>
      </c>
      <c r="B144" s="177" t="s">
        <v>1416</v>
      </c>
      <c r="C144" s="188" t="s">
        <v>1417</v>
      </c>
      <c r="D144" s="219" t="s">
        <v>209</v>
      </c>
      <c r="E144" s="181">
        <v>10.06</v>
      </c>
      <c r="F144" s="183"/>
      <c r="G144" s="184">
        <f>ROUND(E144*F144,2)</f>
        <v>0</v>
      </c>
      <c r="H144" s="185"/>
      <c r="I144" s="198" t="s">
        <v>263</v>
      </c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 t="s">
        <v>174</v>
      </c>
      <c r="AF144" s="32"/>
      <c r="AG144" s="32"/>
      <c r="AH144" s="32"/>
      <c r="AI144" s="32"/>
      <c r="AJ144" s="32"/>
      <c r="AK144" s="32"/>
      <c r="AL144" s="32"/>
      <c r="AM144" s="32">
        <v>21</v>
      </c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</row>
    <row r="145" spans="1:60" outlineLevel="1" x14ac:dyDescent="0.2">
      <c r="A145" s="223"/>
      <c r="B145" s="217"/>
      <c r="C145" s="222" t="s">
        <v>1701</v>
      </c>
      <c r="D145" s="220"/>
      <c r="E145" s="221">
        <v>10.06</v>
      </c>
      <c r="F145" s="184"/>
      <c r="G145" s="184"/>
      <c r="H145" s="185"/>
      <c r="I145" s="198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</row>
    <row r="146" spans="1:60" outlineLevel="1" x14ac:dyDescent="0.2">
      <c r="A146" s="196">
        <v>34</v>
      </c>
      <c r="B146" s="177" t="s">
        <v>1418</v>
      </c>
      <c r="C146" s="188" t="s">
        <v>1419</v>
      </c>
      <c r="D146" s="219" t="s">
        <v>209</v>
      </c>
      <c r="E146" s="181">
        <v>10.1</v>
      </c>
      <c r="F146" s="183"/>
      <c r="G146" s="184">
        <f>ROUND(E146*F146,2)</f>
        <v>0</v>
      </c>
      <c r="H146" s="185"/>
      <c r="I146" s="198" t="s">
        <v>263</v>
      </c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 t="s">
        <v>174</v>
      </c>
      <c r="AF146" s="32"/>
      <c r="AG146" s="32"/>
      <c r="AH146" s="32"/>
      <c r="AI146" s="32"/>
      <c r="AJ146" s="32"/>
      <c r="AK146" s="32"/>
      <c r="AL146" s="32"/>
      <c r="AM146" s="32">
        <v>21</v>
      </c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</row>
    <row r="147" spans="1:60" outlineLevel="1" x14ac:dyDescent="0.2">
      <c r="A147" s="223"/>
      <c r="B147" s="217"/>
      <c r="C147" s="222" t="s">
        <v>1702</v>
      </c>
      <c r="D147" s="220"/>
      <c r="E147" s="221">
        <v>10.1</v>
      </c>
      <c r="F147" s="184"/>
      <c r="G147" s="184"/>
      <c r="H147" s="185"/>
      <c r="I147" s="198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</row>
    <row r="148" spans="1:60" outlineLevel="1" x14ac:dyDescent="0.2">
      <c r="A148" s="196">
        <v>35</v>
      </c>
      <c r="B148" s="177" t="s">
        <v>1421</v>
      </c>
      <c r="C148" s="188" t="s">
        <v>1422</v>
      </c>
      <c r="D148" s="219" t="s">
        <v>209</v>
      </c>
      <c r="E148" s="181">
        <v>9.6</v>
      </c>
      <c r="F148" s="183"/>
      <c r="G148" s="184">
        <f>ROUND(E148*F148,2)</f>
        <v>0</v>
      </c>
      <c r="H148" s="185"/>
      <c r="I148" s="198" t="s">
        <v>263</v>
      </c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 t="s">
        <v>174</v>
      </c>
      <c r="AF148" s="32"/>
      <c r="AG148" s="32"/>
      <c r="AH148" s="32"/>
      <c r="AI148" s="32"/>
      <c r="AJ148" s="32"/>
      <c r="AK148" s="32"/>
      <c r="AL148" s="32"/>
      <c r="AM148" s="32">
        <v>21</v>
      </c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</row>
    <row r="149" spans="1:60" outlineLevel="1" x14ac:dyDescent="0.2">
      <c r="A149" s="196">
        <v>36</v>
      </c>
      <c r="B149" s="177" t="s">
        <v>1424</v>
      </c>
      <c r="C149" s="188" t="s">
        <v>1425</v>
      </c>
      <c r="D149" s="219" t="s">
        <v>196</v>
      </c>
      <c r="E149" s="181">
        <v>52.870559999999998</v>
      </c>
      <c r="F149" s="183"/>
      <c r="G149" s="184">
        <f>ROUND(E149*F149,2)</f>
        <v>0</v>
      </c>
      <c r="H149" s="185"/>
      <c r="I149" s="198" t="s">
        <v>263</v>
      </c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 t="s">
        <v>174</v>
      </c>
      <c r="AF149" s="32"/>
      <c r="AG149" s="32"/>
      <c r="AH149" s="32"/>
      <c r="AI149" s="32"/>
      <c r="AJ149" s="32"/>
      <c r="AK149" s="32"/>
      <c r="AL149" s="32"/>
      <c r="AM149" s="32">
        <v>21</v>
      </c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</row>
    <row r="150" spans="1:60" outlineLevel="1" x14ac:dyDescent="0.2">
      <c r="A150" s="223"/>
      <c r="B150" s="217"/>
      <c r="C150" s="222" t="s">
        <v>1703</v>
      </c>
      <c r="D150" s="220"/>
      <c r="E150" s="221">
        <v>52.870559999999998</v>
      </c>
      <c r="F150" s="184"/>
      <c r="G150" s="184"/>
      <c r="H150" s="185"/>
      <c r="I150" s="198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</row>
    <row r="151" spans="1:60" outlineLevel="1" x14ac:dyDescent="0.2">
      <c r="A151" s="196">
        <v>37</v>
      </c>
      <c r="B151" s="177" t="s">
        <v>1427</v>
      </c>
      <c r="C151" s="188" t="s">
        <v>1428</v>
      </c>
      <c r="D151" s="219" t="s">
        <v>196</v>
      </c>
      <c r="E151" s="181">
        <v>52.870559999999998</v>
      </c>
      <c r="F151" s="183"/>
      <c r="G151" s="184">
        <f>ROUND(E151*F151,2)</f>
        <v>0</v>
      </c>
      <c r="H151" s="185"/>
      <c r="I151" s="198" t="s">
        <v>263</v>
      </c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 t="s">
        <v>174</v>
      </c>
      <c r="AF151" s="32"/>
      <c r="AG151" s="32"/>
      <c r="AH151" s="32"/>
      <c r="AI151" s="32"/>
      <c r="AJ151" s="32"/>
      <c r="AK151" s="32"/>
      <c r="AL151" s="32"/>
      <c r="AM151" s="32">
        <v>21</v>
      </c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</row>
    <row r="152" spans="1:60" outlineLevel="1" x14ac:dyDescent="0.2">
      <c r="A152" s="223"/>
      <c r="B152" s="217"/>
      <c r="C152" s="222" t="s">
        <v>1703</v>
      </c>
      <c r="D152" s="220"/>
      <c r="E152" s="221">
        <v>52.870559999999998</v>
      </c>
      <c r="F152" s="184"/>
      <c r="G152" s="184"/>
      <c r="H152" s="185"/>
      <c r="I152" s="198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</row>
    <row r="153" spans="1:60" x14ac:dyDescent="0.2">
      <c r="A153" s="195" t="s">
        <v>168</v>
      </c>
      <c r="B153" s="176" t="s">
        <v>98</v>
      </c>
      <c r="C153" s="187" t="s">
        <v>99</v>
      </c>
      <c r="D153" s="218"/>
      <c r="E153" s="180"/>
      <c r="F153" s="288">
        <f>SUM(G154:G157)</f>
        <v>0</v>
      </c>
      <c r="G153" s="289"/>
      <c r="H153" s="182"/>
      <c r="I153" s="197"/>
      <c r="AE153" t="s">
        <v>169</v>
      </c>
    </row>
    <row r="154" spans="1:60" outlineLevel="1" x14ac:dyDescent="0.2">
      <c r="A154" s="223"/>
      <c r="B154" s="290" t="s">
        <v>812</v>
      </c>
      <c r="C154" s="291"/>
      <c r="D154" s="292"/>
      <c r="E154" s="293"/>
      <c r="F154" s="294"/>
      <c r="G154" s="295"/>
      <c r="H154" s="185"/>
      <c r="I154" s="198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>
        <v>0</v>
      </c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</row>
    <row r="155" spans="1:60" outlineLevel="1" x14ac:dyDescent="0.2">
      <c r="A155" s="223"/>
      <c r="B155" s="282" t="s">
        <v>813</v>
      </c>
      <c r="C155" s="283"/>
      <c r="D155" s="284"/>
      <c r="E155" s="285"/>
      <c r="F155" s="286"/>
      <c r="G155" s="287"/>
      <c r="H155" s="185"/>
      <c r="I155" s="198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 t="s">
        <v>192</v>
      </c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216" t="str">
        <f>B155</f>
        <v>včetně dodání a osazení v jakémkoliv zdivu, včetně jednostranného zajištění polohy vložek proti sesmeknutí (např. přibitím, maltovými terči).</v>
      </c>
      <c r="BA155" s="32"/>
      <c r="BB155" s="32"/>
      <c r="BC155" s="32"/>
      <c r="BD155" s="32"/>
      <c r="BE155" s="32"/>
      <c r="BF155" s="32"/>
      <c r="BG155" s="32"/>
      <c r="BH155" s="32"/>
    </row>
    <row r="156" spans="1:60" outlineLevel="1" x14ac:dyDescent="0.2">
      <c r="A156" s="196">
        <v>38</v>
      </c>
      <c r="B156" s="177" t="s">
        <v>814</v>
      </c>
      <c r="C156" s="188" t="s">
        <v>1704</v>
      </c>
      <c r="D156" s="219" t="s">
        <v>196</v>
      </c>
      <c r="E156" s="181">
        <v>13.3</v>
      </c>
      <c r="F156" s="183"/>
      <c r="G156" s="184">
        <f>ROUND(E156*F156,2)</f>
        <v>0</v>
      </c>
      <c r="H156" s="185" t="s">
        <v>470</v>
      </c>
      <c r="I156" s="198" t="s">
        <v>173</v>
      </c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 t="s">
        <v>198</v>
      </c>
      <c r="AF156" s="32"/>
      <c r="AG156" s="32"/>
      <c r="AH156" s="32"/>
      <c r="AI156" s="32"/>
      <c r="AJ156" s="32"/>
      <c r="AK156" s="32"/>
      <c r="AL156" s="32"/>
      <c r="AM156" s="32">
        <v>21</v>
      </c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</row>
    <row r="157" spans="1:60" outlineLevel="1" x14ac:dyDescent="0.2">
      <c r="A157" s="223"/>
      <c r="B157" s="217"/>
      <c r="C157" s="222" t="s">
        <v>1705</v>
      </c>
      <c r="D157" s="220"/>
      <c r="E157" s="221">
        <v>13.3</v>
      </c>
      <c r="F157" s="184"/>
      <c r="G157" s="184"/>
      <c r="H157" s="185"/>
      <c r="I157" s="198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</row>
    <row r="158" spans="1:60" x14ac:dyDescent="0.2">
      <c r="A158" s="195" t="s">
        <v>168</v>
      </c>
      <c r="B158" s="176" t="s">
        <v>100</v>
      </c>
      <c r="C158" s="187" t="s">
        <v>101</v>
      </c>
      <c r="D158" s="218"/>
      <c r="E158" s="180"/>
      <c r="F158" s="288">
        <f>SUM(G159:G174)</f>
        <v>0</v>
      </c>
      <c r="G158" s="289"/>
      <c r="H158" s="182"/>
      <c r="I158" s="197"/>
      <c r="AE158" t="s">
        <v>169</v>
      </c>
    </row>
    <row r="159" spans="1:60" outlineLevel="1" x14ac:dyDescent="0.2">
      <c r="A159" s="223"/>
      <c r="B159" s="290" t="s">
        <v>1442</v>
      </c>
      <c r="C159" s="291"/>
      <c r="D159" s="292"/>
      <c r="E159" s="293"/>
      <c r="F159" s="294"/>
      <c r="G159" s="295"/>
      <c r="H159" s="185"/>
      <c r="I159" s="198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>
        <v>0</v>
      </c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</row>
    <row r="160" spans="1:60" outlineLevel="1" x14ac:dyDescent="0.2">
      <c r="A160" s="196">
        <v>39</v>
      </c>
      <c r="B160" s="177" t="s">
        <v>1443</v>
      </c>
      <c r="C160" s="188" t="s">
        <v>1444</v>
      </c>
      <c r="D160" s="219" t="s">
        <v>196</v>
      </c>
      <c r="E160" s="181">
        <v>38</v>
      </c>
      <c r="F160" s="183"/>
      <c r="G160" s="184">
        <f>ROUND(E160*F160,2)</f>
        <v>0</v>
      </c>
      <c r="H160" s="185" t="s">
        <v>796</v>
      </c>
      <c r="I160" s="198" t="s">
        <v>173</v>
      </c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 t="s">
        <v>198</v>
      </c>
      <c r="AF160" s="32"/>
      <c r="AG160" s="32"/>
      <c r="AH160" s="32"/>
      <c r="AI160" s="32"/>
      <c r="AJ160" s="32"/>
      <c r="AK160" s="32"/>
      <c r="AL160" s="32"/>
      <c r="AM160" s="32">
        <v>21</v>
      </c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</row>
    <row r="161" spans="1:60" outlineLevel="1" x14ac:dyDescent="0.2">
      <c r="A161" s="223"/>
      <c r="B161" s="217"/>
      <c r="C161" s="222" t="s">
        <v>1706</v>
      </c>
      <c r="D161" s="220"/>
      <c r="E161" s="221">
        <v>38</v>
      </c>
      <c r="F161" s="184"/>
      <c r="G161" s="184"/>
      <c r="H161" s="185"/>
      <c r="I161" s="198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</row>
    <row r="162" spans="1:60" outlineLevel="1" x14ac:dyDescent="0.2">
      <c r="A162" s="223"/>
      <c r="B162" s="282" t="s">
        <v>1449</v>
      </c>
      <c r="C162" s="283"/>
      <c r="D162" s="284"/>
      <c r="E162" s="285"/>
      <c r="F162" s="286"/>
      <c r="G162" s="287"/>
      <c r="H162" s="185"/>
      <c r="I162" s="198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>
        <v>1</v>
      </c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</row>
    <row r="163" spans="1:60" outlineLevel="1" x14ac:dyDescent="0.2">
      <c r="A163" s="196">
        <v>40</v>
      </c>
      <c r="B163" s="177" t="s">
        <v>1450</v>
      </c>
      <c r="C163" s="188" t="s">
        <v>1451</v>
      </c>
      <c r="D163" s="219" t="s">
        <v>196</v>
      </c>
      <c r="E163" s="181">
        <v>38</v>
      </c>
      <c r="F163" s="183"/>
      <c r="G163" s="184">
        <f>ROUND(E163*F163,2)</f>
        <v>0</v>
      </c>
      <c r="H163" s="185" t="s">
        <v>796</v>
      </c>
      <c r="I163" s="198" t="s">
        <v>173</v>
      </c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 t="s">
        <v>198</v>
      </c>
      <c r="AF163" s="32"/>
      <c r="AG163" s="32"/>
      <c r="AH163" s="32"/>
      <c r="AI163" s="32"/>
      <c r="AJ163" s="32"/>
      <c r="AK163" s="32"/>
      <c r="AL163" s="32"/>
      <c r="AM163" s="32">
        <v>21</v>
      </c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</row>
    <row r="164" spans="1:60" outlineLevel="1" x14ac:dyDescent="0.2">
      <c r="A164" s="223"/>
      <c r="B164" s="282" t="s">
        <v>1453</v>
      </c>
      <c r="C164" s="283"/>
      <c r="D164" s="284"/>
      <c r="E164" s="285"/>
      <c r="F164" s="286"/>
      <c r="G164" s="287"/>
      <c r="H164" s="185"/>
      <c r="I164" s="198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>
        <v>0</v>
      </c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</row>
    <row r="165" spans="1:60" outlineLevel="1" x14ac:dyDescent="0.2">
      <c r="A165" s="196">
        <v>41</v>
      </c>
      <c r="B165" s="177" t="s">
        <v>1454</v>
      </c>
      <c r="C165" s="188" t="s">
        <v>1455</v>
      </c>
      <c r="D165" s="219" t="s">
        <v>196</v>
      </c>
      <c r="E165" s="181">
        <v>38</v>
      </c>
      <c r="F165" s="183"/>
      <c r="G165" s="184">
        <f>ROUND(E165*F165,2)</f>
        <v>0</v>
      </c>
      <c r="H165" s="185" t="s">
        <v>796</v>
      </c>
      <c r="I165" s="198" t="s">
        <v>173</v>
      </c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 t="s">
        <v>198</v>
      </c>
      <c r="AF165" s="32"/>
      <c r="AG165" s="32"/>
      <c r="AH165" s="32"/>
      <c r="AI165" s="32"/>
      <c r="AJ165" s="32"/>
      <c r="AK165" s="32"/>
      <c r="AL165" s="32"/>
      <c r="AM165" s="32">
        <v>21</v>
      </c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</row>
    <row r="166" spans="1:60" outlineLevel="1" x14ac:dyDescent="0.2">
      <c r="A166" s="223"/>
      <c r="B166" s="282" t="s">
        <v>793</v>
      </c>
      <c r="C166" s="283"/>
      <c r="D166" s="284"/>
      <c r="E166" s="285"/>
      <c r="F166" s="286"/>
      <c r="G166" s="287"/>
      <c r="H166" s="185"/>
      <c r="I166" s="198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>
        <v>0</v>
      </c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</row>
    <row r="167" spans="1:60" outlineLevel="1" x14ac:dyDescent="0.2">
      <c r="A167" s="196">
        <v>42</v>
      </c>
      <c r="B167" s="177" t="s">
        <v>797</v>
      </c>
      <c r="C167" s="188" t="s">
        <v>798</v>
      </c>
      <c r="D167" s="219" t="s">
        <v>196</v>
      </c>
      <c r="E167" s="181">
        <v>99</v>
      </c>
      <c r="F167" s="183"/>
      <c r="G167" s="184">
        <f>ROUND(E167*F167,2)</f>
        <v>0</v>
      </c>
      <c r="H167" s="185" t="s">
        <v>796</v>
      </c>
      <c r="I167" s="198" t="s">
        <v>173</v>
      </c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 t="s">
        <v>198</v>
      </c>
      <c r="AF167" s="32"/>
      <c r="AG167" s="32"/>
      <c r="AH167" s="32"/>
      <c r="AI167" s="32"/>
      <c r="AJ167" s="32"/>
      <c r="AK167" s="32"/>
      <c r="AL167" s="32"/>
      <c r="AM167" s="32">
        <v>21</v>
      </c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</row>
    <row r="168" spans="1:60" outlineLevel="1" x14ac:dyDescent="0.2">
      <c r="A168" s="223"/>
      <c r="B168" s="217"/>
      <c r="C168" s="222" t="s">
        <v>1707</v>
      </c>
      <c r="D168" s="220"/>
      <c r="E168" s="221">
        <v>99</v>
      </c>
      <c r="F168" s="184"/>
      <c r="G168" s="184"/>
      <c r="H168" s="185"/>
      <c r="I168" s="198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</row>
    <row r="169" spans="1:60" outlineLevel="1" x14ac:dyDescent="0.2">
      <c r="A169" s="223"/>
      <c r="B169" s="282" t="s">
        <v>1456</v>
      </c>
      <c r="C169" s="283"/>
      <c r="D169" s="284"/>
      <c r="E169" s="285"/>
      <c r="F169" s="286"/>
      <c r="G169" s="287"/>
      <c r="H169" s="185"/>
      <c r="I169" s="198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>
        <v>0</v>
      </c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</row>
    <row r="170" spans="1:60" outlineLevel="1" x14ac:dyDescent="0.2">
      <c r="A170" s="196">
        <v>43</v>
      </c>
      <c r="B170" s="177" t="s">
        <v>1457</v>
      </c>
      <c r="C170" s="188" t="s">
        <v>1458</v>
      </c>
      <c r="D170" s="219" t="s">
        <v>196</v>
      </c>
      <c r="E170" s="181">
        <v>38</v>
      </c>
      <c r="F170" s="183"/>
      <c r="G170" s="184">
        <f>ROUND(E170*F170,2)</f>
        <v>0</v>
      </c>
      <c r="H170" s="185" t="s">
        <v>796</v>
      </c>
      <c r="I170" s="198" t="s">
        <v>173</v>
      </c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 t="s">
        <v>198</v>
      </c>
      <c r="AF170" s="32"/>
      <c r="AG170" s="32"/>
      <c r="AH170" s="32"/>
      <c r="AI170" s="32"/>
      <c r="AJ170" s="32"/>
      <c r="AK170" s="32"/>
      <c r="AL170" s="32"/>
      <c r="AM170" s="32">
        <v>21</v>
      </c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</row>
    <row r="171" spans="1:60" outlineLevel="1" x14ac:dyDescent="0.2">
      <c r="A171" s="223"/>
      <c r="B171" s="282" t="s">
        <v>1459</v>
      </c>
      <c r="C171" s="283"/>
      <c r="D171" s="284"/>
      <c r="E171" s="285"/>
      <c r="F171" s="286"/>
      <c r="G171" s="287"/>
      <c r="H171" s="185"/>
      <c r="I171" s="198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>
        <v>1</v>
      </c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</row>
    <row r="172" spans="1:60" outlineLevel="1" x14ac:dyDescent="0.2">
      <c r="A172" s="196">
        <v>44</v>
      </c>
      <c r="B172" s="177" t="s">
        <v>1460</v>
      </c>
      <c r="C172" s="188" t="s">
        <v>1461</v>
      </c>
      <c r="D172" s="219" t="s">
        <v>196</v>
      </c>
      <c r="E172" s="181">
        <v>38</v>
      </c>
      <c r="F172" s="183"/>
      <c r="G172" s="184">
        <f>ROUND(E172*F172,2)</f>
        <v>0</v>
      </c>
      <c r="H172" s="185" t="s">
        <v>796</v>
      </c>
      <c r="I172" s="198" t="s">
        <v>173</v>
      </c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 t="s">
        <v>198</v>
      </c>
      <c r="AF172" s="32"/>
      <c r="AG172" s="32"/>
      <c r="AH172" s="32"/>
      <c r="AI172" s="32"/>
      <c r="AJ172" s="32"/>
      <c r="AK172" s="32"/>
      <c r="AL172" s="32"/>
      <c r="AM172" s="32">
        <v>21</v>
      </c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</row>
    <row r="173" spans="1:60" outlineLevel="1" x14ac:dyDescent="0.2">
      <c r="A173" s="223"/>
      <c r="B173" s="282" t="s">
        <v>1462</v>
      </c>
      <c r="C173" s="283"/>
      <c r="D173" s="284"/>
      <c r="E173" s="285"/>
      <c r="F173" s="286"/>
      <c r="G173" s="287"/>
      <c r="H173" s="185"/>
      <c r="I173" s="198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>
        <v>0</v>
      </c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</row>
    <row r="174" spans="1:60" outlineLevel="1" x14ac:dyDescent="0.2">
      <c r="A174" s="196">
        <v>45</v>
      </c>
      <c r="B174" s="177" t="s">
        <v>1463</v>
      </c>
      <c r="C174" s="188" t="s">
        <v>1458</v>
      </c>
      <c r="D174" s="219" t="s">
        <v>196</v>
      </c>
      <c r="E174" s="181">
        <v>38</v>
      </c>
      <c r="F174" s="183"/>
      <c r="G174" s="184">
        <f>ROUND(E174*F174,2)</f>
        <v>0</v>
      </c>
      <c r="H174" s="185" t="s">
        <v>796</v>
      </c>
      <c r="I174" s="198" t="s">
        <v>173</v>
      </c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 t="s">
        <v>198</v>
      </c>
      <c r="AF174" s="32"/>
      <c r="AG174" s="32"/>
      <c r="AH174" s="32"/>
      <c r="AI174" s="32"/>
      <c r="AJ174" s="32"/>
      <c r="AK174" s="32"/>
      <c r="AL174" s="32"/>
      <c r="AM174" s="32">
        <v>21</v>
      </c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</row>
    <row r="175" spans="1:60" x14ac:dyDescent="0.2">
      <c r="A175" s="195" t="s">
        <v>168</v>
      </c>
      <c r="B175" s="176" t="s">
        <v>108</v>
      </c>
      <c r="C175" s="187" t="s">
        <v>109</v>
      </c>
      <c r="D175" s="218"/>
      <c r="E175" s="180"/>
      <c r="F175" s="288">
        <f>SUM(G176:G179)</f>
        <v>0</v>
      </c>
      <c r="G175" s="289"/>
      <c r="H175" s="182"/>
      <c r="I175" s="197"/>
      <c r="AE175" t="s">
        <v>169</v>
      </c>
    </row>
    <row r="176" spans="1:60" outlineLevel="1" x14ac:dyDescent="0.2">
      <c r="A176" s="223"/>
      <c r="B176" s="290" t="s">
        <v>363</v>
      </c>
      <c r="C176" s="291"/>
      <c r="D176" s="292"/>
      <c r="E176" s="293"/>
      <c r="F176" s="294"/>
      <c r="G176" s="295"/>
      <c r="H176" s="185"/>
      <c r="I176" s="198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>
        <v>0</v>
      </c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</row>
    <row r="177" spans="1:60" outlineLevel="1" x14ac:dyDescent="0.2">
      <c r="A177" s="223"/>
      <c r="B177" s="282" t="s">
        <v>364</v>
      </c>
      <c r="C177" s="283"/>
      <c r="D177" s="284"/>
      <c r="E177" s="285"/>
      <c r="F177" s="286"/>
      <c r="G177" s="287"/>
      <c r="H177" s="185"/>
      <c r="I177" s="198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 t="s">
        <v>192</v>
      </c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</row>
    <row r="178" spans="1:60" outlineLevel="1" x14ac:dyDescent="0.2">
      <c r="A178" s="223"/>
      <c r="B178" s="282" t="s">
        <v>365</v>
      </c>
      <c r="C178" s="283"/>
      <c r="D178" s="284"/>
      <c r="E178" s="285"/>
      <c r="F178" s="286"/>
      <c r="G178" s="287"/>
      <c r="H178" s="185"/>
      <c r="I178" s="198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>
        <v>1</v>
      </c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</row>
    <row r="179" spans="1:60" outlineLevel="1" x14ac:dyDescent="0.2">
      <c r="A179" s="196">
        <v>46</v>
      </c>
      <c r="B179" s="177" t="s">
        <v>366</v>
      </c>
      <c r="C179" s="188" t="s">
        <v>367</v>
      </c>
      <c r="D179" s="219" t="s">
        <v>368</v>
      </c>
      <c r="E179" s="181">
        <v>236.42490000000001</v>
      </c>
      <c r="F179" s="183"/>
      <c r="G179" s="184">
        <f>ROUND(E179*F179,2)</f>
        <v>0</v>
      </c>
      <c r="H179" s="185" t="s">
        <v>369</v>
      </c>
      <c r="I179" s="198" t="s">
        <v>173</v>
      </c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 t="s">
        <v>198</v>
      </c>
      <c r="AF179" s="32"/>
      <c r="AG179" s="32"/>
      <c r="AH179" s="32"/>
      <c r="AI179" s="32"/>
      <c r="AJ179" s="32"/>
      <c r="AK179" s="32"/>
      <c r="AL179" s="32"/>
      <c r="AM179" s="32">
        <v>21</v>
      </c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</row>
    <row r="180" spans="1:60" x14ac:dyDescent="0.2">
      <c r="A180" s="195" t="s">
        <v>168</v>
      </c>
      <c r="B180" s="176" t="s">
        <v>122</v>
      </c>
      <c r="C180" s="187" t="s">
        <v>123</v>
      </c>
      <c r="D180" s="218"/>
      <c r="E180" s="180"/>
      <c r="F180" s="288">
        <f>SUM(G181:G189)</f>
        <v>0</v>
      </c>
      <c r="G180" s="289"/>
      <c r="H180" s="182"/>
      <c r="I180" s="197"/>
      <c r="AE180" t="s">
        <v>169</v>
      </c>
    </row>
    <row r="181" spans="1:60" outlineLevel="1" x14ac:dyDescent="0.2">
      <c r="A181" s="196">
        <v>47</v>
      </c>
      <c r="B181" s="177" t="s">
        <v>1580</v>
      </c>
      <c r="C181" s="188" t="s">
        <v>1581</v>
      </c>
      <c r="D181" s="219" t="s">
        <v>209</v>
      </c>
      <c r="E181" s="181">
        <v>19.59</v>
      </c>
      <c r="F181" s="183"/>
      <c r="G181" s="184">
        <f>ROUND(E181*F181,2)</f>
        <v>0</v>
      </c>
      <c r="H181" s="185"/>
      <c r="I181" s="198" t="s">
        <v>263</v>
      </c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 t="s">
        <v>174</v>
      </c>
      <c r="AF181" s="32"/>
      <c r="AG181" s="32"/>
      <c r="AH181" s="32"/>
      <c r="AI181" s="32"/>
      <c r="AJ181" s="32"/>
      <c r="AK181" s="32"/>
      <c r="AL181" s="32"/>
      <c r="AM181" s="32">
        <v>21</v>
      </c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</row>
    <row r="182" spans="1:60" outlineLevel="1" x14ac:dyDescent="0.2">
      <c r="A182" s="223"/>
      <c r="B182" s="217"/>
      <c r="C182" s="222" t="s">
        <v>1708</v>
      </c>
      <c r="D182" s="220"/>
      <c r="E182" s="221">
        <v>19.59</v>
      </c>
      <c r="F182" s="184"/>
      <c r="G182" s="184"/>
      <c r="H182" s="185"/>
      <c r="I182" s="198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</row>
    <row r="183" spans="1:60" outlineLevel="1" x14ac:dyDescent="0.2">
      <c r="A183" s="196">
        <v>48</v>
      </c>
      <c r="B183" s="177" t="s">
        <v>1589</v>
      </c>
      <c r="C183" s="188" t="s">
        <v>1590</v>
      </c>
      <c r="D183" s="219" t="s">
        <v>209</v>
      </c>
      <c r="E183" s="181">
        <v>2.16</v>
      </c>
      <c r="F183" s="183"/>
      <c r="G183" s="184">
        <f>ROUND(E183*F183,2)</f>
        <v>0</v>
      </c>
      <c r="H183" s="185"/>
      <c r="I183" s="198" t="s">
        <v>263</v>
      </c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 t="s">
        <v>174</v>
      </c>
      <c r="AF183" s="32"/>
      <c r="AG183" s="32"/>
      <c r="AH183" s="32"/>
      <c r="AI183" s="32"/>
      <c r="AJ183" s="32"/>
      <c r="AK183" s="32"/>
      <c r="AL183" s="32"/>
      <c r="AM183" s="32">
        <v>21</v>
      </c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</row>
    <row r="184" spans="1:60" outlineLevel="1" x14ac:dyDescent="0.2">
      <c r="A184" s="223"/>
      <c r="B184" s="217"/>
      <c r="C184" s="222" t="s">
        <v>1709</v>
      </c>
      <c r="D184" s="220"/>
      <c r="E184" s="221">
        <v>2.16</v>
      </c>
      <c r="F184" s="184"/>
      <c r="G184" s="184"/>
      <c r="H184" s="185"/>
      <c r="I184" s="198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</row>
    <row r="185" spans="1:60" outlineLevel="1" x14ac:dyDescent="0.2">
      <c r="A185" s="196">
        <v>49</v>
      </c>
      <c r="B185" s="177" t="s">
        <v>1592</v>
      </c>
      <c r="C185" s="188" t="s">
        <v>1593</v>
      </c>
      <c r="D185" s="219" t="s">
        <v>209</v>
      </c>
      <c r="E185" s="181">
        <v>5.3</v>
      </c>
      <c r="F185" s="183"/>
      <c r="G185" s="184">
        <f>ROUND(E185*F185,2)</f>
        <v>0</v>
      </c>
      <c r="H185" s="185"/>
      <c r="I185" s="198" t="s">
        <v>263</v>
      </c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 t="s">
        <v>174</v>
      </c>
      <c r="AF185" s="32"/>
      <c r="AG185" s="32"/>
      <c r="AH185" s="32"/>
      <c r="AI185" s="32"/>
      <c r="AJ185" s="32"/>
      <c r="AK185" s="32"/>
      <c r="AL185" s="32"/>
      <c r="AM185" s="32">
        <v>21</v>
      </c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</row>
    <row r="186" spans="1:60" outlineLevel="1" x14ac:dyDescent="0.2">
      <c r="A186" s="223"/>
      <c r="B186" s="217"/>
      <c r="C186" s="222" t="s">
        <v>1710</v>
      </c>
      <c r="D186" s="220"/>
      <c r="E186" s="221">
        <v>5.3</v>
      </c>
      <c r="F186" s="184"/>
      <c r="G186" s="184"/>
      <c r="H186" s="185"/>
      <c r="I186" s="198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</row>
    <row r="187" spans="1:60" outlineLevel="1" x14ac:dyDescent="0.2">
      <c r="A187" s="223"/>
      <c r="B187" s="282" t="s">
        <v>1595</v>
      </c>
      <c r="C187" s="283"/>
      <c r="D187" s="284"/>
      <c r="E187" s="285"/>
      <c r="F187" s="286"/>
      <c r="G187" s="287"/>
      <c r="H187" s="185"/>
      <c r="I187" s="198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>
        <v>0</v>
      </c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</row>
    <row r="188" spans="1:60" outlineLevel="1" x14ac:dyDescent="0.2">
      <c r="A188" s="223"/>
      <c r="B188" s="282" t="s">
        <v>930</v>
      </c>
      <c r="C188" s="283"/>
      <c r="D188" s="284"/>
      <c r="E188" s="285"/>
      <c r="F188" s="286"/>
      <c r="G188" s="287"/>
      <c r="H188" s="185"/>
      <c r="I188" s="198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 t="s">
        <v>192</v>
      </c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</row>
    <row r="189" spans="1:60" outlineLevel="1" x14ac:dyDescent="0.2">
      <c r="A189" s="196">
        <v>50</v>
      </c>
      <c r="B189" s="177" t="s">
        <v>1596</v>
      </c>
      <c r="C189" s="188" t="s">
        <v>932</v>
      </c>
      <c r="D189" s="219" t="s">
        <v>368</v>
      </c>
      <c r="E189" s="181">
        <v>0.13600999999999999</v>
      </c>
      <c r="F189" s="183"/>
      <c r="G189" s="184">
        <f>ROUND(E189*F189,2)</f>
        <v>0</v>
      </c>
      <c r="H189" s="185" t="s">
        <v>388</v>
      </c>
      <c r="I189" s="198" t="s">
        <v>173</v>
      </c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 t="s">
        <v>198</v>
      </c>
      <c r="AF189" s="32"/>
      <c r="AG189" s="32"/>
      <c r="AH189" s="32"/>
      <c r="AI189" s="32"/>
      <c r="AJ189" s="32"/>
      <c r="AK189" s="32"/>
      <c r="AL189" s="32"/>
      <c r="AM189" s="32">
        <v>21</v>
      </c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</row>
    <row r="190" spans="1:60" x14ac:dyDescent="0.2">
      <c r="A190" s="195" t="s">
        <v>168</v>
      </c>
      <c r="B190" s="176" t="s">
        <v>128</v>
      </c>
      <c r="C190" s="187" t="s">
        <v>129</v>
      </c>
      <c r="D190" s="218"/>
      <c r="E190" s="180"/>
      <c r="F190" s="288">
        <f>SUM(G191:G234)</f>
        <v>0</v>
      </c>
      <c r="G190" s="289"/>
      <c r="H190" s="182"/>
      <c r="I190" s="197"/>
      <c r="AE190" t="s">
        <v>169</v>
      </c>
    </row>
    <row r="191" spans="1:60" outlineLevel="1" x14ac:dyDescent="0.2">
      <c r="A191" s="223"/>
      <c r="B191" s="290" t="s">
        <v>1597</v>
      </c>
      <c r="C191" s="291"/>
      <c r="D191" s="292"/>
      <c r="E191" s="293"/>
      <c r="F191" s="294"/>
      <c r="G191" s="295"/>
      <c r="H191" s="185"/>
      <c r="I191" s="198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>
        <v>0</v>
      </c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</row>
    <row r="192" spans="1:60" outlineLevel="1" x14ac:dyDescent="0.2">
      <c r="A192" s="196">
        <v>51</v>
      </c>
      <c r="B192" s="177" t="s">
        <v>1598</v>
      </c>
      <c r="C192" s="188" t="s">
        <v>1599</v>
      </c>
      <c r="D192" s="219" t="s">
        <v>196</v>
      </c>
      <c r="E192" s="181">
        <v>106.3309</v>
      </c>
      <c r="F192" s="183"/>
      <c r="G192" s="184">
        <f>ROUND(E192*F192,2)</f>
        <v>0</v>
      </c>
      <c r="H192" s="185" t="s">
        <v>397</v>
      </c>
      <c r="I192" s="198" t="s">
        <v>173</v>
      </c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 t="s">
        <v>198</v>
      </c>
      <c r="AF192" s="32"/>
      <c r="AG192" s="32"/>
      <c r="AH192" s="32"/>
      <c r="AI192" s="32"/>
      <c r="AJ192" s="32"/>
      <c r="AK192" s="32"/>
      <c r="AL192" s="32"/>
      <c r="AM192" s="32">
        <v>21</v>
      </c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</row>
    <row r="193" spans="1:60" outlineLevel="1" x14ac:dyDescent="0.2">
      <c r="A193" s="223"/>
      <c r="B193" s="217"/>
      <c r="C193" s="222" t="s">
        <v>1711</v>
      </c>
      <c r="D193" s="220"/>
      <c r="E193" s="221">
        <v>106.3309</v>
      </c>
      <c r="F193" s="184"/>
      <c r="G193" s="184"/>
      <c r="H193" s="185"/>
      <c r="I193" s="198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</row>
    <row r="194" spans="1:60" outlineLevel="1" x14ac:dyDescent="0.2">
      <c r="A194" s="196">
        <v>52</v>
      </c>
      <c r="B194" s="177" t="s">
        <v>1712</v>
      </c>
      <c r="C194" s="188" t="s">
        <v>1713</v>
      </c>
      <c r="D194" s="219" t="s">
        <v>407</v>
      </c>
      <c r="E194" s="181">
        <v>226.875</v>
      </c>
      <c r="F194" s="183"/>
      <c r="G194" s="184">
        <f>ROUND(E194*F194,2)</f>
        <v>0</v>
      </c>
      <c r="H194" s="185"/>
      <c r="I194" s="198" t="s">
        <v>263</v>
      </c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 t="s">
        <v>174</v>
      </c>
      <c r="AF194" s="32"/>
      <c r="AG194" s="32"/>
      <c r="AH194" s="32"/>
      <c r="AI194" s="32"/>
      <c r="AJ194" s="32"/>
      <c r="AK194" s="32"/>
      <c r="AL194" s="32"/>
      <c r="AM194" s="32">
        <v>21</v>
      </c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</row>
    <row r="195" spans="1:60" outlineLevel="1" x14ac:dyDescent="0.2">
      <c r="A195" s="223"/>
      <c r="B195" s="217"/>
      <c r="C195" s="222" t="s">
        <v>1714</v>
      </c>
      <c r="D195" s="220"/>
      <c r="E195" s="221"/>
      <c r="F195" s="184"/>
      <c r="G195" s="184"/>
      <c r="H195" s="185"/>
      <c r="I195" s="198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</row>
    <row r="196" spans="1:60" outlineLevel="1" x14ac:dyDescent="0.2">
      <c r="A196" s="223"/>
      <c r="B196" s="217"/>
      <c r="C196" s="222" t="s">
        <v>1715</v>
      </c>
      <c r="D196" s="220"/>
      <c r="E196" s="221">
        <v>35.799999999999997</v>
      </c>
      <c r="F196" s="184"/>
      <c r="G196" s="184"/>
      <c r="H196" s="185"/>
      <c r="I196" s="198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</row>
    <row r="197" spans="1:60" outlineLevel="1" x14ac:dyDescent="0.2">
      <c r="A197" s="223"/>
      <c r="B197" s="217"/>
      <c r="C197" s="222" t="s">
        <v>1716</v>
      </c>
      <c r="D197" s="220"/>
      <c r="E197" s="221">
        <v>44.2</v>
      </c>
      <c r="F197" s="184"/>
      <c r="G197" s="184"/>
      <c r="H197" s="185"/>
      <c r="I197" s="198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</row>
    <row r="198" spans="1:60" outlineLevel="1" x14ac:dyDescent="0.2">
      <c r="A198" s="223"/>
      <c r="B198" s="217"/>
      <c r="C198" s="222" t="s">
        <v>1717</v>
      </c>
      <c r="D198" s="220"/>
      <c r="E198" s="221">
        <v>29.93</v>
      </c>
      <c r="F198" s="184"/>
      <c r="G198" s="184"/>
      <c r="H198" s="185"/>
      <c r="I198" s="198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</row>
    <row r="199" spans="1:60" outlineLevel="1" x14ac:dyDescent="0.2">
      <c r="A199" s="223"/>
      <c r="B199" s="217"/>
      <c r="C199" s="222" t="s">
        <v>1718</v>
      </c>
      <c r="D199" s="220"/>
      <c r="E199" s="221">
        <v>66.180000000000007</v>
      </c>
      <c r="F199" s="184"/>
      <c r="G199" s="184"/>
      <c r="H199" s="185"/>
      <c r="I199" s="198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</row>
    <row r="200" spans="1:60" outlineLevel="1" x14ac:dyDescent="0.2">
      <c r="A200" s="223"/>
      <c r="B200" s="217"/>
      <c r="C200" s="222" t="s">
        <v>1719</v>
      </c>
      <c r="D200" s="220"/>
      <c r="E200" s="221">
        <v>24.5</v>
      </c>
      <c r="F200" s="184"/>
      <c r="G200" s="184"/>
      <c r="H200" s="185"/>
      <c r="I200" s="198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</row>
    <row r="201" spans="1:60" outlineLevel="1" x14ac:dyDescent="0.2">
      <c r="A201" s="223"/>
      <c r="B201" s="217"/>
      <c r="C201" s="222" t="s">
        <v>1720</v>
      </c>
      <c r="D201" s="220"/>
      <c r="E201" s="221">
        <v>5.64</v>
      </c>
      <c r="F201" s="184"/>
      <c r="G201" s="184"/>
      <c r="H201" s="185"/>
      <c r="I201" s="198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</row>
    <row r="202" spans="1:60" outlineLevel="1" x14ac:dyDescent="0.2">
      <c r="A202" s="223"/>
      <c r="B202" s="217"/>
      <c r="C202" s="231" t="s">
        <v>972</v>
      </c>
      <c r="D202" s="226"/>
      <c r="E202" s="228">
        <v>206.25</v>
      </c>
      <c r="F202" s="184"/>
      <c r="G202" s="184"/>
      <c r="H202" s="185"/>
      <c r="I202" s="198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</row>
    <row r="203" spans="1:60" outlineLevel="1" x14ac:dyDescent="0.2">
      <c r="A203" s="223"/>
      <c r="B203" s="217"/>
      <c r="C203" s="222" t="s">
        <v>1721</v>
      </c>
      <c r="D203" s="220"/>
      <c r="E203" s="221">
        <v>20.625</v>
      </c>
      <c r="F203" s="184"/>
      <c r="G203" s="184"/>
      <c r="H203" s="185"/>
      <c r="I203" s="198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</row>
    <row r="204" spans="1:60" outlineLevel="1" x14ac:dyDescent="0.2">
      <c r="A204" s="196">
        <v>53</v>
      </c>
      <c r="B204" s="177" t="s">
        <v>1722</v>
      </c>
      <c r="C204" s="188" t="s">
        <v>1723</v>
      </c>
      <c r="D204" s="219" t="s">
        <v>407</v>
      </c>
      <c r="E204" s="181">
        <v>298.67200000000003</v>
      </c>
      <c r="F204" s="183"/>
      <c r="G204" s="184">
        <f>ROUND(E204*F204,2)</f>
        <v>0</v>
      </c>
      <c r="H204" s="185"/>
      <c r="I204" s="198" t="s">
        <v>263</v>
      </c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 t="s">
        <v>174</v>
      </c>
      <c r="AF204" s="32"/>
      <c r="AG204" s="32"/>
      <c r="AH204" s="32"/>
      <c r="AI204" s="32"/>
      <c r="AJ204" s="32"/>
      <c r="AK204" s="32"/>
      <c r="AL204" s="32"/>
      <c r="AM204" s="32">
        <v>21</v>
      </c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</row>
    <row r="205" spans="1:60" outlineLevel="1" x14ac:dyDescent="0.2">
      <c r="A205" s="223"/>
      <c r="B205" s="217"/>
      <c r="C205" s="222" t="s">
        <v>1714</v>
      </c>
      <c r="D205" s="220"/>
      <c r="E205" s="221"/>
      <c r="F205" s="184"/>
      <c r="G205" s="184"/>
      <c r="H205" s="185"/>
      <c r="I205" s="198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</row>
    <row r="206" spans="1:60" outlineLevel="1" x14ac:dyDescent="0.2">
      <c r="A206" s="223"/>
      <c r="B206" s="217"/>
      <c r="C206" s="222" t="s">
        <v>1724</v>
      </c>
      <c r="D206" s="220"/>
      <c r="E206" s="221">
        <v>37.5</v>
      </c>
      <c r="F206" s="184"/>
      <c r="G206" s="184"/>
      <c r="H206" s="185"/>
      <c r="I206" s="198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</row>
    <row r="207" spans="1:60" outlineLevel="1" x14ac:dyDescent="0.2">
      <c r="A207" s="223"/>
      <c r="B207" s="217"/>
      <c r="C207" s="222" t="s">
        <v>1725</v>
      </c>
      <c r="D207" s="220"/>
      <c r="E207" s="221">
        <v>211.62</v>
      </c>
      <c r="F207" s="184"/>
      <c r="G207" s="184"/>
      <c r="H207" s="185"/>
      <c r="I207" s="198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</row>
    <row r="208" spans="1:60" outlineLevel="1" x14ac:dyDescent="0.2">
      <c r="A208" s="223"/>
      <c r="B208" s="217"/>
      <c r="C208" s="222" t="s">
        <v>1726</v>
      </c>
      <c r="D208" s="220"/>
      <c r="E208" s="221">
        <v>22.4</v>
      </c>
      <c r="F208" s="184"/>
      <c r="G208" s="184"/>
      <c r="H208" s="185"/>
      <c r="I208" s="198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</row>
    <row r="209" spans="1:60" outlineLevel="1" x14ac:dyDescent="0.2">
      <c r="A209" s="223"/>
      <c r="B209" s="217"/>
      <c r="C209" s="231" t="s">
        <v>972</v>
      </c>
      <c r="D209" s="226"/>
      <c r="E209" s="228">
        <v>271.52</v>
      </c>
      <c r="F209" s="184"/>
      <c r="G209" s="184"/>
      <c r="H209" s="185"/>
      <c r="I209" s="198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</row>
    <row r="210" spans="1:60" outlineLevel="1" x14ac:dyDescent="0.2">
      <c r="A210" s="223"/>
      <c r="B210" s="217"/>
      <c r="C210" s="222" t="s">
        <v>1727</v>
      </c>
      <c r="D210" s="220"/>
      <c r="E210" s="221">
        <v>27.152000000000001</v>
      </c>
      <c r="F210" s="184"/>
      <c r="G210" s="184"/>
      <c r="H210" s="185"/>
      <c r="I210" s="198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</row>
    <row r="211" spans="1:60" outlineLevel="1" x14ac:dyDescent="0.2">
      <c r="A211" s="196">
        <v>54</v>
      </c>
      <c r="B211" s="177" t="s">
        <v>1728</v>
      </c>
      <c r="C211" s="188" t="s">
        <v>1729</v>
      </c>
      <c r="D211" s="219" t="s">
        <v>407</v>
      </c>
      <c r="E211" s="181">
        <v>1547.7660000000001</v>
      </c>
      <c r="F211" s="183"/>
      <c r="G211" s="184">
        <f>ROUND(E211*F211,2)</f>
        <v>0</v>
      </c>
      <c r="H211" s="185"/>
      <c r="I211" s="198" t="s">
        <v>263</v>
      </c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 t="s">
        <v>174</v>
      </c>
      <c r="AF211" s="32"/>
      <c r="AG211" s="32"/>
      <c r="AH211" s="32"/>
      <c r="AI211" s="32"/>
      <c r="AJ211" s="32"/>
      <c r="AK211" s="32"/>
      <c r="AL211" s="32"/>
      <c r="AM211" s="32">
        <v>21</v>
      </c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</row>
    <row r="212" spans="1:60" outlineLevel="1" x14ac:dyDescent="0.2">
      <c r="A212" s="223"/>
      <c r="B212" s="217"/>
      <c r="C212" s="222" t="s">
        <v>1714</v>
      </c>
      <c r="D212" s="220"/>
      <c r="E212" s="221"/>
      <c r="F212" s="184"/>
      <c r="G212" s="184"/>
      <c r="H212" s="185"/>
      <c r="I212" s="198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</row>
    <row r="213" spans="1:60" ht="33.75" outlineLevel="1" x14ac:dyDescent="0.2">
      <c r="A213" s="223"/>
      <c r="B213" s="217"/>
      <c r="C213" s="222" t="s">
        <v>1730</v>
      </c>
      <c r="D213" s="220"/>
      <c r="E213" s="221">
        <v>604.20000000000005</v>
      </c>
      <c r="F213" s="184"/>
      <c r="G213" s="184"/>
      <c r="H213" s="185"/>
      <c r="I213" s="198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</row>
    <row r="214" spans="1:60" outlineLevel="1" x14ac:dyDescent="0.2">
      <c r="A214" s="223"/>
      <c r="B214" s="217"/>
      <c r="C214" s="222" t="s">
        <v>1731</v>
      </c>
      <c r="D214" s="220"/>
      <c r="E214" s="221">
        <v>423.9</v>
      </c>
      <c r="F214" s="184"/>
      <c r="G214" s="184"/>
      <c r="H214" s="185"/>
      <c r="I214" s="198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</row>
    <row r="215" spans="1:60" outlineLevel="1" x14ac:dyDescent="0.2">
      <c r="A215" s="223"/>
      <c r="B215" s="217"/>
      <c r="C215" s="222" t="s">
        <v>1732</v>
      </c>
      <c r="D215" s="220"/>
      <c r="E215" s="221">
        <v>21.2</v>
      </c>
      <c r="F215" s="184"/>
      <c r="G215" s="184"/>
      <c r="H215" s="185"/>
      <c r="I215" s="198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</row>
    <row r="216" spans="1:60" outlineLevel="1" x14ac:dyDescent="0.2">
      <c r="A216" s="223"/>
      <c r="B216" s="217"/>
      <c r="C216" s="222" t="s">
        <v>1733</v>
      </c>
      <c r="D216" s="220"/>
      <c r="E216" s="221">
        <v>282</v>
      </c>
      <c r="F216" s="184"/>
      <c r="G216" s="184"/>
      <c r="H216" s="185"/>
      <c r="I216" s="198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</row>
    <row r="217" spans="1:60" outlineLevel="1" x14ac:dyDescent="0.2">
      <c r="A217" s="223"/>
      <c r="B217" s="217"/>
      <c r="C217" s="222" t="s">
        <v>1734</v>
      </c>
      <c r="D217" s="220"/>
      <c r="E217" s="221">
        <v>75.760000000000005</v>
      </c>
      <c r="F217" s="184"/>
      <c r="G217" s="184"/>
      <c r="H217" s="185"/>
      <c r="I217" s="198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</row>
    <row r="218" spans="1:60" outlineLevel="1" x14ac:dyDescent="0.2">
      <c r="A218" s="223"/>
      <c r="B218" s="217"/>
      <c r="C218" s="231" t="s">
        <v>972</v>
      </c>
      <c r="D218" s="226"/>
      <c r="E218" s="228">
        <v>1407.06</v>
      </c>
      <c r="F218" s="184"/>
      <c r="G218" s="184"/>
      <c r="H218" s="185"/>
      <c r="I218" s="198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</row>
    <row r="219" spans="1:60" outlineLevel="1" x14ac:dyDescent="0.2">
      <c r="A219" s="223"/>
      <c r="B219" s="217"/>
      <c r="C219" s="222" t="s">
        <v>1735</v>
      </c>
      <c r="D219" s="220"/>
      <c r="E219" s="221">
        <v>140.70599999999999</v>
      </c>
      <c r="F219" s="184"/>
      <c r="G219" s="184"/>
      <c r="H219" s="185"/>
      <c r="I219" s="198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</row>
    <row r="220" spans="1:60" outlineLevel="1" x14ac:dyDescent="0.2">
      <c r="A220" s="196">
        <v>55</v>
      </c>
      <c r="B220" s="177" t="s">
        <v>1736</v>
      </c>
      <c r="C220" s="188" t="s">
        <v>1737</v>
      </c>
      <c r="D220" s="219" t="s">
        <v>407</v>
      </c>
      <c r="E220" s="181">
        <v>854.54600000000005</v>
      </c>
      <c r="F220" s="183"/>
      <c r="G220" s="184">
        <f>ROUND(E220*F220,2)</f>
        <v>0</v>
      </c>
      <c r="H220" s="185"/>
      <c r="I220" s="198" t="s">
        <v>263</v>
      </c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 t="s">
        <v>174</v>
      </c>
      <c r="AF220" s="32"/>
      <c r="AG220" s="32"/>
      <c r="AH220" s="32"/>
      <c r="AI220" s="32"/>
      <c r="AJ220" s="32"/>
      <c r="AK220" s="32"/>
      <c r="AL220" s="32"/>
      <c r="AM220" s="32">
        <v>21</v>
      </c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</row>
    <row r="221" spans="1:60" outlineLevel="1" x14ac:dyDescent="0.2">
      <c r="A221" s="223"/>
      <c r="B221" s="217"/>
      <c r="C221" s="222" t="s">
        <v>1680</v>
      </c>
      <c r="D221" s="220"/>
      <c r="E221" s="221"/>
      <c r="F221" s="184"/>
      <c r="G221" s="184"/>
      <c r="H221" s="185"/>
      <c r="I221" s="198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</row>
    <row r="222" spans="1:60" outlineLevel="1" x14ac:dyDescent="0.2">
      <c r="A222" s="223"/>
      <c r="B222" s="217"/>
      <c r="C222" s="222" t="s">
        <v>1738</v>
      </c>
      <c r="D222" s="220"/>
      <c r="E222" s="221">
        <v>700.7</v>
      </c>
      <c r="F222" s="184"/>
      <c r="G222" s="184"/>
      <c r="H222" s="185"/>
      <c r="I222" s="198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</row>
    <row r="223" spans="1:60" outlineLevel="1" x14ac:dyDescent="0.2">
      <c r="A223" s="223"/>
      <c r="B223" s="217"/>
      <c r="C223" s="222" t="s">
        <v>1739</v>
      </c>
      <c r="D223" s="220"/>
      <c r="E223" s="221">
        <v>76.16</v>
      </c>
      <c r="F223" s="184"/>
      <c r="G223" s="184"/>
      <c r="H223" s="185"/>
      <c r="I223" s="198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</row>
    <row r="224" spans="1:60" outlineLevel="1" x14ac:dyDescent="0.2">
      <c r="A224" s="223"/>
      <c r="B224" s="217"/>
      <c r="C224" s="231" t="s">
        <v>972</v>
      </c>
      <c r="D224" s="226"/>
      <c r="E224" s="228">
        <v>776.86</v>
      </c>
      <c r="F224" s="184"/>
      <c r="G224" s="184"/>
      <c r="H224" s="185"/>
      <c r="I224" s="198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</row>
    <row r="225" spans="1:60" outlineLevel="1" x14ac:dyDescent="0.2">
      <c r="A225" s="223"/>
      <c r="B225" s="217"/>
      <c r="C225" s="222" t="s">
        <v>1740</v>
      </c>
      <c r="D225" s="220"/>
      <c r="E225" s="221">
        <v>77.686000000000007</v>
      </c>
      <c r="F225" s="184"/>
      <c r="G225" s="184"/>
      <c r="H225" s="185"/>
      <c r="I225" s="198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</row>
    <row r="226" spans="1:60" outlineLevel="1" x14ac:dyDescent="0.2">
      <c r="A226" s="196">
        <v>56</v>
      </c>
      <c r="B226" s="177" t="s">
        <v>1741</v>
      </c>
      <c r="C226" s="188" t="s">
        <v>1742</v>
      </c>
      <c r="D226" s="219" t="s">
        <v>407</v>
      </c>
      <c r="E226" s="181">
        <v>2250.16</v>
      </c>
      <c r="F226" s="183"/>
      <c r="G226" s="184">
        <f>ROUND(E226*F226,2)</f>
        <v>0</v>
      </c>
      <c r="H226" s="185"/>
      <c r="I226" s="198" t="s">
        <v>263</v>
      </c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 t="s">
        <v>174</v>
      </c>
      <c r="AF226" s="32"/>
      <c r="AG226" s="32"/>
      <c r="AH226" s="32"/>
      <c r="AI226" s="32"/>
      <c r="AJ226" s="32"/>
      <c r="AK226" s="32"/>
      <c r="AL226" s="32"/>
      <c r="AM226" s="32">
        <v>21</v>
      </c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</row>
    <row r="227" spans="1:60" outlineLevel="1" x14ac:dyDescent="0.2">
      <c r="A227" s="223"/>
      <c r="B227" s="217"/>
      <c r="C227" s="222" t="s">
        <v>1714</v>
      </c>
      <c r="D227" s="220"/>
      <c r="E227" s="221"/>
      <c r="F227" s="184"/>
      <c r="G227" s="184"/>
      <c r="H227" s="185"/>
      <c r="I227" s="198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</row>
    <row r="228" spans="1:60" outlineLevel="1" x14ac:dyDescent="0.2">
      <c r="A228" s="223"/>
      <c r="B228" s="217"/>
      <c r="C228" s="222" t="s">
        <v>1743</v>
      </c>
      <c r="D228" s="220"/>
      <c r="E228" s="221">
        <v>2045.6</v>
      </c>
      <c r="F228" s="184"/>
      <c r="G228" s="184"/>
      <c r="H228" s="185"/>
      <c r="I228" s="198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</row>
    <row r="229" spans="1:60" outlineLevel="1" x14ac:dyDescent="0.2">
      <c r="A229" s="223"/>
      <c r="B229" s="217"/>
      <c r="C229" s="231" t="s">
        <v>972</v>
      </c>
      <c r="D229" s="226"/>
      <c r="E229" s="228">
        <v>2045.6</v>
      </c>
      <c r="F229" s="184"/>
      <c r="G229" s="184"/>
      <c r="H229" s="185"/>
      <c r="I229" s="198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</row>
    <row r="230" spans="1:60" outlineLevel="1" x14ac:dyDescent="0.2">
      <c r="A230" s="223"/>
      <c r="B230" s="217"/>
      <c r="C230" s="222" t="s">
        <v>1744</v>
      </c>
      <c r="D230" s="220"/>
      <c r="E230" s="221">
        <v>204.56</v>
      </c>
      <c r="F230" s="184"/>
      <c r="G230" s="184"/>
      <c r="H230" s="185"/>
      <c r="I230" s="198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</row>
    <row r="231" spans="1:60" ht="22.5" outlineLevel="1" x14ac:dyDescent="0.2">
      <c r="A231" s="196">
        <v>57</v>
      </c>
      <c r="B231" s="177" t="s">
        <v>1745</v>
      </c>
      <c r="C231" s="188" t="s">
        <v>1746</v>
      </c>
      <c r="D231" s="219" t="s">
        <v>196</v>
      </c>
      <c r="E231" s="181">
        <v>122.28053</v>
      </c>
      <c r="F231" s="183"/>
      <c r="G231" s="184">
        <f>ROUND(E231*F231,2)</f>
        <v>0</v>
      </c>
      <c r="H231" s="185" t="s">
        <v>558</v>
      </c>
      <c r="I231" s="198" t="s">
        <v>173</v>
      </c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 t="s">
        <v>174</v>
      </c>
      <c r="AF231" s="32"/>
      <c r="AG231" s="32"/>
      <c r="AH231" s="32"/>
      <c r="AI231" s="32"/>
      <c r="AJ231" s="32"/>
      <c r="AK231" s="32"/>
      <c r="AL231" s="32"/>
      <c r="AM231" s="32">
        <v>21</v>
      </c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</row>
    <row r="232" spans="1:60" outlineLevel="1" x14ac:dyDescent="0.2">
      <c r="A232" s="223"/>
      <c r="B232" s="282" t="s">
        <v>1604</v>
      </c>
      <c r="C232" s="283"/>
      <c r="D232" s="284"/>
      <c r="E232" s="285"/>
      <c r="F232" s="286"/>
      <c r="G232" s="287"/>
      <c r="H232" s="185"/>
      <c r="I232" s="198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>
        <v>0</v>
      </c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</row>
    <row r="233" spans="1:60" outlineLevel="1" x14ac:dyDescent="0.2">
      <c r="A233" s="223"/>
      <c r="B233" s="282" t="s">
        <v>930</v>
      </c>
      <c r="C233" s="283"/>
      <c r="D233" s="284"/>
      <c r="E233" s="285"/>
      <c r="F233" s="286"/>
      <c r="G233" s="287"/>
      <c r="H233" s="185"/>
      <c r="I233" s="198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 t="s">
        <v>192</v>
      </c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</row>
    <row r="234" spans="1:60" outlineLevel="1" x14ac:dyDescent="0.2">
      <c r="A234" s="196">
        <v>58</v>
      </c>
      <c r="B234" s="177" t="s">
        <v>1605</v>
      </c>
      <c r="C234" s="188" t="s">
        <v>932</v>
      </c>
      <c r="D234" s="219" t="s">
        <v>368</v>
      </c>
      <c r="E234" s="181">
        <v>1.48597</v>
      </c>
      <c r="F234" s="183"/>
      <c r="G234" s="184">
        <f>ROUND(E234*F234,2)</f>
        <v>0</v>
      </c>
      <c r="H234" s="185" t="s">
        <v>397</v>
      </c>
      <c r="I234" s="198" t="s">
        <v>173</v>
      </c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 t="s">
        <v>198</v>
      </c>
      <c r="AF234" s="32"/>
      <c r="AG234" s="32"/>
      <c r="AH234" s="32"/>
      <c r="AI234" s="32"/>
      <c r="AJ234" s="32"/>
      <c r="AK234" s="32"/>
      <c r="AL234" s="32"/>
      <c r="AM234" s="32">
        <v>21</v>
      </c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</row>
    <row r="235" spans="1:60" x14ac:dyDescent="0.2">
      <c r="A235" s="195" t="s">
        <v>168</v>
      </c>
      <c r="B235" s="176" t="s">
        <v>132</v>
      </c>
      <c r="C235" s="187" t="s">
        <v>133</v>
      </c>
      <c r="D235" s="218"/>
      <c r="E235" s="180"/>
      <c r="F235" s="288">
        <f>SUM(G236:G236)</f>
        <v>0</v>
      </c>
      <c r="G235" s="289"/>
      <c r="H235" s="182"/>
      <c r="I235" s="197"/>
      <c r="AE235" t="s">
        <v>169</v>
      </c>
    </row>
    <row r="236" spans="1:60" ht="13.5" outlineLevel="1" thickBot="1" x14ac:dyDescent="0.25">
      <c r="A236" s="204">
        <v>59</v>
      </c>
      <c r="B236" s="205" t="s">
        <v>1747</v>
      </c>
      <c r="C236" s="206" t="s">
        <v>1748</v>
      </c>
      <c r="D236" s="224" t="s">
        <v>557</v>
      </c>
      <c r="E236" s="208">
        <v>2</v>
      </c>
      <c r="F236" s="209"/>
      <c r="G236" s="210">
        <f>ROUND(E236*F236,2)</f>
        <v>0</v>
      </c>
      <c r="H236" s="211"/>
      <c r="I236" s="212" t="s">
        <v>263</v>
      </c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 t="s">
        <v>174</v>
      </c>
      <c r="AF236" s="32"/>
      <c r="AG236" s="32"/>
      <c r="AH236" s="32"/>
      <c r="AI236" s="32"/>
      <c r="AJ236" s="32"/>
      <c r="AK236" s="32"/>
      <c r="AL236" s="32"/>
      <c r="AM236" s="32">
        <v>21</v>
      </c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</row>
    <row r="237" spans="1:60" hidden="1" x14ac:dyDescent="0.2">
      <c r="A237" s="54"/>
      <c r="B237" s="61" t="s">
        <v>184</v>
      </c>
      <c r="C237" s="189" t="s">
        <v>184</v>
      </c>
      <c r="D237" s="168"/>
      <c r="E237" s="166"/>
      <c r="F237" s="166"/>
      <c r="G237" s="166"/>
      <c r="H237" s="166"/>
      <c r="I237" s="167"/>
    </row>
    <row r="238" spans="1:60" hidden="1" x14ac:dyDescent="0.2">
      <c r="A238" s="190"/>
      <c r="B238" s="191" t="s">
        <v>183</v>
      </c>
      <c r="C238" s="192"/>
      <c r="D238" s="193"/>
      <c r="E238" s="190"/>
      <c r="F238" s="190"/>
      <c r="G238" s="194">
        <f>F8+F42+F84+F100+F126+F153+F158+F175+F180+F190+F235</f>
        <v>0</v>
      </c>
      <c r="H238" s="46"/>
      <c r="I238" s="46"/>
      <c r="AN238">
        <v>15</v>
      </c>
      <c r="AO238">
        <v>21</v>
      </c>
    </row>
    <row r="239" spans="1:60" x14ac:dyDescent="0.2">
      <c r="A239" s="46"/>
      <c r="B239" s="186"/>
      <c r="C239" s="186"/>
      <c r="D239" s="145"/>
      <c r="E239" s="46"/>
      <c r="F239" s="46"/>
      <c r="G239" s="46"/>
      <c r="H239" s="46"/>
      <c r="I239" s="46"/>
      <c r="AN239">
        <f>SUMIF(AM8:AM238,AN238,G8:G238)</f>
        <v>0</v>
      </c>
      <c r="AO239">
        <f>SUMIF(AM8:AM238,AO238,G8:G238)</f>
        <v>0</v>
      </c>
    </row>
    <row r="240" spans="1:60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sheetProtection password="D9E9" sheet="1"/>
  <mergeCells count="68">
    <mergeCell ref="B25:G25"/>
    <mergeCell ref="A1:G1"/>
    <mergeCell ref="C7:G7"/>
    <mergeCell ref="F8:G8"/>
    <mergeCell ref="B9:G9"/>
    <mergeCell ref="B10:G10"/>
    <mergeCell ref="B11:G11"/>
    <mergeCell ref="B14:G14"/>
    <mergeCell ref="B15:G15"/>
    <mergeCell ref="B19:G19"/>
    <mergeCell ref="B20:G20"/>
    <mergeCell ref="B24:G24"/>
    <mergeCell ref="B57:G57"/>
    <mergeCell ref="B28:G28"/>
    <mergeCell ref="B32:G32"/>
    <mergeCell ref="B35:G35"/>
    <mergeCell ref="B36:G36"/>
    <mergeCell ref="B39:G39"/>
    <mergeCell ref="F42:G42"/>
    <mergeCell ref="B43:G43"/>
    <mergeCell ref="B44:G44"/>
    <mergeCell ref="B53:G53"/>
    <mergeCell ref="B54:G54"/>
    <mergeCell ref="B56:G56"/>
    <mergeCell ref="B106:G106"/>
    <mergeCell ref="B67:G67"/>
    <mergeCell ref="B68:G68"/>
    <mergeCell ref="F84:G84"/>
    <mergeCell ref="B85:G85"/>
    <mergeCell ref="B86:G86"/>
    <mergeCell ref="B89:G89"/>
    <mergeCell ref="B91:G91"/>
    <mergeCell ref="F100:G100"/>
    <mergeCell ref="B101:G101"/>
    <mergeCell ref="B102:G102"/>
    <mergeCell ref="B103:G103"/>
    <mergeCell ref="B155:G155"/>
    <mergeCell ref="B109:G109"/>
    <mergeCell ref="B110:G110"/>
    <mergeCell ref="B113:G113"/>
    <mergeCell ref="B114:G114"/>
    <mergeCell ref="B117:G117"/>
    <mergeCell ref="B119:G119"/>
    <mergeCell ref="B120:G120"/>
    <mergeCell ref="B121:G121"/>
    <mergeCell ref="F126:G126"/>
    <mergeCell ref="F153:G153"/>
    <mergeCell ref="B154:G154"/>
    <mergeCell ref="B178:G178"/>
    <mergeCell ref="F158:G158"/>
    <mergeCell ref="B159:G159"/>
    <mergeCell ref="B162:G162"/>
    <mergeCell ref="B164:G164"/>
    <mergeCell ref="B166:G166"/>
    <mergeCell ref="B169:G169"/>
    <mergeCell ref="B171:G171"/>
    <mergeCell ref="B173:G173"/>
    <mergeCell ref="F175:G175"/>
    <mergeCell ref="B176:G176"/>
    <mergeCell ref="B177:G177"/>
    <mergeCell ref="B233:G233"/>
    <mergeCell ref="F235:G235"/>
    <mergeCell ref="F180:G180"/>
    <mergeCell ref="B187:G187"/>
    <mergeCell ref="B188:G188"/>
    <mergeCell ref="F190:G190"/>
    <mergeCell ref="B191:G191"/>
    <mergeCell ref="B232:G232"/>
  </mergeCells>
  <pageMargins left="0.59055118110236204" right="0.39370078740157499" top="0.78740157499999996" bottom="0.78740157499999996" header="0.3" footer="0.3"/>
  <pageSetup paperSize="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 t="str">
        <f>Stavba!CisloStavby</f>
        <v>2015132</v>
      </c>
      <c r="C1" s="31" t="str">
        <f>Stavba!NazevStavby</f>
        <v>Stavební úpravy skladovací haly TENZA cast, a.s.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28</v>
      </c>
      <c r="B2" s="124" t="s">
        <v>71</v>
      </c>
      <c r="C2" s="272" t="s">
        <v>72</v>
      </c>
      <c r="D2" s="261"/>
      <c r="E2" s="261"/>
      <c r="F2" s="261"/>
      <c r="G2" s="26" t="s">
        <v>15</v>
      </c>
      <c r="H2" s="34" t="s">
        <v>16</v>
      </c>
      <c r="O2" s="8" t="s">
        <v>155</v>
      </c>
    </row>
    <row r="3" spans="1:15" ht="13.5" customHeight="1" thickTop="1" x14ac:dyDescent="0.2">
      <c r="H3" s="35"/>
    </row>
    <row r="4" spans="1:15" ht="18" customHeight="1" x14ac:dyDescent="0.25">
      <c r="A4" s="260" t="s">
        <v>17</v>
      </c>
      <c r="B4" s="260"/>
      <c r="C4" s="260"/>
      <c r="D4" s="260"/>
      <c r="E4" s="260"/>
      <c r="F4" s="260"/>
      <c r="G4" s="260"/>
      <c r="H4" s="260"/>
    </row>
    <row r="5" spans="1:15" ht="12.75" customHeight="1" x14ac:dyDescent="0.2">
      <c r="H5" s="35"/>
    </row>
    <row r="6" spans="1:15" ht="15.75" customHeight="1" x14ac:dyDescent="0.25">
      <c r="A6" s="32" t="s">
        <v>25</v>
      </c>
      <c r="B6" s="29" t="str">
        <f>B2</f>
        <v>008</v>
      </c>
      <c r="H6" s="35"/>
    </row>
    <row r="7" spans="1:15" ht="15.75" customHeight="1" x14ac:dyDescent="0.25">
      <c r="B7" s="262" t="str">
        <f>C2</f>
        <v>VZT, ZTI</v>
      </c>
      <c r="C7" s="263"/>
      <c r="D7" s="263"/>
      <c r="E7" s="263"/>
      <c r="F7" s="263"/>
      <c r="G7" s="263"/>
      <c r="H7" s="35"/>
    </row>
    <row r="8" spans="1:15" ht="12.75" customHeight="1" x14ac:dyDescent="0.2">
      <c r="H8" s="35"/>
    </row>
    <row r="9" spans="1:15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156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25" t="s">
        <v>157</v>
      </c>
      <c r="B16" s="126"/>
      <c r="C16" s="126"/>
      <c r="D16" s="126"/>
      <c r="E16" s="126"/>
      <c r="F16" s="126"/>
      <c r="G16" s="126"/>
      <c r="H16" s="127"/>
      <c r="I16" s="32"/>
      <c r="J16" s="32"/>
    </row>
    <row r="17" spans="1:55" ht="12.75" customHeight="1" x14ac:dyDescent="0.2">
      <c r="A17" s="133" t="s">
        <v>158</v>
      </c>
      <c r="B17" s="134"/>
      <c r="C17" s="135"/>
      <c r="D17" s="135"/>
      <c r="E17" s="135"/>
      <c r="F17" s="135"/>
      <c r="G17" s="136"/>
      <c r="H17" s="137" t="s">
        <v>159</v>
      </c>
      <c r="I17" s="32"/>
      <c r="J17" s="32"/>
    </row>
    <row r="18" spans="1:55" ht="12.75" customHeight="1" x14ac:dyDescent="0.2">
      <c r="A18" s="131" t="s">
        <v>1749</v>
      </c>
      <c r="B18" s="129" t="s">
        <v>72</v>
      </c>
      <c r="C18" s="128"/>
      <c r="D18" s="128"/>
      <c r="E18" s="128"/>
      <c r="F18" s="128"/>
      <c r="G18" s="130"/>
      <c r="H18" s="132">
        <f>'008 15132008 Pol'!G15</f>
        <v>0</v>
      </c>
      <c r="I18" s="32"/>
      <c r="J18" s="32"/>
      <c r="O18">
        <f>'008 15132008 Pol'!AN16</f>
        <v>0</v>
      </c>
      <c r="P18">
        <f>'008 15132008 Pol'!AO16</f>
        <v>0</v>
      </c>
    </row>
    <row r="19" spans="1:55" ht="12.75" customHeight="1" thickBot="1" x14ac:dyDescent="0.25">
      <c r="A19" s="138"/>
      <c r="B19" s="139" t="s">
        <v>161</v>
      </c>
      <c r="C19" s="140"/>
      <c r="D19" s="141" t="str">
        <f>B2</f>
        <v>008</v>
      </c>
      <c r="E19" s="140"/>
      <c r="F19" s="140"/>
      <c r="G19" s="142"/>
      <c r="H19" s="143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25" t="s">
        <v>185</v>
      </c>
      <c r="B21" s="126"/>
      <c r="C21" s="126"/>
      <c r="D21" s="169" t="s">
        <v>1749</v>
      </c>
      <c r="E21" s="273" t="s">
        <v>72</v>
      </c>
      <c r="F21" s="273"/>
      <c r="G21" s="273"/>
      <c r="H21" s="273"/>
      <c r="I21" s="32"/>
      <c r="J21" s="32"/>
      <c r="BC21" s="213" t="str">
        <f>E21</f>
        <v>VZT, ZTI</v>
      </c>
    </row>
    <row r="22" spans="1:55" ht="12.75" customHeight="1" x14ac:dyDescent="0.2">
      <c r="A22" s="133" t="s">
        <v>186</v>
      </c>
      <c r="B22" s="134"/>
      <c r="C22" s="135"/>
      <c r="D22" s="135"/>
      <c r="E22" s="135"/>
      <c r="F22" s="135"/>
      <c r="G22" s="136"/>
      <c r="H22" s="137" t="s">
        <v>159</v>
      </c>
      <c r="I22" s="32"/>
      <c r="J22" s="32"/>
    </row>
    <row r="23" spans="1:55" ht="12.75" customHeight="1" x14ac:dyDescent="0.2">
      <c r="A23" s="131" t="s">
        <v>116</v>
      </c>
      <c r="B23" s="129" t="s">
        <v>117</v>
      </c>
      <c r="C23" s="128"/>
      <c r="D23" s="128"/>
      <c r="E23" s="128"/>
      <c r="F23" s="128"/>
      <c r="G23" s="130"/>
      <c r="H23" s="214">
        <f>'008 15132008 Pol'!F8</f>
        <v>0</v>
      </c>
      <c r="I23" s="32"/>
      <c r="J23" s="32"/>
    </row>
    <row r="24" spans="1:55" ht="12.75" customHeight="1" x14ac:dyDescent="0.2">
      <c r="A24" s="131" t="s">
        <v>118</v>
      </c>
      <c r="B24" s="129" t="s">
        <v>119</v>
      </c>
      <c r="C24" s="128"/>
      <c r="D24" s="128"/>
      <c r="E24" s="128"/>
      <c r="F24" s="128"/>
      <c r="G24" s="130"/>
      <c r="H24" s="214">
        <f>'008 15132008 Pol'!F10</f>
        <v>0</v>
      </c>
      <c r="I24" s="32"/>
      <c r="J24" s="32"/>
    </row>
    <row r="25" spans="1:55" ht="12.75" customHeight="1" x14ac:dyDescent="0.2">
      <c r="A25" s="131" t="s">
        <v>148</v>
      </c>
      <c r="B25" s="129" t="s">
        <v>149</v>
      </c>
      <c r="C25" s="128"/>
      <c r="D25" s="128"/>
      <c r="E25" s="128"/>
      <c r="F25" s="128"/>
      <c r="G25" s="130"/>
      <c r="H25" s="214">
        <f>'008 15132008 Pol'!F12</f>
        <v>0</v>
      </c>
      <c r="I25" s="32"/>
      <c r="J25" s="32"/>
    </row>
    <row r="26" spans="1:55" ht="12.75" customHeight="1" thickBot="1" x14ac:dyDescent="0.25">
      <c r="A26" s="138"/>
      <c r="B26" s="139" t="s">
        <v>187</v>
      </c>
      <c r="C26" s="140"/>
      <c r="D26" s="141" t="str">
        <f>D21</f>
        <v>15132008</v>
      </c>
      <c r="E26" s="140"/>
      <c r="F26" s="140"/>
      <c r="G26" s="142"/>
      <c r="H26" s="215">
        <f>SUM(H23:H25)</f>
        <v>0</v>
      </c>
      <c r="I26" s="32"/>
      <c r="J26" s="32"/>
    </row>
    <row r="27" spans="1:55" ht="12.75" customHeight="1" x14ac:dyDescent="0.2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55" ht="12.75" customHeight="1" x14ac:dyDescent="0.2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55" ht="12.75" customHeight="1" x14ac:dyDescent="0.2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55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55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D9E9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P84"/>
  <sheetViews>
    <sheetView showGridLines="0" topLeftCell="B10" zoomScaleNormal="100" zoomScaleSheetLayoutView="75" workbookViewId="0">
      <selection activeCell="O1" sqref="O1:P1"/>
    </sheetView>
  </sheetViews>
  <sheetFormatPr defaultRowHeight="12.75" x14ac:dyDescent="0.2"/>
  <cols>
    <col min="1" max="1" width="0.5703125" hidden="1" customWidth="1"/>
    <col min="2" max="2" width="9.140625" customWidth="1"/>
    <col min="4" max="4" width="13.42578125" customWidth="1"/>
    <col min="5" max="5" width="12.140625" customWidth="1"/>
    <col min="6" max="6" width="11.42578125" customWidth="1"/>
    <col min="7" max="7" width="12.42578125" style="1" customWidth="1"/>
    <col min="8" max="8" width="13.5703125" customWidth="1"/>
    <col min="9" max="9" width="7" style="1" customWidth="1"/>
    <col min="10" max="10" width="12.5703125" style="48" customWidth="1"/>
    <col min="11" max="14" width="10.7109375" customWidth="1"/>
    <col min="15" max="15" width="10.7109375" hidden="1" customWidth="1"/>
    <col min="16" max="16" width="0" hidden="1" customWidth="1"/>
  </cols>
  <sheetData>
    <row r="1" spans="1:14" ht="12" customHeight="1" x14ac:dyDescent="0.2">
      <c r="A1">
        <v>-1</v>
      </c>
    </row>
    <row r="2" spans="1:14" ht="17.25" customHeight="1" x14ac:dyDescent="0.25">
      <c r="B2" s="2"/>
      <c r="D2" s="3"/>
      <c r="E2" s="27" t="s">
        <v>26</v>
      </c>
      <c r="F2" s="3"/>
      <c r="G2" s="4"/>
      <c r="H2" s="5"/>
      <c r="I2" s="6"/>
    </row>
    <row r="3" spans="1:14" ht="6" customHeight="1" x14ac:dyDescent="0.2">
      <c r="C3" s="7"/>
      <c r="D3" s="8" t="s">
        <v>0</v>
      </c>
    </row>
    <row r="4" spans="1:14" ht="4.5" customHeight="1" x14ac:dyDescent="0.2"/>
    <row r="5" spans="1:14" ht="13.5" customHeight="1" x14ac:dyDescent="0.25">
      <c r="B5" s="44" t="s">
        <v>1</v>
      </c>
      <c r="D5" s="14" t="s">
        <v>41</v>
      </c>
      <c r="F5" s="80" t="s">
        <v>43</v>
      </c>
      <c r="G5" s="11"/>
      <c r="I5" s="11"/>
    </row>
    <row r="6" spans="1:14" ht="13.5" customHeight="1" x14ac:dyDescent="0.25">
      <c r="B6" s="10"/>
      <c r="C6" s="37"/>
      <c r="D6" s="79" t="s">
        <v>42</v>
      </c>
      <c r="F6" s="10"/>
      <c r="G6" s="11"/>
      <c r="H6" s="10"/>
      <c r="I6" s="11"/>
    </row>
    <row r="7" spans="1:14" ht="13.5" customHeight="1" x14ac:dyDescent="0.25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 x14ac:dyDescent="0.25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 x14ac:dyDescent="0.25">
      <c r="B9" s="38"/>
      <c r="C9" s="39"/>
      <c r="D9" s="40"/>
      <c r="E9" s="40"/>
      <c r="F9" s="41"/>
      <c r="G9" s="42"/>
      <c r="H9" s="41"/>
      <c r="I9" s="42"/>
      <c r="J9" s="50"/>
    </row>
    <row r="11" spans="1:14" x14ac:dyDescent="0.2">
      <c r="B11" s="44" t="s">
        <v>24</v>
      </c>
      <c r="D11" s="81" t="s">
        <v>44</v>
      </c>
      <c r="H11" s="13" t="s">
        <v>2</v>
      </c>
      <c r="I11" s="83" t="s">
        <v>54</v>
      </c>
      <c r="J11" s="51"/>
    </row>
    <row r="12" spans="1:14" x14ac:dyDescent="0.2">
      <c r="D12" s="81" t="s">
        <v>45</v>
      </c>
      <c r="H12" s="13" t="s">
        <v>3</v>
      </c>
      <c r="I12" s="83" t="s">
        <v>55</v>
      </c>
      <c r="J12" s="51"/>
    </row>
    <row r="13" spans="1:14" ht="12" customHeight="1" x14ac:dyDescent="0.2">
      <c r="C13" s="82" t="s">
        <v>47</v>
      </c>
      <c r="D13" s="81" t="s">
        <v>46</v>
      </c>
      <c r="J13" s="52"/>
    </row>
    <row r="14" spans="1:14" ht="12" customHeight="1" x14ac:dyDescent="0.2">
      <c r="C14" s="13"/>
      <c r="D14" s="12"/>
      <c r="J14" s="52"/>
    </row>
    <row r="15" spans="1:14" ht="12" customHeight="1" x14ac:dyDescent="0.2">
      <c r="B15" s="44" t="s">
        <v>18</v>
      </c>
      <c r="D15" s="81" t="s">
        <v>48</v>
      </c>
      <c r="H15" s="13" t="s">
        <v>2</v>
      </c>
      <c r="I15" s="83" t="s">
        <v>52</v>
      </c>
      <c r="J15" s="52"/>
    </row>
    <row r="16" spans="1:14" ht="12" customHeight="1" x14ac:dyDescent="0.2">
      <c r="C16" s="13"/>
      <c r="D16" s="81" t="s">
        <v>49</v>
      </c>
      <c r="H16" s="13" t="s">
        <v>3</v>
      </c>
      <c r="I16" s="83" t="s">
        <v>53</v>
      </c>
      <c r="J16" s="52"/>
    </row>
    <row r="17" spans="1:16" ht="12" customHeight="1" x14ac:dyDescent="0.2">
      <c r="C17" s="82" t="s">
        <v>51</v>
      </c>
      <c r="D17" s="81" t="s">
        <v>50</v>
      </c>
      <c r="H17" s="13"/>
      <c r="J17" s="52"/>
    </row>
    <row r="18" spans="1:16" ht="12" customHeight="1" x14ac:dyDescent="0.2">
      <c r="J18" s="52"/>
    </row>
    <row r="19" spans="1:16" ht="18" customHeight="1" x14ac:dyDescent="0.25">
      <c r="B19" s="9" t="s">
        <v>19</v>
      </c>
      <c r="C19" s="43"/>
      <c r="D19" s="43"/>
      <c r="E19" s="43"/>
      <c r="F19" s="43"/>
      <c r="G19" s="43"/>
      <c r="H19" s="43"/>
      <c r="I19" s="43"/>
      <c r="J19" s="53"/>
    </row>
    <row r="21" spans="1:16" x14ac:dyDescent="0.2">
      <c r="A21" s="84"/>
      <c r="B21" s="85" t="s">
        <v>20</v>
      </c>
      <c r="C21" s="86"/>
      <c r="D21" s="86"/>
      <c r="E21" s="87"/>
      <c r="F21" s="88"/>
      <c r="G21" s="88"/>
      <c r="H21" s="95" t="s">
        <v>21</v>
      </c>
      <c r="I21" s="96" t="s">
        <v>22</v>
      </c>
      <c r="J21" s="97" t="s">
        <v>23</v>
      </c>
    </row>
    <row r="22" spans="1:16" x14ac:dyDescent="0.2">
      <c r="A22" s="92"/>
      <c r="B22" s="92" t="s">
        <v>56</v>
      </c>
      <c r="C22" s="93"/>
      <c r="D22" s="93"/>
      <c r="E22" s="93"/>
      <c r="F22" s="93"/>
      <c r="G22" s="94"/>
      <c r="H22" s="98"/>
      <c r="I22" s="99">
        <v>8</v>
      </c>
      <c r="J22" s="100"/>
    </row>
    <row r="23" spans="1:16" x14ac:dyDescent="0.2">
      <c r="A23" s="92"/>
      <c r="B23" s="92" t="s">
        <v>57</v>
      </c>
      <c r="C23" s="93" t="s">
        <v>58</v>
      </c>
      <c r="D23" s="93"/>
      <c r="E23" s="93"/>
      <c r="F23" s="93"/>
      <c r="G23" s="94"/>
      <c r="H23" s="98"/>
      <c r="I23" s="99">
        <v>1</v>
      </c>
      <c r="J23" s="100">
        <f>'Rekapitulace Objekt 000'!H19</f>
        <v>0</v>
      </c>
      <c r="O23" t="s">
        <v>1756</v>
      </c>
      <c r="P23" t="s">
        <v>1756</v>
      </c>
    </row>
    <row r="24" spans="1:16" x14ac:dyDescent="0.2">
      <c r="A24" s="92"/>
      <c r="B24" s="92" t="s">
        <v>59</v>
      </c>
      <c r="C24" s="93" t="s">
        <v>60</v>
      </c>
      <c r="D24" s="93"/>
      <c r="E24" s="93"/>
      <c r="F24" s="93"/>
      <c r="G24" s="94"/>
      <c r="H24" s="98"/>
      <c r="I24" s="99">
        <v>1</v>
      </c>
      <c r="J24" s="100">
        <f>'Rekapitulace Objekt 001'!H19</f>
        <v>0</v>
      </c>
      <c r="O24" t="s">
        <v>1756</v>
      </c>
      <c r="P24" t="s">
        <v>1756</v>
      </c>
    </row>
    <row r="25" spans="1:16" x14ac:dyDescent="0.2">
      <c r="A25" s="92"/>
      <c r="B25" s="92" t="s">
        <v>61</v>
      </c>
      <c r="C25" s="93" t="s">
        <v>62</v>
      </c>
      <c r="D25" s="93"/>
      <c r="E25" s="93"/>
      <c r="F25" s="93"/>
      <c r="G25" s="94"/>
      <c r="H25" s="98"/>
      <c r="I25" s="99">
        <v>1</v>
      </c>
      <c r="J25" s="100">
        <f>'Rekapitulace Objekt 002'!H19</f>
        <v>0</v>
      </c>
      <c r="O25" t="s">
        <v>1756</v>
      </c>
      <c r="P25" t="s">
        <v>1756</v>
      </c>
    </row>
    <row r="26" spans="1:16" x14ac:dyDescent="0.2">
      <c r="A26" s="92"/>
      <c r="B26" s="92" t="s">
        <v>63</v>
      </c>
      <c r="C26" s="93" t="s">
        <v>64</v>
      </c>
      <c r="D26" s="93"/>
      <c r="E26" s="93"/>
      <c r="F26" s="93"/>
      <c r="G26" s="94"/>
      <c r="H26" s="98"/>
      <c r="I26" s="99">
        <v>1</v>
      </c>
      <c r="J26" s="100">
        <f>'Rekapitulace Objekt 003'!H19</f>
        <v>0</v>
      </c>
      <c r="O26" t="s">
        <v>1756</v>
      </c>
      <c r="P26" t="s">
        <v>1756</v>
      </c>
    </row>
    <row r="27" spans="1:16" x14ac:dyDescent="0.2">
      <c r="A27" s="92"/>
      <c r="B27" s="92" t="s">
        <v>65</v>
      </c>
      <c r="C27" s="93" t="s">
        <v>66</v>
      </c>
      <c r="D27" s="93"/>
      <c r="E27" s="93"/>
      <c r="F27" s="93"/>
      <c r="G27" s="94"/>
      <c r="H27" s="98"/>
      <c r="I27" s="99">
        <v>1</v>
      </c>
      <c r="J27" s="100">
        <f>'Rekapitulace Objekt 004'!H19</f>
        <v>0</v>
      </c>
      <c r="O27" t="s">
        <v>1756</v>
      </c>
      <c r="P27" t="s">
        <v>1756</v>
      </c>
    </row>
    <row r="28" spans="1:16" x14ac:dyDescent="0.2">
      <c r="A28" s="92"/>
      <c r="B28" s="92" t="s">
        <v>67</v>
      </c>
      <c r="C28" s="93" t="s">
        <v>68</v>
      </c>
      <c r="D28" s="93"/>
      <c r="E28" s="93"/>
      <c r="F28" s="93"/>
      <c r="G28" s="94"/>
      <c r="H28" s="98"/>
      <c r="I28" s="99">
        <v>1</v>
      </c>
      <c r="J28" s="100">
        <f>'Rekapitulace Objekt 006'!H19</f>
        <v>0</v>
      </c>
      <c r="O28" t="s">
        <v>1756</v>
      </c>
      <c r="P28" t="s">
        <v>1756</v>
      </c>
    </row>
    <row r="29" spans="1:16" x14ac:dyDescent="0.2">
      <c r="A29" s="92"/>
      <c r="B29" s="92" t="s">
        <v>69</v>
      </c>
      <c r="C29" s="93" t="s">
        <v>70</v>
      </c>
      <c r="D29" s="93"/>
      <c r="E29" s="93"/>
      <c r="F29" s="93"/>
      <c r="G29" s="94"/>
      <c r="H29" s="98"/>
      <c r="I29" s="99">
        <v>1</v>
      </c>
      <c r="J29" s="100">
        <f>'Rekapitulace Objekt 007'!H19</f>
        <v>0</v>
      </c>
      <c r="O29" t="s">
        <v>1756</v>
      </c>
      <c r="P29" t="s">
        <v>1756</v>
      </c>
    </row>
    <row r="30" spans="1:16" x14ac:dyDescent="0.2">
      <c r="A30" s="92"/>
      <c r="B30" s="92" t="s">
        <v>71</v>
      </c>
      <c r="C30" s="93" t="s">
        <v>72</v>
      </c>
      <c r="D30" s="93"/>
      <c r="E30" s="93"/>
      <c r="F30" s="93"/>
      <c r="G30" s="94"/>
      <c r="H30" s="98"/>
      <c r="I30" s="99">
        <v>1</v>
      </c>
      <c r="J30" s="100">
        <f>'Rekapitulace Objekt 008'!H19</f>
        <v>0</v>
      </c>
      <c r="O30" t="s">
        <v>1756</v>
      </c>
      <c r="P30" t="s">
        <v>1756</v>
      </c>
    </row>
    <row r="31" spans="1:16" ht="25.5" customHeight="1" x14ac:dyDescent="0.25">
      <c r="A31" s="102"/>
      <c r="B31" s="255" t="s">
        <v>73</v>
      </c>
      <c r="C31" s="256"/>
      <c r="D31" s="256"/>
      <c r="E31" s="256"/>
      <c r="F31" s="103"/>
      <c r="G31" s="104"/>
      <c r="H31" s="105"/>
      <c r="I31" s="106"/>
      <c r="J31" s="101">
        <f>SUM(J22:J30)</f>
        <v>0</v>
      </c>
    </row>
    <row r="40" spans="1:10" ht="15.75" x14ac:dyDescent="0.25">
      <c r="B40" s="27" t="s">
        <v>74</v>
      </c>
    </row>
    <row r="42" spans="1:10" ht="25.5" customHeight="1" x14ac:dyDescent="0.2">
      <c r="A42" s="107"/>
      <c r="B42" s="108" t="s">
        <v>75</v>
      </c>
      <c r="C42" s="109" t="s">
        <v>76</v>
      </c>
      <c r="D42" s="109"/>
      <c r="E42" s="109"/>
      <c r="F42" s="109"/>
      <c r="G42" s="110"/>
      <c r="H42" s="110"/>
      <c r="I42" s="110"/>
      <c r="J42" s="111" t="s">
        <v>77</v>
      </c>
    </row>
    <row r="43" spans="1:10" ht="25.5" customHeight="1" x14ac:dyDescent="0.2">
      <c r="A43" s="112"/>
      <c r="B43" s="113" t="s">
        <v>78</v>
      </c>
      <c r="C43" s="257" t="s">
        <v>79</v>
      </c>
      <c r="D43" s="257"/>
      <c r="E43" s="257"/>
      <c r="F43" s="258"/>
      <c r="G43" s="259"/>
      <c r="H43" s="259"/>
      <c r="I43" s="259"/>
      <c r="J43" s="114">
        <f>'001 15132001 Pol'!F8+'002 15132002 Pol'!F8+'007 15132007 Pol'!F8</f>
        <v>0</v>
      </c>
    </row>
    <row r="44" spans="1:10" ht="25.5" customHeight="1" x14ac:dyDescent="0.2">
      <c r="A44" s="112"/>
      <c r="B44" s="112" t="s">
        <v>80</v>
      </c>
      <c r="C44" s="249" t="s">
        <v>81</v>
      </c>
      <c r="D44" s="249"/>
      <c r="E44" s="249"/>
      <c r="F44" s="250"/>
      <c r="G44" s="251"/>
      <c r="H44" s="251"/>
      <c r="I44" s="251"/>
      <c r="J44" s="115">
        <f>'002 15132002 Pol'!F47+'007 15132007 Pol'!F42</f>
        <v>0</v>
      </c>
    </row>
    <row r="45" spans="1:10" ht="25.5" customHeight="1" x14ac:dyDescent="0.2">
      <c r="A45" s="112"/>
      <c r="B45" s="112" t="s">
        <v>82</v>
      </c>
      <c r="C45" s="249" t="s">
        <v>83</v>
      </c>
      <c r="D45" s="249"/>
      <c r="E45" s="249"/>
      <c r="F45" s="250"/>
      <c r="G45" s="251"/>
      <c r="H45" s="251"/>
      <c r="I45" s="251"/>
      <c r="J45" s="115">
        <f>'001 15132001 Pol'!F56+'002 15132002 Pol'!F52+'003 15132003 Pol'!F8+'007 15132007 Pol'!F84</f>
        <v>0</v>
      </c>
    </row>
    <row r="46" spans="1:10" ht="25.5" customHeight="1" x14ac:dyDescent="0.2">
      <c r="A46" s="112"/>
      <c r="B46" s="112" t="s">
        <v>84</v>
      </c>
      <c r="C46" s="249" t="s">
        <v>85</v>
      </c>
      <c r="D46" s="249"/>
      <c r="E46" s="249"/>
      <c r="F46" s="250"/>
      <c r="G46" s="251"/>
      <c r="H46" s="251"/>
      <c r="I46" s="251"/>
      <c r="J46" s="115">
        <f>'002 15132002 Pol'!F131+'003 15132003 Pol'!F53</f>
        <v>0</v>
      </c>
    </row>
    <row r="47" spans="1:10" ht="25.5" customHeight="1" x14ac:dyDescent="0.2">
      <c r="A47" s="112"/>
      <c r="B47" s="112" t="s">
        <v>86</v>
      </c>
      <c r="C47" s="249" t="s">
        <v>87</v>
      </c>
      <c r="D47" s="249"/>
      <c r="E47" s="249"/>
      <c r="F47" s="250"/>
      <c r="G47" s="251"/>
      <c r="H47" s="251"/>
      <c r="I47" s="251"/>
      <c r="J47" s="115">
        <f>'001 15132001 Pol'!F61+'002 15132002 Pol'!F183+'007 15132007 Pol'!F100</f>
        <v>0</v>
      </c>
    </row>
    <row r="48" spans="1:10" ht="25.5" customHeight="1" x14ac:dyDescent="0.2">
      <c r="A48" s="112"/>
      <c r="B48" s="112" t="s">
        <v>88</v>
      </c>
      <c r="C48" s="249" t="s">
        <v>89</v>
      </c>
      <c r="D48" s="249"/>
      <c r="E48" s="249"/>
      <c r="F48" s="250"/>
      <c r="G48" s="251"/>
      <c r="H48" s="251"/>
      <c r="I48" s="251"/>
      <c r="J48" s="115">
        <f>'002 15132002 Pol'!F229+'003 15132003 Pol'!F69</f>
        <v>0</v>
      </c>
    </row>
    <row r="49" spans="1:10" ht="25.5" customHeight="1" x14ac:dyDescent="0.2">
      <c r="A49" s="112"/>
      <c r="B49" s="112" t="s">
        <v>90</v>
      </c>
      <c r="C49" s="249" t="s">
        <v>91</v>
      </c>
      <c r="D49" s="249"/>
      <c r="E49" s="249"/>
      <c r="F49" s="250"/>
      <c r="G49" s="251"/>
      <c r="H49" s="251"/>
      <c r="I49" s="251"/>
      <c r="J49" s="115">
        <f>'002 15132002 Pol'!F263+'006 15132006 Pol'!F8+'007 15132007 Pol'!F126</f>
        <v>0</v>
      </c>
    </row>
    <row r="50" spans="1:10" ht="25.5" customHeight="1" x14ac:dyDescent="0.2">
      <c r="A50" s="112"/>
      <c r="B50" s="112" t="s">
        <v>92</v>
      </c>
      <c r="C50" s="249" t="s">
        <v>93</v>
      </c>
      <c r="D50" s="249"/>
      <c r="E50" s="249"/>
      <c r="F50" s="250"/>
      <c r="G50" s="251"/>
      <c r="H50" s="251"/>
      <c r="I50" s="251"/>
      <c r="J50" s="115">
        <f>'002 15132002 Pol'!F269+'003 15132003 Pol'!F86</f>
        <v>0</v>
      </c>
    </row>
    <row r="51" spans="1:10" ht="25.5" customHeight="1" x14ac:dyDescent="0.2">
      <c r="A51" s="112"/>
      <c r="B51" s="112" t="s">
        <v>94</v>
      </c>
      <c r="C51" s="249" t="s">
        <v>95</v>
      </c>
      <c r="D51" s="249"/>
      <c r="E51" s="249"/>
      <c r="F51" s="250"/>
      <c r="G51" s="251"/>
      <c r="H51" s="251"/>
      <c r="I51" s="251"/>
      <c r="J51" s="115">
        <f>'002 15132002 Pol'!F332</f>
        <v>0</v>
      </c>
    </row>
    <row r="52" spans="1:10" ht="25.5" customHeight="1" x14ac:dyDescent="0.2">
      <c r="A52" s="112"/>
      <c r="B52" s="112" t="s">
        <v>96</v>
      </c>
      <c r="C52" s="249" t="s">
        <v>97</v>
      </c>
      <c r="D52" s="249"/>
      <c r="E52" s="249"/>
      <c r="F52" s="250"/>
      <c r="G52" s="251"/>
      <c r="H52" s="251"/>
      <c r="I52" s="251"/>
      <c r="J52" s="115">
        <f>'002 15132002 Pol'!F341</f>
        <v>0</v>
      </c>
    </row>
    <row r="53" spans="1:10" ht="25.5" customHeight="1" x14ac:dyDescent="0.2">
      <c r="A53" s="112"/>
      <c r="B53" s="112" t="s">
        <v>98</v>
      </c>
      <c r="C53" s="249" t="s">
        <v>99</v>
      </c>
      <c r="D53" s="249"/>
      <c r="E53" s="249"/>
      <c r="F53" s="250"/>
      <c r="G53" s="251"/>
      <c r="H53" s="251"/>
      <c r="I53" s="251"/>
      <c r="J53" s="115">
        <f>'002 15132002 Pol'!F346+'007 15132007 Pol'!F153</f>
        <v>0</v>
      </c>
    </row>
    <row r="54" spans="1:10" ht="25.5" customHeight="1" x14ac:dyDescent="0.2">
      <c r="A54" s="112"/>
      <c r="B54" s="112" t="s">
        <v>100</v>
      </c>
      <c r="C54" s="249" t="s">
        <v>101</v>
      </c>
      <c r="D54" s="249"/>
      <c r="E54" s="249"/>
      <c r="F54" s="250"/>
      <c r="G54" s="251"/>
      <c r="H54" s="251"/>
      <c r="I54" s="251"/>
      <c r="J54" s="115">
        <f>'002 15132002 Pol'!F355+'003 15132003 Pol'!F107+'006 15132006 Pol'!F137+'007 15132007 Pol'!F158</f>
        <v>0</v>
      </c>
    </row>
    <row r="55" spans="1:10" ht="25.5" customHeight="1" x14ac:dyDescent="0.2">
      <c r="A55" s="112"/>
      <c r="B55" s="112" t="s">
        <v>102</v>
      </c>
      <c r="C55" s="249" t="s">
        <v>103</v>
      </c>
      <c r="D55" s="249"/>
      <c r="E55" s="249"/>
      <c r="F55" s="250"/>
      <c r="G55" s="251"/>
      <c r="H55" s="251"/>
      <c r="I55" s="251"/>
      <c r="J55" s="115">
        <f>'002 15132002 Pol'!F370+'003 15132003 Pol'!F111+'006 15132006 Pol'!F155</f>
        <v>0</v>
      </c>
    </row>
    <row r="56" spans="1:10" ht="25.5" customHeight="1" x14ac:dyDescent="0.2">
      <c r="A56" s="112"/>
      <c r="B56" s="112" t="s">
        <v>104</v>
      </c>
      <c r="C56" s="249" t="s">
        <v>105</v>
      </c>
      <c r="D56" s="249"/>
      <c r="E56" s="249"/>
      <c r="F56" s="250"/>
      <c r="G56" s="251"/>
      <c r="H56" s="251"/>
      <c r="I56" s="251"/>
      <c r="J56" s="115">
        <f>'001 15132001 Pol'!F67</f>
        <v>0</v>
      </c>
    </row>
    <row r="57" spans="1:10" ht="25.5" customHeight="1" x14ac:dyDescent="0.2">
      <c r="A57" s="112"/>
      <c r="B57" s="112" t="s">
        <v>106</v>
      </c>
      <c r="C57" s="249" t="s">
        <v>107</v>
      </c>
      <c r="D57" s="249"/>
      <c r="E57" s="249"/>
      <c r="F57" s="250"/>
      <c r="G57" s="251"/>
      <c r="H57" s="251"/>
      <c r="I57" s="251"/>
      <c r="J57" s="115">
        <f>'001 15132001 Pol'!F111</f>
        <v>0</v>
      </c>
    </row>
    <row r="58" spans="1:10" ht="25.5" customHeight="1" x14ac:dyDescent="0.2">
      <c r="A58" s="112"/>
      <c r="B58" s="112" t="s">
        <v>108</v>
      </c>
      <c r="C58" s="249" t="s">
        <v>109</v>
      </c>
      <c r="D58" s="249"/>
      <c r="E58" s="249"/>
      <c r="F58" s="250"/>
      <c r="G58" s="251"/>
      <c r="H58" s="251"/>
      <c r="I58" s="251"/>
      <c r="J58" s="115">
        <f>'001 15132001 Pol'!F152+'002 15132002 Pol'!F389+'003 15132003 Pol'!F122+'006 15132006 Pol'!F157+'007 15132007 Pol'!F175</f>
        <v>0</v>
      </c>
    </row>
    <row r="59" spans="1:10" ht="25.5" customHeight="1" x14ac:dyDescent="0.2">
      <c r="A59" s="112"/>
      <c r="B59" s="112" t="s">
        <v>110</v>
      </c>
      <c r="C59" s="249" t="s">
        <v>111</v>
      </c>
      <c r="D59" s="249"/>
      <c r="E59" s="249"/>
      <c r="F59" s="250"/>
      <c r="G59" s="251"/>
      <c r="H59" s="251"/>
      <c r="I59" s="251"/>
      <c r="J59" s="115">
        <f>'001 15132001 Pol'!F157+'002 15132002 Pol'!F394+'003 15132003 Pol'!F127</f>
        <v>0</v>
      </c>
    </row>
    <row r="60" spans="1:10" ht="25.5" customHeight="1" x14ac:dyDescent="0.2">
      <c r="A60" s="112"/>
      <c r="B60" s="112" t="s">
        <v>112</v>
      </c>
      <c r="C60" s="249" t="s">
        <v>113</v>
      </c>
      <c r="D60" s="249"/>
      <c r="E60" s="249"/>
      <c r="F60" s="250"/>
      <c r="G60" s="251"/>
      <c r="H60" s="251"/>
      <c r="I60" s="251"/>
      <c r="J60" s="115">
        <f>'006 15132006 Pol'!F162</f>
        <v>0</v>
      </c>
    </row>
    <row r="61" spans="1:10" ht="25.5" customHeight="1" x14ac:dyDescent="0.2">
      <c r="A61" s="112"/>
      <c r="B61" s="112" t="s">
        <v>114</v>
      </c>
      <c r="C61" s="249" t="s">
        <v>115</v>
      </c>
      <c r="D61" s="249"/>
      <c r="E61" s="249"/>
      <c r="F61" s="250"/>
      <c r="G61" s="251"/>
      <c r="H61" s="251"/>
      <c r="I61" s="251"/>
      <c r="J61" s="115">
        <f>'002 15132002 Pol'!F447+'003 15132003 Pol'!F152+'006 15132006 Pol'!F221</f>
        <v>0</v>
      </c>
    </row>
    <row r="62" spans="1:10" ht="25.5" customHeight="1" x14ac:dyDescent="0.2">
      <c r="A62" s="112"/>
      <c r="B62" s="112" t="s">
        <v>116</v>
      </c>
      <c r="C62" s="249" t="s">
        <v>117</v>
      </c>
      <c r="D62" s="249"/>
      <c r="E62" s="249"/>
      <c r="F62" s="250"/>
      <c r="G62" s="251"/>
      <c r="H62" s="251"/>
      <c r="I62" s="251"/>
      <c r="J62" s="115">
        <f>'008 15132008 Pol'!F8</f>
        <v>0</v>
      </c>
    </row>
    <row r="63" spans="1:10" ht="25.5" customHeight="1" x14ac:dyDescent="0.2">
      <c r="A63" s="112"/>
      <c r="B63" s="112" t="s">
        <v>118</v>
      </c>
      <c r="C63" s="249" t="s">
        <v>119</v>
      </c>
      <c r="D63" s="249"/>
      <c r="E63" s="249"/>
      <c r="F63" s="250"/>
      <c r="G63" s="251"/>
      <c r="H63" s="251"/>
      <c r="I63" s="251"/>
      <c r="J63" s="115">
        <f>'008 15132008 Pol'!F10</f>
        <v>0</v>
      </c>
    </row>
    <row r="64" spans="1:10" ht="25.5" customHeight="1" x14ac:dyDescent="0.2">
      <c r="A64" s="112"/>
      <c r="B64" s="112" t="s">
        <v>120</v>
      </c>
      <c r="C64" s="249" t="s">
        <v>121</v>
      </c>
      <c r="D64" s="249"/>
      <c r="E64" s="249"/>
      <c r="F64" s="250"/>
      <c r="G64" s="251"/>
      <c r="H64" s="251"/>
      <c r="I64" s="251"/>
      <c r="J64" s="115">
        <f>'001 15132001 Pol'!F161+'006 15132006 Pol'!F263</f>
        <v>0</v>
      </c>
    </row>
    <row r="65" spans="1:10" ht="25.5" customHeight="1" x14ac:dyDescent="0.2">
      <c r="A65" s="112"/>
      <c r="B65" s="112" t="s">
        <v>122</v>
      </c>
      <c r="C65" s="249" t="s">
        <v>123</v>
      </c>
      <c r="D65" s="249"/>
      <c r="E65" s="249"/>
      <c r="F65" s="250"/>
      <c r="G65" s="251"/>
      <c r="H65" s="251"/>
      <c r="I65" s="251"/>
      <c r="J65" s="115">
        <f>'001 15132001 Pol'!F169+'006 15132006 Pol'!F295+'007 15132007 Pol'!F180</f>
        <v>0</v>
      </c>
    </row>
    <row r="66" spans="1:10" ht="25.5" customHeight="1" x14ac:dyDescent="0.2">
      <c r="A66" s="112"/>
      <c r="B66" s="112" t="s">
        <v>124</v>
      </c>
      <c r="C66" s="249" t="s">
        <v>125</v>
      </c>
      <c r="D66" s="249"/>
      <c r="E66" s="249"/>
      <c r="F66" s="250"/>
      <c r="G66" s="251"/>
      <c r="H66" s="251"/>
      <c r="I66" s="251"/>
      <c r="J66" s="115">
        <f>'002 15132002 Pol'!F484+'003 15132003 Pol'!F165</f>
        <v>0</v>
      </c>
    </row>
    <row r="67" spans="1:10" ht="25.5" customHeight="1" x14ac:dyDescent="0.2">
      <c r="A67" s="112"/>
      <c r="B67" s="112" t="s">
        <v>126</v>
      </c>
      <c r="C67" s="249" t="s">
        <v>127</v>
      </c>
      <c r="D67" s="249"/>
      <c r="E67" s="249"/>
      <c r="F67" s="250"/>
      <c r="G67" s="251"/>
      <c r="H67" s="251"/>
      <c r="I67" s="251"/>
      <c r="J67" s="115">
        <f>'002 15132002 Pol'!F505</f>
        <v>0</v>
      </c>
    </row>
    <row r="68" spans="1:10" ht="25.5" customHeight="1" x14ac:dyDescent="0.2">
      <c r="A68" s="112"/>
      <c r="B68" s="112" t="s">
        <v>128</v>
      </c>
      <c r="C68" s="249" t="s">
        <v>129</v>
      </c>
      <c r="D68" s="249"/>
      <c r="E68" s="249"/>
      <c r="F68" s="250"/>
      <c r="G68" s="251"/>
      <c r="H68" s="251"/>
      <c r="I68" s="251"/>
      <c r="J68" s="115">
        <f>'001 15132001 Pol'!F176+'002 15132002 Pol'!F507+'006 15132006 Pol'!F311+'007 15132007 Pol'!F190</f>
        <v>0</v>
      </c>
    </row>
    <row r="69" spans="1:10" ht="25.5" customHeight="1" x14ac:dyDescent="0.2">
      <c r="A69" s="112"/>
      <c r="B69" s="112" t="s">
        <v>130</v>
      </c>
      <c r="C69" s="249" t="s">
        <v>131</v>
      </c>
      <c r="D69" s="249"/>
      <c r="E69" s="249"/>
      <c r="F69" s="250"/>
      <c r="G69" s="251"/>
      <c r="H69" s="251"/>
      <c r="I69" s="251"/>
      <c r="J69" s="115">
        <f>'002 15132002 Pol'!F568</f>
        <v>0</v>
      </c>
    </row>
    <row r="70" spans="1:10" ht="25.5" customHeight="1" x14ac:dyDescent="0.2">
      <c r="A70" s="112"/>
      <c r="B70" s="112" t="s">
        <v>132</v>
      </c>
      <c r="C70" s="249" t="s">
        <v>133</v>
      </c>
      <c r="D70" s="249"/>
      <c r="E70" s="249"/>
      <c r="F70" s="250"/>
      <c r="G70" s="251"/>
      <c r="H70" s="251"/>
      <c r="I70" s="251"/>
      <c r="J70" s="115">
        <f>'002 15132002 Pol'!F570+'007 15132007 Pol'!F235</f>
        <v>0</v>
      </c>
    </row>
    <row r="71" spans="1:10" ht="25.5" customHeight="1" x14ac:dyDescent="0.2">
      <c r="A71" s="112"/>
      <c r="B71" s="112" t="s">
        <v>134</v>
      </c>
      <c r="C71" s="249" t="s">
        <v>135</v>
      </c>
      <c r="D71" s="249"/>
      <c r="E71" s="249"/>
      <c r="F71" s="250"/>
      <c r="G71" s="251"/>
      <c r="H71" s="251"/>
      <c r="I71" s="251"/>
      <c r="J71" s="115">
        <f>'002 15132002 Pol'!F580+'003 15132003 Pol'!F194</f>
        <v>0</v>
      </c>
    </row>
    <row r="72" spans="1:10" ht="25.5" customHeight="1" x14ac:dyDescent="0.2">
      <c r="A72" s="112"/>
      <c r="B72" s="112" t="s">
        <v>136</v>
      </c>
      <c r="C72" s="249" t="s">
        <v>137</v>
      </c>
      <c r="D72" s="249"/>
      <c r="E72" s="249"/>
      <c r="F72" s="250"/>
      <c r="G72" s="251"/>
      <c r="H72" s="251"/>
      <c r="I72" s="251"/>
      <c r="J72" s="115">
        <f>'002 15132002 Pol'!F609+'003 15132003 Pol'!F227</f>
        <v>0</v>
      </c>
    </row>
    <row r="73" spans="1:10" ht="25.5" customHeight="1" x14ac:dyDescent="0.2">
      <c r="A73" s="112"/>
      <c r="B73" s="112" t="s">
        <v>138</v>
      </c>
      <c r="C73" s="249" t="s">
        <v>139</v>
      </c>
      <c r="D73" s="249"/>
      <c r="E73" s="249"/>
      <c r="F73" s="250"/>
      <c r="G73" s="251"/>
      <c r="H73" s="251"/>
      <c r="I73" s="251"/>
      <c r="J73" s="115">
        <f>'002 15132002 Pol'!F629+'003 15132003 Pol'!F253+'006 15132006 Pol'!F325</f>
        <v>0</v>
      </c>
    </row>
    <row r="74" spans="1:10" ht="25.5" customHeight="1" x14ac:dyDescent="0.2">
      <c r="A74" s="112"/>
      <c r="B74" s="112" t="s">
        <v>140</v>
      </c>
      <c r="C74" s="249" t="s">
        <v>141</v>
      </c>
      <c r="D74" s="249"/>
      <c r="E74" s="249"/>
      <c r="F74" s="250"/>
      <c r="G74" s="251"/>
      <c r="H74" s="251"/>
      <c r="I74" s="251"/>
      <c r="J74" s="115">
        <f>'002 15132002 Pol'!F648+'003 15132003 Pol'!F274</f>
        <v>0</v>
      </c>
    </row>
    <row r="75" spans="1:10" ht="25.5" customHeight="1" x14ac:dyDescent="0.2">
      <c r="A75" s="112"/>
      <c r="B75" s="112" t="s">
        <v>142</v>
      </c>
      <c r="C75" s="249" t="s">
        <v>143</v>
      </c>
      <c r="D75" s="249"/>
      <c r="E75" s="249"/>
      <c r="F75" s="250"/>
      <c r="G75" s="251"/>
      <c r="H75" s="251"/>
      <c r="I75" s="251"/>
      <c r="J75" s="115">
        <f>'002 15132002 Pol'!F704+'003 15132003 Pol'!F281</f>
        <v>0</v>
      </c>
    </row>
    <row r="76" spans="1:10" ht="25.5" customHeight="1" x14ac:dyDescent="0.2">
      <c r="A76" s="112"/>
      <c r="B76" s="112" t="s">
        <v>144</v>
      </c>
      <c r="C76" s="249" t="s">
        <v>145</v>
      </c>
      <c r="D76" s="249"/>
      <c r="E76" s="249"/>
      <c r="F76" s="250"/>
      <c r="G76" s="251"/>
      <c r="H76" s="251"/>
      <c r="I76" s="251"/>
      <c r="J76" s="115">
        <f>'004 15132004 Pol'!F8</f>
        <v>0</v>
      </c>
    </row>
    <row r="77" spans="1:10" ht="25.5" customHeight="1" x14ac:dyDescent="0.2">
      <c r="A77" s="112"/>
      <c r="B77" s="112" t="s">
        <v>146</v>
      </c>
      <c r="C77" s="249" t="s">
        <v>147</v>
      </c>
      <c r="D77" s="249"/>
      <c r="E77" s="249"/>
      <c r="F77" s="250"/>
      <c r="G77" s="251"/>
      <c r="H77" s="251"/>
      <c r="I77" s="251"/>
      <c r="J77" s="115">
        <f>'004 15132004 Pol'!F10</f>
        <v>0</v>
      </c>
    </row>
    <row r="78" spans="1:10" ht="25.5" customHeight="1" x14ac:dyDescent="0.2">
      <c r="A78" s="112"/>
      <c r="B78" s="112" t="s">
        <v>148</v>
      </c>
      <c r="C78" s="249" t="s">
        <v>149</v>
      </c>
      <c r="D78" s="249"/>
      <c r="E78" s="249"/>
      <c r="F78" s="250"/>
      <c r="G78" s="251"/>
      <c r="H78" s="251"/>
      <c r="I78" s="251"/>
      <c r="J78" s="115">
        <f>'008 15132008 Pol'!F12</f>
        <v>0</v>
      </c>
    </row>
    <row r="79" spans="1:10" ht="25.5" customHeight="1" x14ac:dyDescent="0.2">
      <c r="A79" s="112"/>
      <c r="B79" s="112" t="s">
        <v>150</v>
      </c>
      <c r="C79" s="249" t="s">
        <v>151</v>
      </c>
      <c r="D79" s="249"/>
      <c r="E79" s="249"/>
      <c r="F79" s="250"/>
      <c r="G79" s="251"/>
      <c r="H79" s="251"/>
      <c r="I79" s="251"/>
      <c r="J79" s="115">
        <f>'001 15132001 Pol'!F194</f>
        <v>0</v>
      </c>
    </row>
    <row r="80" spans="1:10" ht="25.5" customHeight="1" x14ac:dyDescent="0.2">
      <c r="A80" s="112"/>
      <c r="B80" s="116" t="s">
        <v>152</v>
      </c>
      <c r="C80" s="252" t="s">
        <v>153</v>
      </c>
      <c r="D80" s="252"/>
      <c r="E80" s="252"/>
      <c r="F80" s="253"/>
      <c r="G80" s="254"/>
      <c r="H80" s="254"/>
      <c r="I80" s="254"/>
      <c r="J80" s="117">
        <f>'000 15132000 Pol'!F8</f>
        <v>0</v>
      </c>
    </row>
    <row r="81" spans="1:10" ht="25.5" customHeight="1" x14ac:dyDescent="0.2">
      <c r="A81" s="118"/>
      <c r="B81" s="119" t="s">
        <v>154</v>
      </c>
      <c r="C81" s="120"/>
      <c r="D81" s="120"/>
      <c r="E81" s="120"/>
      <c r="F81" s="121"/>
      <c r="G81" s="122"/>
      <c r="H81" s="122"/>
      <c r="I81" s="122"/>
      <c r="J81" s="123">
        <f>SUM(J43:J80)</f>
        <v>0</v>
      </c>
    </row>
    <row r="82" spans="1:10" x14ac:dyDescent="0.2">
      <c r="A82" s="89"/>
      <c r="B82" s="89"/>
      <c r="C82" s="89"/>
      <c r="D82" s="89"/>
      <c r="E82" s="89"/>
      <c r="F82" s="89"/>
      <c r="G82" s="90"/>
      <c r="H82" s="89"/>
      <c r="I82" s="90"/>
      <c r="J82" s="91"/>
    </row>
    <row r="83" spans="1:10" x14ac:dyDescent="0.2">
      <c r="A83" s="89"/>
      <c r="B83" s="89"/>
      <c r="C83" s="89"/>
      <c r="D83" s="89"/>
      <c r="E83" s="89"/>
      <c r="F83" s="89"/>
      <c r="G83" s="90"/>
      <c r="H83" s="89"/>
      <c r="I83" s="90"/>
      <c r="J83" s="91"/>
    </row>
    <row r="84" spans="1:10" x14ac:dyDescent="0.2">
      <c r="A84" s="89"/>
      <c r="B84" s="89"/>
      <c r="C84" s="89"/>
      <c r="D84" s="89"/>
      <c r="E84" s="89"/>
      <c r="F84" s="89"/>
      <c r="G84" s="90"/>
      <c r="H84" s="89"/>
      <c r="I84" s="90"/>
      <c r="J84" s="91"/>
    </row>
  </sheetData>
  <sheetProtection password="D9E9" sheet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39">
    <mergeCell ref="C47:I47"/>
    <mergeCell ref="B31:E31"/>
    <mergeCell ref="C43:I43"/>
    <mergeCell ref="C44:I44"/>
    <mergeCell ref="C45:I45"/>
    <mergeCell ref="C46:I46"/>
    <mergeCell ref="C59:I59"/>
    <mergeCell ref="C48:I48"/>
    <mergeCell ref="C49:I49"/>
    <mergeCell ref="C50:I50"/>
    <mergeCell ref="C51:I51"/>
    <mergeCell ref="C52:I52"/>
    <mergeCell ref="C53:I53"/>
    <mergeCell ref="C54:I54"/>
    <mergeCell ref="C55:I55"/>
    <mergeCell ref="C56:I56"/>
    <mergeCell ref="C57:I57"/>
    <mergeCell ref="C58:I58"/>
    <mergeCell ref="C71:I71"/>
    <mergeCell ref="C60:I60"/>
    <mergeCell ref="C61:I61"/>
    <mergeCell ref="C62:I62"/>
    <mergeCell ref="C63:I63"/>
    <mergeCell ref="C64:I64"/>
    <mergeCell ref="C65:I65"/>
    <mergeCell ref="C66:I66"/>
    <mergeCell ref="C67:I67"/>
    <mergeCell ref="C68:I68"/>
    <mergeCell ref="C69:I69"/>
    <mergeCell ref="C70:I70"/>
    <mergeCell ref="C78:I78"/>
    <mergeCell ref="C79:I79"/>
    <mergeCell ref="C80:I80"/>
    <mergeCell ref="C72:I72"/>
    <mergeCell ref="C73:I73"/>
    <mergeCell ref="C74:I74"/>
    <mergeCell ref="C75:I75"/>
    <mergeCell ref="C76:I76"/>
    <mergeCell ref="C77:I77"/>
  </mergeCells>
  <phoneticPr fontId="0" type="noConversion"/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</cols>
  <sheetData>
    <row r="1" spans="1:60" ht="16.5" thickBot="1" x14ac:dyDescent="0.3">
      <c r="A1" s="274" t="s">
        <v>162</v>
      </c>
      <c r="B1" s="274"/>
      <c r="C1" s="275"/>
      <c r="D1" s="274"/>
      <c r="E1" s="274"/>
      <c r="F1" s="274"/>
      <c r="G1" s="274"/>
      <c r="AC1" t="s">
        <v>165</v>
      </c>
    </row>
    <row r="2" spans="1:60" ht="13.5" thickTop="1" x14ac:dyDescent="0.2">
      <c r="A2" s="150" t="s">
        <v>30</v>
      </c>
      <c r="B2" s="154" t="s">
        <v>41</v>
      </c>
      <c r="C2" s="170" t="s">
        <v>42</v>
      </c>
      <c r="D2" s="152"/>
      <c r="E2" s="151"/>
      <c r="F2" s="151"/>
      <c r="G2" s="153"/>
    </row>
    <row r="3" spans="1:60" x14ac:dyDescent="0.2">
      <c r="A3" s="148" t="s">
        <v>31</v>
      </c>
      <c r="B3" s="155" t="s">
        <v>71</v>
      </c>
      <c r="C3" s="171" t="s">
        <v>72</v>
      </c>
      <c r="D3" s="147"/>
      <c r="E3" s="146"/>
      <c r="F3" s="146"/>
      <c r="G3" s="149"/>
      <c r="AC3" s="8" t="s">
        <v>155</v>
      </c>
    </row>
    <row r="4" spans="1:60" ht="13.5" thickBot="1" x14ac:dyDescent="0.25">
      <c r="A4" s="156" t="s">
        <v>32</v>
      </c>
      <c r="B4" s="157" t="s">
        <v>1749</v>
      </c>
      <c r="C4" s="172" t="s">
        <v>72</v>
      </c>
      <c r="D4" s="158"/>
      <c r="E4" s="159"/>
      <c r="F4" s="159"/>
      <c r="G4" s="160"/>
    </row>
    <row r="5" spans="1:60" ht="14.25" thickTop="1" thickBot="1" x14ac:dyDescent="0.25">
      <c r="C5" s="173"/>
      <c r="D5" s="144"/>
    </row>
    <row r="6" spans="1:60" ht="27" thickTop="1" thickBot="1" x14ac:dyDescent="0.25">
      <c r="A6" s="161" t="s">
        <v>33</v>
      </c>
      <c r="B6" s="164" t="s">
        <v>34</v>
      </c>
      <c r="C6" s="174" t="s">
        <v>35</v>
      </c>
      <c r="D6" s="163" t="s">
        <v>36</v>
      </c>
      <c r="E6" s="162" t="s">
        <v>37</v>
      </c>
      <c r="F6" s="165" t="s">
        <v>38</v>
      </c>
      <c r="G6" s="161" t="s">
        <v>39</v>
      </c>
      <c r="H6" s="199" t="s">
        <v>163</v>
      </c>
      <c r="I6" s="175" t="s">
        <v>164</v>
      </c>
      <c r="J6" s="54"/>
    </row>
    <row r="7" spans="1:60" x14ac:dyDescent="0.2">
      <c r="A7" s="200"/>
      <c r="B7" s="201" t="s">
        <v>166</v>
      </c>
      <c r="C7" s="276" t="s">
        <v>167</v>
      </c>
      <c r="D7" s="277"/>
      <c r="E7" s="278"/>
      <c r="F7" s="279"/>
      <c r="G7" s="279"/>
      <c r="H7" s="202"/>
      <c r="I7" s="203"/>
    </row>
    <row r="8" spans="1:60" x14ac:dyDescent="0.2">
      <c r="A8" s="195" t="s">
        <v>168</v>
      </c>
      <c r="B8" s="176" t="s">
        <v>116</v>
      </c>
      <c r="C8" s="187" t="s">
        <v>117</v>
      </c>
      <c r="D8" s="178"/>
      <c r="E8" s="180"/>
      <c r="F8" s="280">
        <f>SUM(G9:G9)</f>
        <v>0</v>
      </c>
      <c r="G8" s="281"/>
      <c r="H8" s="182"/>
      <c r="I8" s="197"/>
      <c r="AE8" t="s">
        <v>169</v>
      </c>
    </row>
    <row r="9" spans="1:60" outlineLevel="1" x14ac:dyDescent="0.2">
      <c r="A9" s="196">
        <v>1</v>
      </c>
      <c r="B9" s="177" t="s">
        <v>1750</v>
      </c>
      <c r="C9" s="188" t="s">
        <v>1751</v>
      </c>
      <c r="D9" s="179" t="s">
        <v>551</v>
      </c>
      <c r="E9" s="181">
        <v>1</v>
      </c>
      <c r="F9" s="183"/>
      <c r="G9" s="184">
        <f>ROUND(E9*F9,2)</f>
        <v>0</v>
      </c>
      <c r="H9" s="185"/>
      <c r="I9" s="198" t="s">
        <v>263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 t="s">
        <v>174</v>
      </c>
      <c r="AF9" s="32"/>
      <c r="AG9" s="32"/>
      <c r="AH9" s="32"/>
      <c r="AI9" s="32"/>
      <c r="AJ9" s="32"/>
      <c r="AK9" s="32"/>
      <c r="AL9" s="32"/>
      <c r="AM9" s="32">
        <v>21</v>
      </c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</row>
    <row r="10" spans="1:60" x14ac:dyDescent="0.2">
      <c r="A10" s="195" t="s">
        <v>168</v>
      </c>
      <c r="B10" s="176" t="s">
        <v>118</v>
      </c>
      <c r="C10" s="187" t="s">
        <v>119</v>
      </c>
      <c r="D10" s="178"/>
      <c r="E10" s="180"/>
      <c r="F10" s="288">
        <f>SUM(G11:G11)</f>
        <v>0</v>
      </c>
      <c r="G10" s="289"/>
      <c r="H10" s="182"/>
      <c r="I10" s="197"/>
      <c r="AE10" t="s">
        <v>169</v>
      </c>
    </row>
    <row r="11" spans="1:60" outlineLevel="1" x14ac:dyDescent="0.2">
      <c r="A11" s="196">
        <v>2</v>
      </c>
      <c r="B11" s="177" t="s">
        <v>1752</v>
      </c>
      <c r="C11" s="188" t="s">
        <v>1753</v>
      </c>
      <c r="D11" s="179" t="s">
        <v>551</v>
      </c>
      <c r="E11" s="181">
        <v>1</v>
      </c>
      <c r="F11" s="183"/>
      <c r="G11" s="184">
        <f>ROUND(E11*F11,2)</f>
        <v>0</v>
      </c>
      <c r="H11" s="185"/>
      <c r="I11" s="198" t="s">
        <v>263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 t="s">
        <v>174</v>
      </c>
      <c r="AF11" s="32"/>
      <c r="AG11" s="32"/>
      <c r="AH11" s="32"/>
      <c r="AI11" s="32"/>
      <c r="AJ11" s="32"/>
      <c r="AK11" s="32"/>
      <c r="AL11" s="32"/>
      <c r="AM11" s="32">
        <v>21</v>
      </c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</row>
    <row r="12" spans="1:60" x14ac:dyDescent="0.2">
      <c r="A12" s="195" t="s">
        <v>168</v>
      </c>
      <c r="B12" s="176" t="s">
        <v>148</v>
      </c>
      <c r="C12" s="187" t="s">
        <v>149</v>
      </c>
      <c r="D12" s="178"/>
      <c r="E12" s="180"/>
      <c r="F12" s="288">
        <f>SUM(G13:G13)</f>
        <v>0</v>
      </c>
      <c r="G12" s="289"/>
      <c r="H12" s="182"/>
      <c r="I12" s="197"/>
      <c r="AE12" t="s">
        <v>169</v>
      </c>
    </row>
    <row r="13" spans="1:60" ht="13.5" outlineLevel="1" thickBot="1" x14ac:dyDescent="0.25">
      <c r="A13" s="204">
        <v>3</v>
      </c>
      <c r="B13" s="205" t="s">
        <v>1754</v>
      </c>
      <c r="C13" s="206" t="s">
        <v>1755</v>
      </c>
      <c r="D13" s="207" t="s">
        <v>551</v>
      </c>
      <c r="E13" s="208">
        <v>1</v>
      </c>
      <c r="F13" s="209"/>
      <c r="G13" s="210">
        <f>ROUND(E13*F13,2)</f>
        <v>0</v>
      </c>
      <c r="H13" s="211"/>
      <c r="I13" s="212" t="s">
        <v>263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 t="s">
        <v>174</v>
      </c>
      <c r="AF13" s="32"/>
      <c r="AG13" s="32"/>
      <c r="AH13" s="32"/>
      <c r="AI13" s="32"/>
      <c r="AJ13" s="32"/>
      <c r="AK13" s="32"/>
      <c r="AL13" s="32"/>
      <c r="AM13" s="32">
        <v>21</v>
      </c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</row>
    <row r="14" spans="1:60" hidden="1" x14ac:dyDescent="0.2">
      <c r="A14" s="54"/>
      <c r="B14" s="61" t="s">
        <v>184</v>
      </c>
      <c r="C14" s="189" t="s">
        <v>184</v>
      </c>
      <c r="D14" s="168"/>
      <c r="E14" s="166"/>
      <c r="F14" s="166"/>
      <c r="G14" s="166"/>
      <c r="H14" s="166"/>
      <c r="I14" s="167"/>
    </row>
    <row r="15" spans="1:60" hidden="1" x14ac:dyDescent="0.2">
      <c r="A15" s="190"/>
      <c r="B15" s="191" t="s">
        <v>183</v>
      </c>
      <c r="C15" s="192"/>
      <c r="D15" s="193"/>
      <c r="E15" s="190"/>
      <c r="F15" s="190"/>
      <c r="G15" s="194">
        <f>F8+F10+F12</f>
        <v>0</v>
      </c>
      <c r="H15" s="46"/>
      <c r="I15" s="46"/>
      <c r="AN15">
        <v>15</v>
      </c>
      <c r="AO15">
        <v>21</v>
      </c>
    </row>
    <row r="16" spans="1:60" x14ac:dyDescent="0.2">
      <c r="A16" s="46"/>
      <c r="B16" s="186"/>
      <c r="C16" s="186"/>
      <c r="D16" s="145"/>
      <c r="E16" s="46"/>
      <c r="F16" s="46"/>
      <c r="G16" s="46"/>
      <c r="H16" s="46"/>
      <c r="I16" s="46"/>
      <c r="AN16">
        <f>SUMIF(AM8:AM15,AN15,G8:G15)</f>
        <v>0</v>
      </c>
      <c r="AO16">
        <f>SUMIF(AM8:AM15,AO15,G8:G15)</f>
        <v>0</v>
      </c>
    </row>
    <row r="17" spans="4:4" x14ac:dyDescent="0.2">
      <c r="D17" s="144"/>
    </row>
    <row r="18" spans="4:4" x14ac:dyDescent="0.2">
      <c r="D18" s="144"/>
    </row>
    <row r="19" spans="4:4" x14ac:dyDescent="0.2">
      <c r="D19" s="144"/>
    </row>
    <row r="20" spans="4:4" x14ac:dyDescent="0.2">
      <c r="D20" s="144"/>
    </row>
    <row r="21" spans="4:4" x14ac:dyDescent="0.2">
      <c r="D21" s="144"/>
    </row>
    <row r="22" spans="4:4" x14ac:dyDescent="0.2">
      <c r="D22" s="144"/>
    </row>
    <row r="23" spans="4:4" x14ac:dyDescent="0.2">
      <c r="D23" s="144"/>
    </row>
    <row r="24" spans="4:4" x14ac:dyDescent="0.2">
      <c r="D24" s="144"/>
    </row>
    <row r="25" spans="4:4" x14ac:dyDescent="0.2">
      <c r="D25" s="144"/>
    </row>
    <row r="26" spans="4:4" x14ac:dyDescent="0.2">
      <c r="D26" s="144"/>
    </row>
    <row r="27" spans="4:4" x14ac:dyDescent="0.2">
      <c r="D27" s="144"/>
    </row>
    <row r="28" spans="4:4" x14ac:dyDescent="0.2">
      <c r="D28" s="144"/>
    </row>
    <row r="29" spans="4:4" x14ac:dyDescent="0.2">
      <c r="D29" s="144"/>
    </row>
    <row r="30" spans="4:4" x14ac:dyDescent="0.2">
      <c r="D30" s="144"/>
    </row>
    <row r="31" spans="4:4" x14ac:dyDescent="0.2">
      <c r="D31" s="144"/>
    </row>
    <row r="32" spans="4:4" x14ac:dyDescent="0.2">
      <c r="D32" s="144"/>
    </row>
    <row r="33" spans="4:4" x14ac:dyDescent="0.2">
      <c r="D33" s="144"/>
    </row>
    <row r="34" spans="4:4" x14ac:dyDescent="0.2">
      <c r="D34" s="144"/>
    </row>
    <row r="35" spans="4:4" x14ac:dyDescent="0.2">
      <c r="D35" s="144"/>
    </row>
    <row r="36" spans="4:4" x14ac:dyDescent="0.2">
      <c r="D36" s="144"/>
    </row>
    <row r="37" spans="4:4" x14ac:dyDescent="0.2">
      <c r="D37" s="144"/>
    </row>
    <row r="38" spans="4:4" x14ac:dyDescent="0.2">
      <c r="D38" s="144"/>
    </row>
    <row r="39" spans="4:4" x14ac:dyDescent="0.2">
      <c r="D39" s="144"/>
    </row>
    <row r="40" spans="4:4" x14ac:dyDescent="0.2">
      <c r="D40" s="144"/>
    </row>
    <row r="41" spans="4:4" x14ac:dyDescent="0.2">
      <c r="D41" s="144"/>
    </row>
    <row r="42" spans="4:4" x14ac:dyDescent="0.2">
      <c r="D42" s="144"/>
    </row>
    <row r="43" spans="4:4" x14ac:dyDescent="0.2">
      <c r="D43" s="144"/>
    </row>
    <row r="44" spans="4:4" x14ac:dyDescent="0.2">
      <c r="D44" s="144"/>
    </row>
    <row r="45" spans="4:4" x14ac:dyDescent="0.2">
      <c r="D45" s="144"/>
    </row>
    <row r="46" spans="4:4" x14ac:dyDescent="0.2">
      <c r="D46" s="144"/>
    </row>
    <row r="47" spans="4:4" x14ac:dyDescent="0.2">
      <c r="D47" s="144"/>
    </row>
    <row r="48" spans="4:4" x14ac:dyDescent="0.2">
      <c r="D48" s="144"/>
    </row>
    <row r="49" spans="4:4" x14ac:dyDescent="0.2">
      <c r="D49" s="144"/>
    </row>
    <row r="50" spans="4:4" x14ac:dyDescent="0.2">
      <c r="D50" s="144"/>
    </row>
    <row r="51" spans="4:4" x14ac:dyDescent="0.2">
      <c r="D51" s="144"/>
    </row>
    <row r="52" spans="4:4" x14ac:dyDescent="0.2">
      <c r="D52" s="144"/>
    </row>
    <row r="53" spans="4:4" x14ac:dyDescent="0.2">
      <c r="D53" s="144"/>
    </row>
    <row r="54" spans="4:4" x14ac:dyDescent="0.2">
      <c r="D54" s="144"/>
    </row>
    <row r="55" spans="4:4" x14ac:dyDescent="0.2">
      <c r="D55" s="144"/>
    </row>
    <row r="56" spans="4:4" x14ac:dyDescent="0.2">
      <c r="D56" s="144"/>
    </row>
    <row r="57" spans="4:4" x14ac:dyDescent="0.2">
      <c r="D57" s="144"/>
    </row>
    <row r="58" spans="4:4" x14ac:dyDescent="0.2">
      <c r="D58" s="144"/>
    </row>
    <row r="59" spans="4:4" x14ac:dyDescent="0.2">
      <c r="D59" s="144"/>
    </row>
    <row r="60" spans="4:4" x14ac:dyDescent="0.2">
      <c r="D60" s="144"/>
    </row>
    <row r="61" spans="4:4" x14ac:dyDescent="0.2">
      <c r="D61" s="144"/>
    </row>
    <row r="62" spans="4:4" x14ac:dyDescent="0.2">
      <c r="D62" s="144"/>
    </row>
    <row r="63" spans="4:4" x14ac:dyDescent="0.2">
      <c r="D63" s="144"/>
    </row>
    <row r="64" spans="4:4" x14ac:dyDescent="0.2">
      <c r="D64" s="144"/>
    </row>
    <row r="65" spans="4:4" x14ac:dyDescent="0.2">
      <c r="D65" s="144"/>
    </row>
    <row r="66" spans="4:4" x14ac:dyDescent="0.2">
      <c r="D66" s="144"/>
    </row>
    <row r="67" spans="4:4" x14ac:dyDescent="0.2">
      <c r="D67" s="144"/>
    </row>
    <row r="68" spans="4:4" x14ac:dyDescent="0.2">
      <c r="D68" s="144"/>
    </row>
    <row r="69" spans="4:4" x14ac:dyDescent="0.2">
      <c r="D69" s="144"/>
    </row>
    <row r="70" spans="4:4" x14ac:dyDescent="0.2">
      <c r="D70" s="144"/>
    </row>
    <row r="71" spans="4:4" x14ac:dyDescent="0.2">
      <c r="D71" s="144"/>
    </row>
    <row r="72" spans="4:4" x14ac:dyDescent="0.2">
      <c r="D72" s="144"/>
    </row>
    <row r="73" spans="4:4" x14ac:dyDescent="0.2">
      <c r="D73" s="144"/>
    </row>
    <row r="74" spans="4:4" x14ac:dyDescent="0.2">
      <c r="D74" s="144"/>
    </row>
    <row r="75" spans="4:4" x14ac:dyDescent="0.2">
      <c r="D75" s="144"/>
    </row>
    <row r="76" spans="4:4" x14ac:dyDescent="0.2">
      <c r="D76" s="144"/>
    </row>
    <row r="77" spans="4:4" x14ac:dyDescent="0.2">
      <c r="D77" s="144"/>
    </row>
    <row r="78" spans="4:4" x14ac:dyDescent="0.2">
      <c r="D78" s="144"/>
    </row>
    <row r="79" spans="4:4" x14ac:dyDescent="0.2">
      <c r="D79" s="144"/>
    </row>
    <row r="80" spans="4:4" x14ac:dyDescent="0.2">
      <c r="D80" s="144"/>
    </row>
    <row r="81" spans="4:4" x14ac:dyDescent="0.2">
      <c r="D81" s="144"/>
    </row>
    <row r="82" spans="4:4" x14ac:dyDescent="0.2">
      <c r="D82" s="144"/>
    </row>
    <row r="83" spans="4:4" x14ac:dyDescent="0.2">
      <c r="D83" s="144"/>
    </row>
    <row r="84" spans="4:4" x14ac:dyDescent="0.2">
      <c r="D84" s="144"/>
    </row>
    <row r="85" spans="4:4" x14ac:dyDescent="0.2">
      <c r="D85" s="144"/>
    </row>
    <row r="86" spans="4:4" x14ac:dyDescent="0.2">
      <c r="D86" s="144"/>
    </row>
    <row r="87" spans="4:4" x14ac:dyDescent="0.2">
      <c r="D87" s="144"/>
    </row>
    <row r="88" spans="4:4" x14ac:dyDescent="0.2">
      <c r="D88" s="144"/>
    </row>
    <row r="89" spans="4:4" x14ac:dyDescent="0.2">
      <c r="D89" s="144"/>
    </row>
    <row r="90" spans="4:4" x14ac:dyDescent="0.2">
      <c r="D90" s="144"/>
    </row>
    <row r="91" spans="4:4" x14ac:dyDescent="0.2">
      <c r="D91" s="144"/>
    </row>
    <row r="92" spans="4:4" x14ac:dyDescent="0.2">
      <c r="D92" s="144"/>
    </row>
    <row r="93" spans="4:4" x14ac:dyDescent="0.2">
      <c r="D93" s="144"/>
    </row>
    <row r="94" spans="4:4" x14ac:dyDescent="0.2">
      <c r="D94" s="144"/>
    </row>
    <row r="95" spans="4:4" x14ac:dyDescent="0.2">
      <c r="D95" s="144"/>
    </row>
    <row r="96" spans="4:4" x14ac:dyDescent="0.2">
      <c r="D96" s="144"/>
    </row>
    <row r="97" spans="4:4" x14ac:dyDescent="0.2">
      <c r="D97" s="144"/>
    </row>
    <row r="98" spans="4:4" x14ac:dyDescent="0.2">
      <c r="D98" s="144"/>
    </row>
    <row r="99" spans="4:4" x14ac:dyDescent="0.2">
      <c r="D99" s="144"/>
    </row>
    <row r="100" spans="4:4" x14ac:dyDescent="0.2">
      <c r="D100" s="144"/>
    </row>
    <row r="101" spans="4:4" x14ac:dyDescent="0.2">
      <c r="D101" s="144"/>
    </row>
    <row r="102" spans="4:4" x14ac:dyDescent="0.2">
      <c r="D102" s="144"/>
    </row>
    <row r="103" spans="4:4" x14ac:dyDescent="0.2">
      <c r="D103" s="144"/>
    </row>
    <row r="104" spans="4:4" x14ac:dyDescent="0.2">
      <c r="D104" s="144"/>
    </row>
    <row r="105" spans="4:4" x14ac:dyDescent="0.2">
      <c r="D105" s="144"/>
    </row>
    <row r="106" spans="4:4" x14ac:dyDescent="0.2">
      <c r="D106" s="144"/>
    </row>
    <row r="107" spans="4:4" x14ac:dyDescent="0.2">
      <c r="D107" s="144"/>
    </row>
    <row r="108" spans="4:4" x14ac:dyDescent="0.2">
      <c r="D108" s="144"/>
    </row>
    <row r="109" spans="4:4" x14ac:dyDescent="0.2">
      <c r="D109" s="144"/>
    </row>
    <row r="110" spans="4:4" x14ac:dyDescent="0.2">
      <c r="D110" s="144"/>
    </row>
    <row r="111" spans="4:4" x14ac:dyDescent="0.2">
      <c r="D111" s="144"/>
    </row>
    <row r="112" spans="4:4" x14ac:dyDescent="0.2">
      <c r="D112" s="144"/>
    </row>
    <row r="113" spans="4:4" x14ac:dyDescent="0.2">
      <c r="D113" s="144"/>
    </row>
    <row r="114" spans="4:4" x14ac:dyDescent="0.2">
      <c r="D114" s="144"/>
    </row>
    <row r="115" spans="4:4" x14ac:dyDescent="0.2">
      <c r="D115" s="144"/>
    </row>
    <row r="116" spans="4:4" x14ac:dyDescent="0.2">
      <c r="D116" s="144"/>
    </row>
    <row r="117" spans="4:4" x14ac:dyDescent="0.2">
      <c r="D117" s="144"/>
    </row>
    <row r="118" spans="4:4" x14ac:dyDescent="0.2">
      <c r="D118" s="144"/>
    </row>
    <row r="119" spans="4:4" x14ac:dyDescent="0.2">
      <c r="D119" s="144"/>
    </row>
    <row r="120" spans="4:4" x14ac:dyDescent="0.2">
      <c r="D120" s="144"/>
    </row>
    <row r="121" spans="4:4" x14ac:dyDescent="0.2">
      <c r="D121" s="144"/>
    </row>
    <row r="122" spans="4:4" x14ac:dyDescent="0.2">
      <c r="D122" s="144"/>
    </row>
    <row r="123" spans="4:4" x14ac:dyDescent="0.2">
      <c r="D123" s="144"/>
    </row>
    <row r="124" spans="4:4" x14ac:dyDescent="0.2">
      <c r="D124" s="144"/>
    </row>
    <row r="125" spans="4:4" x14ac:dyDescent="0.2">
      <c r="D125" s="144"/>
    </row>
    <row r="126" spans="4:4" x14ac:dyDescent="0.2">
      <c r="D126" s="144"/>
    </row>
    <row r="127" spans="4:4" x14ac:dyDescent="0.2">
      <c r="D127" s="144"/>
    </row>
    <row r="128" spans="4:4" x14ac:dyDescent="0.2">
      <c r="D128" s="144"/>
    </row>
    <row r="129" spans="4:4" x14ac:dyDescent="0.2">
      <c r="D129" s="144"/>
    </row>
    <row r="130" spans="4:4" x14ac:dyDescent="0.2">
      <c r="D130" s="144"/>
    </row>
    <row r="131" spans="4:4" x14ac:dyDescent="0.2">
      <c r="D131" s="144"/>
    </row>
    <row r="132" spans="4:4" x14ac:dyDescent="0.2">
      <c r="D132" s="144"/>
    </row>
    <row r="133" spans="4:4" x14ac:dyDescent="0.2">
      <c r="D133" s="144"/>
    </row>
    <row r="134" spans="4:4" x14ac:dyDescent="0.2">
      <c r="D134" s="144"/>
    </row>
    <row r="135" spans="4:4" x14ac:dyDescent="0.2">
      <c r="D135" s="144"/>
    </row>
    <row r="136" spans="4:4" x14ac:dyDescent="0.2">
      <c r="D136" s="144"/>
    </row>
    <row r="137" spans="4:4" x14ac:dyDescent="0.2">
      <c r="D137" s="144"/>
    </row>
    <row r="138" spans="4:4" x14ac:dyDescent="0.2">
      <c r="D138" s="144"/>
    </row>
    <row r="139" spans="4:4" x14ac:dyDescent="0.2">
      <c r="D139" s="144"/>
    </row>
    <row r="140" spans="4:4" x14ac:dyDescent="0.2">
      <c r="D140" s="144"/>
    </row>
    <row r="141" spans="4:4" x14ac:dyDescent="0.2">
      <c r="D141" s="144"/>
    </row>
    <row r="142" spans="4:4" x14ac:dyDescent="0.2">
      <c r="D142" s="144"/>
    </row>
    <row r="143" spans="4:4" x14ac:dyDescent="0.2">
      <c r="D143" s="144"/>
    </row>
    <row r="144" spans="4:4" x14ac:dyDescent="0.2">
      <c r="D144" s="144"/>
    </row>
    <row r="145" spans="4:4" x14ac:dyDescent="0.2">
      <c r="D145" s="144"/>
    </row>
    <row r="146" spans="4:4" x14ac:dyDescent="0.2">
      <c r="D146" s="144"/>
    </row>
    <row r="147" spans="4:4" x14ac:dyDescent="0.2">
      <c r="D147" s="144"/>
    </row>
    <row r="148" spans="4:4" x14ac:dyDescent="0.2">
      <c r="D148" s="144"/>
    </row>
    <row r="149" spans="4:4" x14ac:dyDescent="0.2">
      <c r="D149" s="144"/>
    </row>
    <row r="150" spans="4:4" x14ac:dyDescent="0.2">
      <c r="D150" s="144"/>
    </row>
    <row r="151" spans="4:4" x14ac:dyDescent="0.2">
      <c r="D151" s="144"/>
    </row>
    <row r="152" spans="4:4" x14ac:dyDescent="0.2">
      <c r="D152" s="144"/>
    </row>
    <row r="153" spans="4:4" x14ac:dyDescent="0.2">
      <c r="D153" s="144"/>
    </row>
    <row r="154" spans="4:4" x14ac:dyDescent="0.2">
      <c r="D154" s="144"/>
    </row>
    <row r="155" spans="4:4" x14ac:dyDescent="0.2">
      <c r="D155" s="144"/>
    </row>
    <row r="156" spans="4:4" x14ac:dyDescent="0.2">
      <c r="D156" s="144"/>
    </row>
    <row r="157" spans="4:4" x14ac:dyDescent="0.2">
      <c r="D157" s="144"/>
    </row>
    <row r="158" spans="4:4" x14ac:dyDescent="0.2">
      <c r="D158" s="144"/>
    </row>
    <row r="159" spans="4:4" x14ac:dyDescent="0.2">
      <c r="D159" s="144"/>
    </row>
    <row r="160" spans="4:4" x14ac:dyDescent="0.2">
      <c r="D160" s="144"/>
    </row>
    <row r="161" spans="4:4" x14ac:dyDescent="0.2">
      <c r="D161" s="144"/>
    </row>
    <row r="162" spans="4:4" x14ac:dyDescent="0.2">
      <c r="D162" s="144"/>
    </row>
    <row r="163" spans="4:4" x14ac:dyDescent="0.2">
      <c r="D163" s="144"/>
    </row>
    <row r="164" spans="4:4" x14ac:dyDescent="0.2">
      <c r="D164" s="144"/>
    </row>
    <row r="165" spans="4:4" x14ac:dyDescent="0.2">
      <c r="D165" s="144"/>
    </row>
    <row r="166" spans="4:4" x14ac:dyDescent="0.2">
      <c r="D166" s="144"/>
    </row>
    <row r="167" spans="4:4" x14ac:dyDescent="0.2">
      <c r="D167" s="144"/>
    </row>
    <row r="168" spans="4:4" x14ac:dyDescent="0.2">
      <c r="D168" s="144"/>
    </row>
    <row r="169" spans="4:4" x14ac:dyDescent="0.2">
      <c r="D169" s="144"/>
    </row>
    <row r="170" spans="4:4" x14ac:dyDescent="0.2">
      <c r="D170" s="144"/>
    </row>
    <row r="171" spans="4:4" x14ac:dyDescent="0.2">
      <c r="D171" s="144"/>
    </row>
    <row r="172" spans="4:4" x14ac:dyDescent="0.2">
      <c r="D172" s="144"/>
    </row>
    <row r="173" spans="4:4" x14ac:dyDescent="0.2">
      <c r="D173" s="144"/>
    </row>
    <row r="174" spans="4:4" x14ac:dyDescent="0.2">
      <c r="D174" s="144"/>
    </row>
    <row r="175" spans="4:4" x14ac:dyDescent="0.2">
      <c r="D175" s="144"/>
    </row>
    <row r="176" spans="4:4" x14ac:dyDescent="0.2">
      <c r="D176" s="144"/>
    </row>
    <row r="177" spans="4:4" x14ac:dyDescent="0.2">
      <c r="D177" s="144"/>
    </row>
    <row r="178" spans="4:4" x14ac:dyDescent="0.2">
      <c r="D178" s="144"/>
    </row>
    <row r="179" spans="4:4" x14ac:dyDescent="0.2">
      <c r="D179" s="144"/>
    </row>
    <row r="180" spans="4:4" x14ac:dyDescent="0.2">
      <c r="D180" s="144"/>
    </row>
    <row r="181" spans="4:4" x14ac:dyDescent="0.2">
      <c r="D181" s="144"/>
    </row>
    <row r="182" spans="4:4" x14ac:dyDescent="0.2">
      <c r="D182" s="144"/>
    </row>
    <row r="183" spans="4:4" x14ac:dyDescent="0.2">
      <c r="D183" s="144"/>
    </row>
    <row r="184" spans="4:4" x14ac:dyDescent="0.2">
      <c r="D184" s="144"/>
    </row>
    <row r="185" spans="4:4" x14ac:dyDescent="0.2">
      <c r="D185" s="144"/>
    </row>
    <row r="186" spans="4:4" x14ac:dyDescent="0.2">
      <c r="D186" s="144"/>
    </row>
    <row r="187" spans="4:4" x14ac:dyDescent="0.2">
      <c r="D187" s="144"/>
    </row>
    <row r="188" spans="4:4" x14ac:dyDescent="0.2">
      <c r="D188" s="144"/>
    </row>
    <row r="189" spans="4:4" x14ac:dyDescent="0.2">
      <c r="D189" s="144"/>
    </row>
    <row r="190" spans="4:4" x14ac:dyDescent="0.2">
      <c r="D190" s="144"/>
    </row>
    <row r="191" spans="4:4" x14ac:dyDescent="0.2">
      <c r="D191" s="144"/>
    </row>
    <row r="192" spans="4:4" x14ac:dyDescent="0.2">
      <c r="D192" s="144"/>
    </row>
    <row r="193" spans="4:4" x14ac:dyDescent="0.2">
      <c r="D193" s="144"/>
    </row>
    <row r="194" spans="4:4" x14ac:dyDescent="0.2">
      <c r="D194" s="144"/>
    </row>
    <row r="195" spans="4:4" x14ac:dyDescent="0.2">
      <c r="D195" s="144"/>
    </row>
    <row r="196" spans="4:4" x14ac:dyDescent="0.2">
      <c r="D196" s="144"/>
    </row>
    <row r="197" spans="4:4" x14ac:dyDescent="0.2">
      <c r="D197" s="144"/>
    </row>
    <row r="198" spans="4:4" x14ac:dyDescent="0.2">
      <c r="D198" s="144"/>
    </row>
    <row r="199" spans="4:4" x14ac:dyDescent="0.2">
      <c r="D199" s="144"/>
    </row>
    <row r="200" spans="4:4" x14ac:dyDescent="0.2">
      <c r="D200" s="144"/>
    </row>
    <row r="201" spans="4:4" x14ac:dyDescent="0.2">
      <c r="D201" s="144"/>
    </row>
    <row r="202" spans="4:4" x14ac:dyDescent="0.2">
      <c r="D202" s="144"/>
    </row>
    <row r="203" spans="4:4" x14ac:dyDescent="0.2">
      <c r="D203" s="144"/>
    </row>
    <row r="204" spans="4:4" x14ac:dyDescent="0.2">
      <c r="D204" s="144"/>
    </row>
    <row r="205" spans="4:4" x14ac:dyDescent="0.2">
      <c r="D205" s="144"/>
    </row>
    <row r="206" spans="4:4" x14ac:dyDescent="0.2">
      <c r="D206" s="144"/>
    </row>
    <row r="207" spans="4:4" x14ac:dyDescent="0.2">
      <c r="D207" s="144"/>
    </row>
    <row r="208" spans="4:4" x14ac:dyDescent="0.2">
      <c r="D208" s="144"/>
    </row>
    <row r="209" spans="4:4" x14ac:dyDescent="0.2">
      <c r="D209" s="144"/>
    </row>
    <row r="210" spans="4:4" x14ac:dyDescent="0.2">
      <c r="D210" s="144"/>
    </row>
    <row r="211" spans="4:4" x14ac:dyDescent="0.2">
      <c r="D211" s="144"/>
    </row>
    <row r="212" spans="4:4" x14ac:dyDescent="0.2">
      <c r="D212" s="144"/>
    </row>
    <row r="213" spans="4:4" x14ac:dyDescent="0.2">
      <c r="D213" s="144"/>
    </row>
    <row r="214" spans="4:4" x14ac:dyDescent="0.2">
      <c r="D214" s="144"/>
    </row>
    <row r="215" spans="4:4" x14ac:dyDescent="0.2">
      <c r="D215" s="144"/>
    </row>
    <row r="216" spans="4:4" x14ac:dyDescent="0.2">
      <c r="D216" s="144"/>
    </row>
    <row r="217" spans="4:4" x14ac:dyDescent="0.2">
      <c r="D217" s="144"/>
    </row>
    <row r="218" spans="4:4" x14ac:dyDescent="0.2">
      <c r="D218" s="144"/>
    </row>
    <row r="219" spans="4:4" x14ac:dyDescent="0.2">
      <c r="D219" s="144"/>
    </row>
    <row r="220" spans="4:4" x14ac:dyDescent="0.2">
      <c r="D220" s="144"/>
    </row>
    <row r="221" spans="4:4" x14ac:dyDescent="0.2">
      <c r="D221" s="144"/>
    </row>
    <row r="222" spans="4:4" x14ac:dyDescent="0.2">
      <c r="D222" s="144"/>
    </row>
    <row r="223" spans="4:4" x14ac:dyDescent="0.2">
      <c r="D223" s="144"/>
    </row>
    <row r="224" spans="4:4" x14ac:dyDescent="0.2">
      <c r="D224" s="144"/>
    </row>
    <row r="225" spans="4:4" x14ac:dyDescent="0.2">
      <c r="D225" s="144"/>
    </row>
    <row r="226" spans="4:4" x14ac:dyDescent="0.2">
      <c r="D226" s="144"/>
    </row>
    <row r="227" spans="4:4" x14ac:dyDescent="0.2">
      <c r="D227" s="144"/>
    </row>
    <row r="228" spans="4:4" x14ac:dyDescent="0.2">
      <c r="D228" s="144"/>
    </row>
    <row r="229" spans="4:4" x14ac:dyDescent="0.2">
      <c r="D229" s="144"/>
    </row>
    <row r="230" spans="4:4" x14ac:dyDescent="0.2">
      <c r="D230" s="144"/>
    </row>
    <row r="231" spans="4:4" x14ac:dyDescent="0.2">
      <c r="D231" s="144"/>
    </row>
    <row r="232" spans="4:4" x14ac:dyDescent="0.2">
      <c r="D232" s="144"/>
    </row>
    <row r="233" spans="4:4" x14ac:dyDescent="0.2">
      <c r="D233" s="144"/>
    </row>
    <row r="234" spans="4:4" x14ac:dyDescent="0.2">
      <c r="D234" s="144"/>
    </row>
    <row r="235" spans="4:4" x14ac:dyDescent="0.2">
      <c r="D235" s="144"/>
    </row>
    <row r="236" spans="4:4" x14ac:dyDescent="0.2">
      <c r="D236" s="144"/>
    </row>
    <row r="237" spans="4:4" x14ac:dyDescent="0.2">
      <c r="D237" s="144"/>
    </row>
    <row r="238" spans="4:4" x14ac:dyDescent="0.2">
      <c r="D238" s="144"/>
    </row>
    <row r="239" spans="4:4" x14ac:dyDescent="0.2">
      <c r="D239" s="144"/>
    </row>
    <row r="240" spans="4:4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sheetProtection password="D9E9" sheet="1"/>
  <mergeCells count="5">
    <mergeCell ref="A1:G1"/>
    <mergeCell ref="C7:G7"/>
    <mergeCell ref="F8:G8"/>
    <mergeCell ref="F10:G10"/>
    <mergeCell ref="F12:G12"/>
  </mergeCells>
  <pageMargins left="0.59055118110236204" right="0.39370078740157499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>
      <selection sqref="A1:J50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style="35" customWidth="1"/>
  </cols>
  <sheetData>
    <row r="1" spans="1:8" ht="13.5" thickTop="1" x14ac:dyDescent="0.2">
      <c r="A1" s="23" t="s">
        <v>1</v>
      </c>
      <c r="B1" s="28" t="str">
        <f>Stavba!CisloStavby</f>
        <v>2015132</v>
      </c>
      <c r="C1" s="31" t="str">
        <f>Stavba!NazevStavby</f>
        <v>Stavební úpravy skladovací haly TENZA cast, a.s.</v>
      </c>
      <c r="D1" s="31"/>
      <c r="E1" s="31"/>
      <c r="F1" s="31"/>
      <c r="G1" s="24"/>
      <c r="H1" s="33"/>
    </row>
    <row r="2" spans="1:8" ht="13.5" thickBot="1" x14ac:dyDescent="0.25">
      <c r="A2" s="25" t="s">
        <v>28</v>
      </c>
      <c r="B2" s="30"/>
      <c r="C2" s="261"/>
      <c r="D2" s="261"/>
      <c r="E2" s="261"/>
      <c r="F2" s="261"/>
      <c r="G2" s="26" t="s">
        <v>15</v>
      </c>
      <c r="H2" s="34" t="s">
        <v>16</v>
      </c>
    </row>
    <row r="3" spans="1:8" ht="13.5" thickTop="1" x14ac:dyDescent="0.2"/>
    <row r="4" spans="1:8" ht="18" x14ac:dyDescent="0.25">
      <c r="A4" s="260" t="s">
        <v>17</v>
      </c>
      <c r="B4" s="260"/>
      <c r="C4" s="260"/>
      <c r="D4" s="260"/>
      <c r="E4" s="260"/>
      <c r="F4" s="260"/>
      <c r="G4" s="260"/>
      <c r="H4" s="260"/>
    </row>
    <row r="6" spans="1:8" ht="15.75" x14ac:dyDescent="0.25">
      <c r="A6" s="32" t="s">
        <v>25</v>
      </c>
      <c r="B6" s="29">
        <f>B2</f>
        <v>0</v>
      </c>
    </row>
    <row r="7" spans="1:8" ht="15.75" x14ac:dyDescent="0.25">
      <c r="B7" s="262">
        <f>C2</f>
        <v>0</v>
      </c>
      <c r="C7" s="263"/>
      <c r="D7" s="263"/>
      <c r="E7" s="263"/>
      <c r="F7" s="263"/>
      <c r="G7" s="263"/>
    </row>
    <row r="9" spans="1:8" s="32" customFormat="1" ht="12.75" customHeight="1" x14ac:dyDescent="0.2">
      <c r="A9" s="32" t="s">
        <v>27</v>
      </c>
      <c r="H9" s="36"/>
    </row>
    <row r="10" spans="1:8" s="32" customFormat="1" ht="12.75" customHeight="1" x14ac:dyDescent="0.2">
      <c r="H10" s="36"/>
    </row>
    <row r="11" spans="1:8" s="32" customFormat="1" ht="12.75" customHeight="1" x14ac:dyDescent="0.2">
      <c r="H11" s="36"/>
    </row>
    <row r="12" spans="1:8" s="32" customFormat="1" ht="12.75" customHeight="1" x14ac:dyDescent="0.2">
      <c r="H12" s="36"/>
    </row>
    <row r="13" spans="1:8" s="32" customFormat="1" ht="12.75" customHeight="1" x14ac:dyDescent="0.2">
      <c r="H13" s="36"/>
    </row>
    <row r="14" spans="1:8" s="32" customFormat="1" ht="12.75" customHeight="1" x14ac:dyDescent="0.2">
      <c r="H14" s="36"/>
    </row>
    <row r="15" spans="1:8" s="32" customFormat="1" ht="12.75" customHeight="1" x14ac:dyDescent="0.2">
      <c r="H15" s="36"/>
    </row>
    <row r="16" spans="1:8" s="32" customFormat="1" ht="12.75" customHeight="1" x14ac:dyDescent="0.2">
      <c r="H16" s="36"/>
    </row>
    <row r="17" spans="8:8" s="32" customFormat="1" ht="12.75" customHeight="1" x14ac:dyDescent="0.2">
      <c r="H17" s="36"/>
    </row>
    <row r="18" spans="8:8" s="32" customFormat="1" ht="12.75" customHeight="1" x14ac:dyDescent="0.2">
      <c r="H18" s="36"/>
    </row>
    <row r="19" spans="8:8" s="32" customFormat="1" ht="12.75" customHeight="1" x14ac:dyDescent="0.2">
      <c r="H19" s="36"/>
    </row>
    <row r="20" spans="8:8" s="32" customFormat="1" ht="12.75" customHeight="1" x14ac:dyDescent="0.2">
      <c r="H20" s="36"/>
    </row>
    <row r="21" spans="8:8" s="32" customFormat="1" ht="12.75" customHeight="1" x14ac:dyDescent="0.2">
      <c r="H21" s="36"/>
    </row>
    <row r="22" spans="8:8" s="32" customFormat="1" ht="12.75" customHeight="1" x14ac:dyDescent="0.2">
      <c r="H22" s="36"/>
    </row>
    <row r="23" spans="8:8" s="32" customFormat="1" ht="12.75" customHeight="1" x14ac:dyDescent="0.2">
      <c r="H23" s="36"/>
    </row>
    <row r="24" spans="8:8" s="32" customFormat="1" ht="12.75" customHeight="1" x14ac:dyDescent="0.2">
      <c r="H24" s="36"/>
    </row>
    <row r="25" spans="8:8" s="32" customFormat="1" ht="12.75" customHeight="1" x14ac:dyDescent="0.2">
      <c r="H25" s="36"/>
    </row>
    <row r="26" spans="8:8" s="32" customFormat="1" ht="12.75" customHeight="1" x14ac:dyDescent="0.2">
      <c r="H26" s="36"/>
    </row>
    <row r="27" spans="8:8" s="32" customFormat="1" ht="12.75" customHeight="1" x14ac:dyDescent="0.2">
      <c r="H27" s="36"/>
    </row>
    <row r="28" spans="8:8" s="32" customFormat="1" ht="12.75" customHeight="1" x14ac:dyDescent="0.2">
      <c r="H28" s="36"/>
    </row>
    <row r="29" spans="8:8" s="32" customFormat="1" ht="12.75" customHeight="1" x14ac:dyDescent="0.2">
      <c r="H29" s="36"/>
    </row>
    <row r="30" spans="8:8" s="32" customFormat="1" ht="12.75" customHeight="1" x14ac:dyDescent="0.2">
      <c r="H30" s="36"/>
    </row>
    <row r="31" spans="8:8" s="32" customFormat="1" ht="12.75" customHeight="1" x14ac:dyDescent="0.2">
      <c r="H31" s="36"/>
    </row>
    <row r="32" spans="8:8" s="32" customFormat="1" ht="12.75" customHeight="1" x14ac:dyDescent="0.2">
      <c r="H32" s="36"/>
    </row>
    <row r="33" spans="8:8" s="32" customFormat="1" ht="12.75" customHeight="1" x14ac:dyDescent="0.2">
      <c r="H33" s="36"/>
    </row>
    <row r="34" spans="8:8" s="32" customFormat="1" ht="12.75" customHeight="1" x14ac:dyDescent="0.2">
      <c r="H34" s="36"/>
    </row>
    <row r="35" spans="8:8" s="32" customFormat="1" ht="12.75" customHeight="1" x14ac:dyDescent="0.2">
      <c r="H35" s="36"/>
    </row>
    <row r="36" spans="8:8" s="32" customFormat="1" ht="12.75" customHeight="1" x14ac:dyDescent="0.2">
      <c r="H36" s="36"/>
    </row>
    <row r="37" spans="8:8" s="32" customFormat="1" ht="12.75" customHeight="1" x14ac:dyDescent="0.2">
      <c r="H37" s="36"/>
    </row>
    <row r="38" spans="8:8" s="32" customFormat="1" ht="12.75" customHeight="1" x14ac:dyDescent="0.2">
      <c r="H38" s="36"/>
    </row>
    <row r="39" spans="8:8" s="32" customFormat="1" ht="12.75" customHeight="1" x14ac:dyDescent="0.2">
      <c r="H39" s="36"/>
    </row>
    <row r="40" spans="8:8" s="32" customFormat="1" ht="12.75" customHeight="1" x14ac:dyDescent="0.2">
      <c r="H40" s="36"/>
    </row>
    <row r="41" spans="8:8" s="32" customFormat="1" ht="12.75" customHeight="1" x14ac:dyDescent="0.2">
      <c r="H41" s="36"/>
    </row>
    <row r="42" spans="8:8" s="32" customFormat="1" ht="12.75" customHeight="1" x14ac:dyDescent="0.2">
      <c r="H42" s="36"/>
    </row>
    <row r="43" spans="8:8" s="32" customFormat="1" ht="12.75" customHeight="1" x14ac:dyDescent="0.2">
      <c r="H43" s="36"/>
    </row>
    <row r="44" spans="8:8" s="32" customFormat="1" ht="12.75" customHeight="1" x14ac:dyDescent="0.2">
      <c r="H44" s="36"/>
    </row>
    <row r="45" spans="8:8" s="32" customFormat="1" ht="12.75" customHeight="1" x14ac:dyDescent="0.2">
      <c r="H45" s="36"/>
    </row>
    <row r="46" spans="8:8" s="32" customFormat="1" ht="12.75" customHeight="1" x14ac:dyDescent="0.2">
      <c r="H46" s="36"/>
    </row>
    <row r="47" spans="8:8" s="32" customFormat="1" ht="12.75" customHeight="1" x14ac:dyDescent="0.2">
      <c r="H47" s="36"/>
    </row>
    <row r="48" spans="8:8" s="32" customFormat="1" ht="12.75" customHeight="1" x14ac:dyDescent="0.2">
      <c r="H48" s="36"/>
    </row>
    <row r="49" spans="8:8" s="32" customFormat="1" ht="12.75" customHeight="1" x14ac:dyDescent="0.2">
      <c r="H49" s="36"/>
    </row>
    <row r="50" spans="8:8" s="32" customFormat="1" ht="12.75" customHeight="1" x14ac:dyDescent="0.2">
      <c r="H50" s="36"/>
    </row>
    <row r="51" spans="8:8" s="32" customFormat="1" ht="12.75" customHeight="1" x14ac:dyDescent="0.2">
      <c r="H51" s="36"/>
    </row>
    <row r="52" spans="8:8" s="32" customFormat="1" ht="12.75" customHeight="1" x14ac:dyDescent="0.2">
      <c r="H52" s="36"/>
    </row>
    <row r="53" spans="8:8" s="32" customFormat="1" ht="12.75" customHeight="1" x14ac:dyDescent="0.2">
      <c r="H53" s="36"/>
    </row>
    <row r="54" spans="8:8" s="32" customFormat="1" ht="12.75" customHeight="1" x14ac:dyDescent="0.2">
      <c r="H54" s="36"/>
    </row>
    <row r="55" spans="8:8" s="32" customFormat="1" ht="12.75" customHeight="1" x14ac:dyDescent="0.2">
      <c r="H55" s="36"/>
    </row>
    <row r="56" spans="8:8" s="32" customFormat="1" ht="12.75" customHeight="1" x14ac:dyDescent="0.2">
      <c r="H56" s="36"/>
    </row>
    <row r="57" spans="8:8" s="32" customFormat="1" ht="12.75" customHeight="1" x14ac:dyDescent="0.2">
      <c r="H57" s="36"/>
    </row>
    <row r="58" spans="8:8" s="32" customFormat="1" ht="12.75" customHeight="1" x14ac:dyDescent="0.2">
      <c r="H58" s="36"/>
    </row>
    <row r="59" spans="8:8" s="32" customFormat="1" ht="12.75" customHeight="1" x14ac:dyDescent="0.2">
      <c r="H59" s="36"/>
    </row>
    <row r="60" spans="8:8" s="32" customFormat="1" ht="12.75" customHeight="1" x14ac:dyDescent="0.2">
      <c r="H60" s="36"/>
    </row>
    <row r="61" spans="8:8" s="32" customFormat="1" ht="12.75" customHeight="1" x14ac:dyDescent="0.2">
      <c r="H61" s="36"/>
    </row>
    <row r="62" spans="8:8" s="32" customFormat="1" ht="12.75" customHeight="1" x14ac:dyDescent="0.2">
      <c r="H62" s="36"/>
    </row>
    <row r="63" spans="8:8" s="32" customFormat="1" ht="12.75" customHeight="1" x14ac:dyDescent="0.2">
      <c r="H63" s="36"/>
    </row>
    <row r="64" spans="8:8" s="32" customFormat="1" ht="12.75" customHeight="1" x14ac:dyDescent="0.2">
      <c r="H64" s="36"/>
    </row>
    <row r="65" spans="8:8" s="32" customFormat="1" ht="12.75" customHeight="1" x14ac:dyDescent="0.2">
      <c r="H65" s="36"/>
    </row>
    <row r="66" spans="8:8" s="32" customFormat="1" ht="12.75" customHeight="1" x14ac:dyDescent="0.2">
      <c r="H66" s="36"/>
    </row>
    <row r="67" spans="8:8" s="32" customFormat="1" ht="12.75" customHeight="1" x14ac:dyDescent="0.2">
      <c r="H67" s="36"/>
    </row>
    <row r="68" spans="8:8" s="32" customFormat="1" ht="12.75" customHeight="1" x14ac:dyDescent="0.2">
      <c r="H68" s="36"/>
    </row>
    <row r="69" spans="8:8" s="32" customFormat="1" ht="12.75" customHeight="1" x14ac:dyDescent="0.2">
      <c r="H69" s="36"/>
    </row>
    <row r="70" spans="8:8" s="32" customFormat="1" ht="12.75" customHeight="1" x14ac:dyDescent="0.2">
      <c r="H70" s="36"/>
    </row>
    <row r="71" spans="8:8" s="32" customFormat="1" ht="12.75" customHeight="1" x14ac:dyDescent="0.2">
      <c r="H71" s="36"/>
    </row>
    <row r="72" spans="8:8" s="32" customFormat="1" ht="12.75" customHeight="1" x14ac:dyDescent="0.2">
      <c r="H72" s="36"/>
    </row>
    <row r="73" spans="8:8" s="32" customFormat="1" ht="12.75" customHeight="1" x14ac:dyDescent="0.2">
      <c r="H73" s="36"/>
    </row>
    <row r="74" spans="8:8" s="32" customFormat="1" ht="12.75" customHeight="1" x14ac:dyDescent="0.2">
      <c r="H74" s="36"/>
    </row>
    <row r="75" spans="8:8" s="32" customFormat="1" ht="12.75" customHeight="1" x14ac:dyDescent="0.2">
      <c r="H75" s="36"/>
    </row>
    <row r="76" spans="8:8" s="32" customFormat="1" ht="12.75" customHeight="1" x14ac:dyDescent="0.2">
      <c r="H76" s="36"/>
    </row>
    <row r="77" spans="8:8" s="32" customFormat="1" ht="12.75" customHeight="1" x14ac:dyDescent="0.2">
      <c r="H77" s="36"/>
    </row>
    <row r="78" spans="8:8" s="32" customFormat="1" ht="12.75" customHeight="1" x14ac:dyDescent="0.2">
      <c r="H78" s="36"/>
    </row>
    <row r="79" spans="8:8" s="32" customFormat="1" ht="12.75" customHeight="1" x14ac:dyDescent="0.2">
      <c r="H79" s="36"/>
    </row>
    <row r="80" spans="8:8" s="32" customFormat="1" ht="12.75" customHeight="1" x14ac:dyDescent="0.2">
      <c r="H80" s="36"/>
    </row>
    <row r="81" spans="8:8" s="32" customFormat="1" ht="12.75" customHeight="1" x14ac:dyDescent="0.2">
      <c r="H81" s="36"/>
    </row>
    <row r="82" spans="8:8" s="32" customFormat="1" ht="12.75" customHeight="1" x14ac:dyDescent="0.2">
      <c r="H82" s="36"/>
    </row>
    <row r="83" spans="8:8" s="32" customFormat="1" ht="12.75" customHeight="1" x14ac:dyDescent="0.2">
      <c r="H83" s="36"/>
    </row>
    <row r="84" spans="8:8" s="32" customFormat="1" ht="12.75" customHeight="1" x14ac:dyDescent="0.2">
      <c r="H84" s="36"/>
    </row>
    <row r="85" spans="8:8" s="32" customFormat="1" ht="12.75" customHeight="1" x14ac:dyDescent="0.2">
      <c r="H85" s="36"/>
    </row>
    <row r="86" spans="8:8" s="32" customFormat="1" ht="12.75" customHeight="1" x14ac:dyDescent="0.2">
      <c r="H86" s="36"/>
    </row>
    <row r="87" spans="8:8" s="32" customFormat="1" ht="12.75" customHeight="1" x14ac:dyDescent="0.2">
      <c r="H87" s="36"/>
    </row>
    <row r="88" spans="8:8" s="32" customFormat="1" ht="12.75" customHeight="1" x14ac:dyDescent="0.2">
      <c r="H88" s="36"/>
    </row>
    <row r="89" spans="8:8" s="32" customFormat="1" ht="12.75" customHeight="1" x14ac:dyDescent="0.2">
      <c r="H89" s="36"/>
    </row>
    <row r="90" spans="8:8" s="32" customFormat="1" ht="12.75" customHeight="1" x14ac:dyDescent="0.2">
      <c r="H90" s="36"/>
    </row>
    <row r="91" spans="8:8" s="32" customFormat="1" ht="12.75" customHeight="1" x14ac:dyDescent="0.2">
      <c r="H91" s="36"/>
    </row>
    <row r="92" spans="8:8" s="32" customFormat="1" ht="12.75" customHeight="1" x14ac:dyDescent="0.2">
      <c r="H92" s="36"/>
    </row>
    <row r="93" spans="8:8" s="32" customFormat="1" ht="12.75" customHeight="1" x14ac:dyDescent="0.2">
      <c r="H93" s="36"/>
    </row>
    <row r="94" spans="8:8" s="32" customFormat="1" ht="12.75" customHeight="1" x14ac:dyDescent="0.2">
      <c r="H94" s="36"/>
    </row>
    <row r="95" spans="8:8" s="32" customFormat="1" ht="12.75" customHeight="1" x14ac:dyDescent="0.2">
      <c r="H95" s="36"/>
    </row>
    <row r="96" spans="8:8" s="32" customFormat="1" ht="12.75" customHeight="1" x14ac:dyDescent="0.2">
      <c r="H96" s="36"/>
    </row>
    <row r="97" spans="8:8" s="32" customFormat="1" ht="12.75" customHeight="1" x14ac:dyDescent="0.2">
      <c r="H97" s="36"/>
    </row>
    <row r="98" spans="8:8" s="32" customFormat="1" ht="12.75" customHeight="1" x14ac:dyDescent="0.2">
      <c r="H98" s="36"/>
    </row>
    <row r="99" spans="8:8" s="32" customFormat="1" ht="12.75" customHeight="1" x14ac:dyDescent="0.2">
      <c r="H99" s="36"/>
    </row>
    <row r="100" spans="8:8" s="32" customFormat="1" ht="12.75" customHeight="1" x14ac:dyDescent="0.2">
      <c r="H100" s="36"/>
    </row>
    <row r="101" spans="8:8" s="32" customFormat="1" ht="12.75" customHeight="1" x14ac:dyDescent="0.2">
      <c r="H101" s="36"/>
    </row>
    <row r="102" spans="8:8" s="32" customFormat="1" ht="12.75" customHeight="1" x14ac:dyDescent="0.2">
      <c r="H102" s="36"/>
    </row>
    <row r="103" spans="8:8" s="32" customFormat="1" ht="12.75" customHeight="1" x14ac:dyDescent="0.2">
      <c r="H103" s="36"/>
    </row>
    <row r="104" spans="8:8" s="32" customFormat="1" ht="12.75" customHeight="1" x14ac:dyDescent="0.2">
      <c r="H104" s="36"/>
    </row>
    <row r="105" spans="8:8" s="32" customFormat="1" ht="12.75" customHeight="1" x14ac:dyDescent="0.2">
      <c r="H105" s="36"/>
    </row>
    <row r="106" spans="8:8" s="32" customFormat="1" ht="12.75" customHeight="1" x14ac:dyDescent="0.2">
      <c r="H106" s="36"/>
    </row>
    <row r="107" spans="8:8" s="32" customFormat="1" ht="12.75" customHeight="1" x14ac:dyDescent="0.2">
      <c r="H107" s="36"/>
    </row>
    <row r="108" spans="8:8" s="32" customFormat="1" ht="12.75" customHeight="1" x14ac:dyDescent="0.2">
      <c r="H108" s="36"/>
    </row>
    <row r="109" spans="8:8" s="32" customFormat="1" ht="12.75" customHeight="1" x14ac:dyDescent="0.2">
      <c r="H109" s="36"/>
    </row>
    <row r="110" spans="8:8" s="32" customFormat="1" ht="12.75" customHeight="1" x14ac:dyDescent="0.2">
      <c r="H110" s="36"/>
    </row>
    <row r="111" spans="8:8" s="32" customFormat="1" ht="12.75" customHeight="1" x14ac:dyDescent="0.2">
      <c r="H111" s="36"/>
    </row>
    <row r="112" spans="8:8" s="32" customFormat="1" ht="12.75" customHeight="1" x14ac:dyDescent="0.2">
      <c r="H112" s="36"/>
    </row>
    <row r="113" spans="8:8" s="32" customFormat="1" ht="12.75" customHeight="1" x14ac:dyDescent="0.2">
      <c r="H113" s="36"/>
    </row>
    <row r="114" spans="8:8" s="32" customFormat="1" ht="12.75" customHeight="1" x14ac:dyDescent="0.2">
      <c r="H114" s="36"/>
    </row>
    <row r="115" spans="8:8" s="32" customFormat="1" ht="12.75" customHeight="1" x14ac:dyDescent="0.2">
      <c r="H115" s="36"/>
    </row>
    <row r="116" spans="8:8" s="32" customFormat="1" ht="12.75" customHeight="1" x14ac:dyDescent="0.2">
      <c r="H116" s="36"/>
    </row>
    <row r="117" spans="8:8" s="32" customFormat="1" ht="12.75" customHeight="1" x14ac:dyDescent="0.2">
      <c r="H117" s="36"/>
    </row>
    <row r="118" spans="8:8" s="32" customFormat="1" ht="12.75" customHeight="1" x14ac:dyDescent="0.2">
      <c r="H118" s="36"/>
    </row>
    <row r="119" spans="8:8" s="32" customFormat="1" ht="12.75" customHeight="1" x14ac:dyDescent="0.2">
      <c r="H119" s="36"/>
    </row>
    <row r="120" spans="8:8" s="32" customFormat="1" ht="12.75" customHeight="1" x14ac:dyDescent="0.2">
      <c r="H120" s="36"/>
    </row>
    <row r="121" spans="8:8" s="32" customFormat="1" ht="12.75" customHeight="1" x14ac:dyDescent="0.2">
      <c r="H121" s="36"/>
    </row>
    <row r="122" spans="8:8" s="32" customFormat="1" ht="12.75" customHeight="1" x14ac:dyDescent="0.2">
      <c r="H122" s="36"/>
    </row>
    <row r="123" spans="8:8" s="32" customFormat="1" ht="12.75" customHeight="1" x14ac:dyDescent="0.2">
      <c r="H123" s="36"/>
    </row>
    <row r="124" spans="8:8" s="32" customFormat="1" ht="12.75" customHeight="1" x14ac:dyDescent="0.2">
      <c r="H124" s="36"/>
    </row>
    <row r="125" spans="8:8" s="32" customFormat="1" ht="12.75" customHeight="1" x14ac:dyDescent="0.2">
      <c r="H125" s="36"/>
    </row>
    <row r="126" spans="8:8" s="32" customFormat="1" ht="12.75" customHeight="1" x14ac:dyDescent="0.2">
      <c r="H126" s="36"/>
    </row>
    <row r="127" spans="8:8" s="32" customFormat="1" ht="12.75" customHeight="1" x14ac:dyDescent="0.2">
      <c r="H127" s="36"/>
    </row>
    <row r="128" spans="8:8" s="32" customFormat="1" ht="12.75" customHeight="1" x14ac:dyDescent="0.2">
      <c r="H128" s="36"/>
    </row>
    <row r="129" spans="8:8" s="32" customFormat="1" ht="12.75" customHeight="1" x14ac:dyDescent="0.2">
      <c r="H129" s="36"/>
    </row>
    <row r="130" spans="8:8" s="32" customFormat="1" ht="12.75" customHeight="1" x14ac:dyDescent="0.2">
      <c r="H130" s="36"/>
    </row>
    <row r="131" spans="8:8" s="32" customFormat="1" ht="12.75" customHeight="1" x14ac:dyDescent="0.2">
      <c r="H131" s="36"/>
    </row>
    <row r="132" spans="8:8" s="32" customFormat="1" ht="12.75" customHeight="1" x14ac:dyDescent="0.2">
      <c r="H132" s="36"/>
    </row>
    <row r="133" spans="8:8" s="32" customFormat="1" ht="12.75" customHeight="1" x14ac:dyDescent="0.2">
      <c r="H133" s="36"/>
    </row>
    <row r="134" spans="8:8" s="32" customFormat="1" ht="12.75" customHeight="1" x14ac:dyDescent="0.2">
      <c r="H134" s="36"/>
    </row>
    <row r="135" spans="8:8" s="32" customFormat="1" ht="12.75" customHeight="1" x14ac:dyDescent="0.2">
      <c r="H135" s="36"/>
    </row>
    <row r="136" spans="8:8" s="32" customFormat="1" ht="12.75" customHeight="1" x14ac:dyDescent="0.2">
      <c r="H136" s="36"/>
    </row>
    <row r="137" spans="8:8" s="32" customFormat="1" ht="12.75" customHeight="1" x14ac:dyDescent="0.2">
      <c r="H137" s="36"/>
    </row>
    <row r="138" spans="8:8" s="32" customFormat="1" ht="12.75" customHeight="1" x14ac:dyDescent="0.2">
      <c r="H138" s="36"/>
    </row>
    <row r="139" spans="8:8" s="32" customFormat="1" ht="12.75" customHeight="1" x14ac:dyDescent="0.2">
      <c r="H139" s="36"/>
    </row>
    <row r="140" spans="8:8" s="32" customFormat="1" ht="12.75" customHeight="1" x14ac:dyDescent="0.2">
      <c r="H140" s="36"/>
    </row>
    <row r="141" spans="8:8" s="32" customFormat="1" ht="12.75" customHeight="1" x14ac:dyDescent="0.2">
      <c r="H141" s="36"/>
    </row>
    <row r="142" spans="8:8" s="32" customFormat="1" ht="12.75" customHeight="1" x14ac:dyDescent="0.2">
      <c r="H142" s="36"/>
    </row>
    <row r="143" spans="8:8" s="32" customFormat="1" ht="12.75" customHeight="1" x14ac:dyDescent="0.2">
      <c r="H143" s="36"/>
    </row>
    <row r="144" spans="8:8" s="32" customFormat="1" ht="12.75" customHeight="1" x14ac:dyDescent="0.2">
      <c r="H144" s="36"/>
    </row>
    <row r="145" spans="8:8" s="32" customFormat="1" ht="12.75" customHeight="1" x14ac:dyDescent="0.2">
      <c r="H145" s="36"/>
    </row>
    <row r="146" spans="8:8" s="32" customFormat="1" ht="12.75" customHeight="1" x14ac:dyDescent="0.2">
      <c r="H146" s="36"/>
    </row>
    <row r="147" spans="8:8" s="32" customFormat="1" ht="12.75" customHeight="1" x14ac:dyDescent="0.2">
      <c r="H147" s="36"/>
    </row>
    <row r="148" spans="8:8" s="32" customFormat="1" ht="12.75" customHeight="1" x14ac:dyDescent="0.2">
      <c r="H148" s="36"/>
    </row>
    <row r="149" spans="8:8" s="32" customFormat="1" ht="12.75" customHeight="1" x14ac:dyDescent="0.2">
      <c r="H149" s="36"/>
    </row>
    <row r="150" spans="8:8" s="32" customFormat="1" ht="12.75" customHeight="1" x14ac:dyDescent="0.2">
      <c r="H150" s="36"/>
    </row>
    <row r="151" spans="8:8" s="32" customFormat="1" ht="12.75" customHeight="1" x14ac:dyDescent="0.2">
      <c r="H151" s="36"/>
    </row>
    <row r="152" spans="8:8" s="32" customFormat="1" ht="12.75" customHeight="1" x14ac:dyDescent="0.2">
      <c r="H152" s="36"/>
    </row>
    <row r="153" spans="8:8" s="32" customFormat="1" ht="12.75" customHeight="1" x14ac:dyDescent="0.2">
      <c r="H153" s="36"/>
    </row>
    <row r="154" spans="8:8" s="32" customFormat="1" ht="12.75" customHeight="1" x14ac:dyDescent="0.2">
      <c r="H154" s="36"/>
    </row>
    <row r="155" spans="8:8" s="32" customFormat="1" ht="12.75" customHeight="1" x14ac:dyDescent="0.2">
      <c r="H155" s="36"/>
    </row>
    <row r="156" spans="8:8" s="32" customFormat="1" ht="12.75" customHeight="1" x14ac:dyDescent="0.2">
      <c r="H156" s="36"/>
    </row>
    <row r="157" spans="8:8" s="32" customFormat="1" ht="12.75" customHeight="1" x14ac:dyDescent="0.2">
      <c r="H157" s="36"/>
    </row>
    <row r="158" spans="8:8" s="32" customFormat="1" ht="12.75" customHeight="1" x14ac:dyDescent="0.2">
      <c r="H158" s="36"/>
    </row>
    <row r="159" spans="8:8" s="32" customFormat="1" ht="12.75" customHeight="1" x14ac:dyDescent="0.2">
      <c r="H159" s="36"/>
    </row>
    <row r="160" spans="8:8" s="32" customFormat="1" ht="12.75" customHeight="1" x14ac:dyDescent="0.2">
      <c r="H160" s="36"/>
    </row>
    <row r="161" spans="8:8" s="32" customFormat="1" ht="12.75" customHeight="1" x14ac:dyDescent="0.2">
      <c r="H161" s="36"/>
    </row>
    <row r="162" spans="8:8" s="32" customFormat="1" ht="12.75" customHeight="1" x14ac:dyDescent="0.2">
      <c r="H162" s="36"/>
    </row>
    <row r="163" spans="8:8" s="32" customFormat="1" ht="12.75" customHeight="1" x14ac:dyDescent="0.2">
      <c r="H163" s="36"/>
    </row>
    <row r="164" spans="8:8" s="32" customFormat="1" ht="12.75" customHeight="1" x14ac:dyDescent="0.2">
      <c r="H164" s="36"/>
    </row>
    <row r="165" spans="8:8" s="32" customFormat="1" ht="12.75" customHeight="1" x14ac:dyDescent="0.2">
      <c r="H165" s="36"/>
    </row>
    <row r="166" spans="8:8" s="32" customFormat="1" ht="12.75" customHeight="1" x14ac:dyDescent="0.2">
      <c r="H166" s="36"/>
    </row>
    <row r="167" spans="8:8" s="32" customFormat="1" ht="12.75" customHeight="1" x14ac:dyDescent="0.2">
      <c r="H167" s="36"/>
    </row>
    <row r="168" spans="8:8" s="32" customFormat="1" ht="12.75" customHeight="1" x14ac:dyDescent="0.2">
      <c r="H168" s="36"/>
    </row>
    <row r="169" spans="8:8" s="32" customFormat="1" ht="12.75" customHeight="1" x14ac:dyDescent="0.2">
      <c r="H169" s="36"/>
    </row>
    <row r="170" spans="8:8" s="32" customFormat="1" ht="12.75" customHeight="1" x14ac:dyDescent="0.2">
      <c r="H170" s="36"/>
    </row>
    <row r="171" spans="8:8" s="32" customFormat="1" ht="12.75" customHeight="1" x14ac:dyDescent="0.2">
      <c r="H171" s="36"/>
    </row>
    <row r="172" spans="8:8" s="32" customFormat="1" ht="12.75" customHeight="1" x14ac:dyDescent="0.2">
      <c r="H172" s="36"/>
    </row>
    <row r="173" spans="8:8" s="32" customFormat="1" ht="12.75" customHeight="1" x14ac:dyDescent="0.2">
      <c r="H173" s="36"/>
    </row>
    <row r="174" spans="8:8" s="32" customFormat="1" ht="12.75" customHeight="1" x14ac:dyDescent="0.2">
      <c r="H174" s="36"/>
    </row>
    <row r="175" spans="8:8" s="32" customFormat="1" ht="12.75" customHeight="1" x14ac:dyDescent="0.2">
      <c r="H175" s="36"/>
    </row>
    <row r="176" spans="8:8" s="32" customFormat="1" ht="12.75" customHeight="1" x14ac:dyDescent="0.2">
      <c r="H176" s="36"/>
    </row>
    <row r="177" spans="8:8" s="32" customFormat="1" ht="12.75" customHeight="1" x14ac:dyDescent="0.2">
      <c r="H177" s="36"/>
    </row>
    <row r="178" spans="8:8" s="32" customFormat="1" ht="12.75" customHeight="1" x14ac:dyDescent="0.2">
      <c r="H178" s="36"/>
    </row>
    <row r="179" spans="8:8" s="32" customFormat="1" ht="12.75" customHeight="1" x14ac:dyDescent="0.2">
      <c r="H179" s="36"/>
    </row>
    <row r="180" spans="8:8" s="32" customFormat="1" ht="12.75" customHeight="1" x14ac:dyDescent="0.2">
      <c r="H180" s="36"/>
    </row>
    <row r="181" spans="8:8" s="32" customFormat="1" ht="12.75" customHeight="1" x14ac:dyDescent="0.2">
      <c r="H181" s="36"/>
    </row>
    <row r="182" spans="8:8" s="32" customFormat="1" ht="12.75" customHeight="1" x14ac:dyDescent="0.2">
      <c r="H182" s="36"/>
    </row>
    <row r="183" spans="8:8" s="32" customFormat="1" ht="12.75" customHeight="1" x14ac:dyDescent="0.2">
      <c r="H183" s="36"/>
    </row>
    <row r="184" spans="8:8" s="32" customFormat="1" ht="12.75" customHeight="1" x14ac:dyDescent="0.2">
      <c r="H184" s="36"/>
    </row>
    <row r="185" spans="8:8" s="32" customFormat="1" ht="12.75" customHeight="1" x14ac:dyDescent="0.2">
      <c r="H185" s="36"/>
    </row>
    <row r="186" spans="8:8" s="32" customFormat="1" ht="12.75" customHeight="1" x14ac:dyDescent="0.2">
      <c r="H186" s="36"/>
    </row>
    <row r="187" spans="8:8" s="32" customFormat="1" ht="12.75" customHeight="1" x14ac:dyDescent="0.2">
      <c r="H187" s="36"/>
    </row>
    <row r="188" spans="8:8" s="32" customFormat="1" ht="12.75" customHeight="1" x14ac:dyDescent="0.2">
      <c r="H188" s="36"/>
    </row>
    <row r="189" spans="8:8" s="32" customFormat="1" ht="12.75" customHeight="1" x14ac:dyDescent="0.2">
      <c r="H189" s="36"/>
    </row>
    <row r="190" spans="8:8" s="32" customFormat="1" ht="12.75" customHeight="1" x14ac:dyDescent="0.2">
      <c r="H190" s="36"/>
    </row>
    <row r="191" spans="8:8" s="32" customFormat="1" ht="12.75" customHeight="1" x14ac:dyDescent="0.2">
      <c r="H191" s="36"/>
    </row>
    <row r="192" spans="8:8" s="32" customFormat="1" ht="12.75" customHeight="1" x14ac:dyDescent="0.2">
      <c r="H192" s="36"/>
    </row>
    <row r="193" spans="8:8" s="32" customFormat="1" ht="12.75" customHeight="1" x14ac:dyDescent="0.2">
      <c r="H193" s="36"/>
    </row>
    <row r="194" spans="8:8" s="32" customFormat="1" ht="12.75" customHeight="1" x14ac:dyDescent="0.2">
      <c r="H194" s="36"/>
    </row>
    <row r="195" spans="8:8" s="32" customFormat="1" ht="12.75" customHeight="1" x14ac:dyDescent="0.2">
      <c r="H195" s="36"/>
    </row>
    <row r="196" spans="8:8" s="32" customFormat="1" ht="12.75" customHeight="1" x14ac:dyDescent="0.2">
      <c r="H196" s="36"/>
    </row>
    <row r="197" spans="8:8" s="32" customFormat="1" ht="12.75" customHeight="1" x14ac:dyDescent="0.2">
      <c r="H197" s="36"/>
    </row>
    <row r="198" spans="8:8" s="32" customFormat="1" ht="12.75" customHeight="1" x14ac:dyDescent="0.2">
      <c r="H198" s="36"/>
    </row>
    <row r="199" spans="8:8" s="32" customFormat="1" ht="12.75" customHeight="1" x14ac:dyDescent="0.2">
      <c r="H199" s="36"/>
    </row>
    <row r="200" spans="8:8" s="32" customFormat="1" ht="12.75" customHeight="1" x14ac:dyDescent="0.2">
      <c r="H200" s="36"/>
    </row>
    <row r="201" spans="8:8" s="32" customFormat="1" ht="12.75" customHeight="1" x14ac:dyDescent="0.2">
      <c r="H201" s="36"/>
    </row>
    <row r="202" spans="8:8" s="32" customFormat="1" ht="12.75" customHeight="1" x14ac:dyDescent="0.2">
      <c r="H202" s="36"/>
    </row>
    <row r="203" spans="8:8" s="32" customFormat="1" ht="12.75" customHeight="1" x14ac:dyDescent="0.2">
      <c r="H203" s="36"/>
    </row>
    <row r="204" spans="8:8" s="32" customFormat="1" ht="12.75" customHeight="1" x14ac:dyDescent="0.2">
      <c r="H204" s="36"/>
    </row>
    <row r="205" spans="8:8" s="32" customFormat="1" ht="12.75" customHeight="1" x14ac:dyDescent="0.2">
      <c r="H205" s="36"/>
    </row>
    <row r="206" spans="8:8" s="32" customFormat="1" ht="12.75" customHeight="1" x14ac:dyDescent="0.2">
      <c r="H206" s="36"/>
    </row>
    <row r="207" spans="8:8" s="32" customFormat="1" ht="12.75" customHeight="1" x14ac:dyDescent="0.2">
      <c r="H207" s="36"/>
    </row>
    <row r="208" spans="8:8" s="32" customFormat="1" ht="12.75" customHeight="1" x14ac:dyDescent="0.2">
      <c r="H208" s="36"/>
    </row>
    <row r="209" spans="8:8" s="32" customFormat="1" ht="12.75" customHeight="1" x14ac:dyDescent="0.2">
      <c r="H209" s="36"/>
    </row>
    <row r="210" spans="8:8" s="32" customFormat="1" ht="12.75" customHeight="1" x14ac:dyDescent="0.2">
      <c r="H210" s="36"/>
    </row>
    <row r="211" spans="8:8" s="32" customFormat="1" ht="12.75" customHeight="1" x14ac:dyDescent="0.2">
      <c r="H211" s="36"/>
    </row>
    <row r="212" spans="8:8" s="32" customFormat="1" ht="12.75" customHeight="1" x14ac:dyDescent="0.2">
      <c r="H212" s="36"/>
    </row>
    <row r="213" spans="8:8" s="32" customFormat="1" ht="12.75" customHeight="1" x14ac:dyDescent="0.2">
      <c r="H213" s="36"/>
    </row>
    <row r="214" spans="8:8" s="32" customFormat="1" ht="12.75" customHeight="1" x14ac:dyDescent="0.2">
      <c r="H214" s="36"/>
    </row>
    <row r="215" spans="8:8" s="32" customFormat="1" ht="12.75" customHeight="1" x14ac:dyDescent="0.2">
      <c r="H215" s="36"/>
    </row>
    <row r="216" spans="8:8" s="32" customFormat="1" ht="12.75" customHeight="1" x14ac:dyDescent="0.2">
      <c r="H216" s="36"/>
    </row>
    <row r="217" spans="8:8" s="32" customFormat="1" ht="12.75" customHeight="1" x14ac:dyDescent="0.2">
      <c r="H217" s="36"/>
    </row>
    <row r="218" spans="8:8" s="32" customFormat="1" ht="12.75" customHeight="1" x14ac:dyDescent="0.2">
      <c r="H218" s="36"/>
    </row>
    <row r="219" spans="8:8" s="32" customFormat="1" ht="12.75" customHeight="1" x14ac:dyDescent="0.2">
      <c r="H219" s="36"/>
    </row>
    <row r="220" spans="8:8" s="32" customFormat="1" ht="12.75" customHeight="1" x14ac:dyDescent="0.2">
      <c r="H220" s="36"/>
    </row>
    <row r="221" spans="8:8" s="32" customFormat="1" ht="12.75" customHeight="1" x14ac:dyDescent="0.2">
      <c r="H221" s="36"/>
    </row>
    <row r="222" spans="8:8" s="32" customFormat="1" ht="12.75" customHeight="1" x14ac:dyDescent="0.2">
      <c r="H222" s="36"/>
    </row>
    <row r="223" spans="8:8" s="32" customFormat="1" ht="12.75" customHeight="1" x14ac:dyDescent="0.2">
      <c r="H223" s="36"/>
    </row>
    <row r="224" spans="8:8" s="32" customFormat="1" ht="12.75" customHeight="1" x14ac:dyDescent="0.2">
      <c r="H224" s="36"/>
    </row>
    <row r="225" spans="8:8" s="32" customFormat="1" ht="12.75" customHeight="1" x14ac:dyDescent="0.2">
      <c r="H225" s="36"/>
    </row>
    <row r="226" spans="8:8" s="32" customFormat="1" ht="12.75" customHeight="1" x14ac:dyDescent="0.2">
      <c r="H226" s="36"/>
    </row>
    <row r="227" spans="8:8" s="32" customFormat="1" ht="12.75" customHeight="1" x14ac:dyDescent="0.2">
      <c r="H227" s="36"/>
    </row>
    <row r="228" spans="8:8" s="32" customFormat="1" ht="12.75" customHeight="1" x14ac:dyDescent="0.2">
      <c r="H228" s="36"/>
    </row>
    <row r="229" spans="8:8" s="32" customFormat="1" ht="12.75" customHeight="1" x14ac:dyDescent="0.2">
      <c r="H229" s="36"/>
    </row>
    <row r="230" spans="8:8" s="32" customFormat="1" ht="12.75" customHeight="1" x14ac:dyDescent="0.2">
      <c r="H230" s="36"/>
    </row>
    <row r="231" spans="8:8" s="32" customFormat="1" ht="12.75" customHeight="1" x14ac:dyDescent="0.2">
      <c r="H231" s="36"/>
    </row>
    <row r="232" spans="8:8" s="32" customFormat="1" ht="12.75" customHeight="1" x14ac:dyDescent="0.2">
      <c r="H232" s="36"/>
    </row>
    <row r="233" spans="8:8" s="32" customFormat="1" ht="12.75" customHeight="1" x14ac:dyDescent="0.2">
      <c r="H233" s="36"/>
    </row>
    <row r="234" spans="8:8" s="32" customFormat="1" ht="12.75" customHeight="1" x14ac:dyDescent="0.2">
      <c r="H234" s="36"/>
    </row>
    <row r="235" spans="8:8" s="32" customFormat="1" ht="12.75" customHeight="1" x14ac:dyDescent="0.2">
      <c r="H235" s="36"/>
    </row>
    <row r="236" spans="8:8" s="32" customFormat="1" ht="12.75" customHeight="1" x14ac:dyDescent="0.2">
      <c r="H236" s="36"/>
    </row>
    <row r="237" spans="8:8" s="32" customFormat="1" ht="12.75" customHeight="1" x14ac:dyDescent="0.2">
      <c r="H237" s="36"/>
    </row>
    <row r="238" spans="8:8" s="32" customFormat="1" ht="12.75" customHeight="1" x14ac:dyDescent="0.2">
      <c r="H238" s="36"/>
    </row>
    <row r="239" spans="8:8" s="32" customFormat="1" ht="12.75" customHeight="1" x14ac:dyDescent="0.2">
      <c r="H239" s="36"/>
    </row>
    <row r="240" spans="8:8" s="32" customFormat="1" ht="12.75" customHeight="1" x14ac:dyDescent="0.2">
      <c r="H240" s="36"/>
    </row>
    <row r="241" spans="8:8" s="32" customFormat="1" ht="12.75" customHeight="1" x14ac:dyDescent="0.2">
      <c r="H241" s="36"/>
    </row>
    <row r="242" spans="8:8" s="32" customFormat="1" ht="12.75" customHeight="1" x14ac:dyDescent="0.2">
      <c r="H242" s="36"/>
    </row>
    <row r="243" spans="8:8" s="32" customFormat="1" ht="12.75" customHeight="1" x14ac:dyDescent="0.2">
      <c r="H243" s="36"/>
    </row>
    <row r="244" spans="8:8" s="32" customFormat="1" ht="12.75" customHeight="1" x14ac:dyDescent="0.2">
      <c r="H244" s="36"/>
    </row>
    <row r="245" spans="8:8" s="32" customFormat="1" ht="12.75" customHeight="1" x14ac:dyDescent="0.2">
      <c r="H245" s="36"/>
    </row>
    <row r="246" spans="8:8" s="32" customFormat="1" ht="12.75" customHeight="1" x14ac:dyDescent="0.2">
      <c r="H246" s="36"/>
    </row>
    <row r="247" spans="8:8" s="32" customFormat="1" ht="12.75" customHeight="1" x14ac:dyDescent="0.2">
      <c r="H247" s="36"/>
    </row>
    <row r="248" spans="8:8" s="32" customFormat="1" ht="12.75" customHeight="1" x14ac:dyDescent="0.2">
      <c r="H248" s="36"/>
    </row>
    <row r="249" spans="8:8" s="32" customFormat="1" ht="12.75" customHeight="1" x14ac:dyDescent="0.2">
      <c r="H249" s="36"/>
    </row>
    <row r="250" spans="8:8" s="32" customFormat="1" ht="12.75" customHeight="1" x14ac:dyDescent="0.2">
      <c r="H250" s="36"/>
    </row>
    <row r="251" spans="8:8" s="32" customFormat="1" ht="12.75" customHeight="1" x14ac:dyDescent="0.2">
      <c r="H251" s="36"/>
    </row>
    <row r="252" spans="8:8" s="32" customFormat="1" ht="12.75" customHeight="1" x14ac:dyDescent="0.2">
      <c r="H252" s="36"/>
    </row>
    <row r="253" spans="8:8" s="32" customFormat="1" ht="12.75" customHeight="1" x14ac:dyDescent="0.2">
      <c r="H253" s="36"/>
    </row>
    <row r="254" spans="8:8" s="32" customFormat="1" ht="12.75" customHeight="1" x14ac:dyDescent="0.2">
      <c r="H254" s="36"/>
    </row>
    <row r="255" spans="8:8" s="32" customFormat="1" ht="12.75" customHeight="1" x14ac:dyDescent="0.2">
      <c r="H255" s="36"/>
    </row>
    <row r="256" spans="8:8" s="32" customFormat="1" ht="12.75" customHeight="1" x14ac:dyDescent="0.2">
      <c r="H256" s="36"/>
    </row>
    <row r="257" spans="8:8" s="32" customFormat="1" ht="12.75" customHeight="1" x14ac:dyDescent="0.2">
      <c r="H257" s="36"/>
    </row>
    <row r="258" spans="8:8" s="32" customFormat="1" ht="12.75" customHeight="1" x14ac:dyDescent="0.2">
      <c r="H258" s="36"/>
    </row>
    <row r="259" spans="8:8" s="32" customFormat="1" ht="12.75" customHeight="1" x14ac:dyDescent="0.2">
      <c r="H259" s="36"/>
    </row>
    <row r="260" spans="8:8" s="32" customFormat="1" ht="12.75" customHeight="1" x14ac:dyDescent="0.2">
      <c r="H260" s="36"/>
    </row>
    <row r="261" spans="8:8" s="32" customFormat="1" ht="12.75" customHeight="1" x14ac:dyDescent="0.2">
      <c r="H261" s="36"/>
    </row>
    <row r="262" spans="8:8" s="32" customFormat="1" ht="12.75" customHeight="1" x14ac:dyDescent="0.2">
      <c r="H262" s="36"/>
    </row>
    <row r="263" spans="8:8" s="32" customFormat="1" ht="12.75" customHeight="1" x14ac:dyDescent="0.2">
      <c r="H263" s="36"/>
    </row>
    <row r="264" spans="8:8" s="32" customFormat="1" ht="12.75" customHeight="1" x14ac:dyDescent="0.2">
      <c r="H264" s="36"/>
    </row>
    <row r="265" spans="8:8" s="32" customFormat="1" ht="12.75" customHeight="1" x14ac:dyDescent="0.2">
      <c r="H265" s="36"/>
    </row>
    <row r="266" spans="8:8" s="32" customFormat="1" ht="12.75" customHeight="1" x14ac:dyDescent="0.2">
      <c r="H266" s="36"/>
    </row>
    <row r="267" spans="8:8" s="32" customFormat="1" ht="12.75" customHeight="1" x14ac:dyDescent="0.2">
      <c r="H267" s="36"/>
    </row>
    <row r="268" spans="8:8" s="32" customFormat="1" ht="12.75" customHeight="1" x14ac:dyDescent="0.2">
      <c r="H268" s="36"/>
    </row>
    <row r="269" spans="8:8" s="32" customFormat="1" ht="12.75" customHeight="1" x14ac:dyDescent="0.2">
      <c r="H269" s="36"/>
    </row>
    <row r="270" spans="8:8" s="32" customFormat="1" ht="12.75" customHeight="1" x14ac:dyDescent="0.2">
      <c r="H270" s="36"/>
    </row>
    <row r="271" spans="8:8" s="32" customFormat="1" ht="12.75" customHeight="1" x14ac:dyDescent="0.2">
      <c r="H271" s="36"/>
    </row>
    <row r="272" spans="8:8" s="32" customFormat="1" ht="12.75" customHeight="1" x14ac:dyDescent="0.2">
      <c r="H272" s="36"/>
    </row>
    <row r="273" spans="8:8" s="32" customFormat="1" ht="12.75" customHeight="1" x14ac:dyDescent="0.2">
      <c r="H273" s="36"/>
    </row>
    <row r="274" spans="8:8" s="32" customFormat="1" ht="12.75" customHeight="1" x14ac:dyDescent="0.2">
      <c r="H274" s="36"/>
    </row>
    <row r="275" spans="8:8" s="32" customFormat="1" ht="12.75" customHeight="1" x14ac:dyDescent="0.2">
      <c r="H275" s="36"/>
    </row>
    <row r="276" spans="8:8" s="32" customFormat="1" ht="12.75" customHeight="1" x14ac:dyDescent="0.2">
      <c r="H276" s="36"/>
    </row>
    <row r="277" spans="8:8" s="32" customFormat="1" ht="12.75" customHeight="1" x14ac:dyDescent="0.2">
      <c r="H277" s="36"/>
    </row>
    <row r="278" spans="8:8" s="32" customFormat="1" ht="12.75" customHeight="1" x14ac:dyDescent="0.2">
      <c r="H278" s="36"/>
    </row>
    <row r="279" spans="8:8" s="32" customFormat="1" ht="12.75" customHeight="1" x14ac:dyDescent="0.2">
      <c r="H279" s="36"/>
    </row>
    <row r="280" spans="8:8" s="32" customFormat="1" ht="12.75" customHeight="1" x14ac:dyDescent="0.2">
      <c r="H280" s="36"/>
    </row>
    <row r="281" spans="8:8" s="32" customFormat="1" ht="12.75" customHeight="1" x14ac:dyDescent="0.2">
      <c r="H281" s="36"/>
    </row>
    <row r="282" spans="8:8" s="32" customFormat="1" ht="12.75" customHeight="1" x14ac:dyDescent="0.2">
      <c r="H282" s="36"/>
    </row>
    <row r="283" spans="8:8" s="32" customFormat="1" ht="12.75" customHeight="1" x14ac:dyDescent="0.2">
      <c r="H283" s="36"/>
    </row>
    <row r="284" spans="8:8" s="32" customFormat="1" ht="12.75" customHeight="1" x14ac:dyDescent="0.2">
      <c r="H284" s="36"/>
    </row>
    <row r="285" spans="8:8" s="32" customFormat="1" ht="12.75" customHeight="1" x14ac:dyDescent="0.2">
      <c r="H285" s="36"/>
    </row>
    <row r="286" spans="8:8" s="32" customFormat="1" ht="12.75" customHeight="1" x14ac:dyDescent="0.2">
      <c r="H286" s="36"/>
    </row>
    <row r="287" spans="8:8" s="32" customFormat="1" ht="12.75" customHeight="1" x14ac:dyDescent="0.2">
      <c r="H287" s="36"/>
    </row>
    <row r="288" spans="8:8" s="32" customFormat="1" ht="12.75" customHeight="1" x14ac:dyDescent="0.2">
      <c r="H288" s="36"/>
    </row>
    <row r="289" spans="8:8" s="32" customFormat="1" ht="12.75" customHeight="1" x14ac:dyDescent="0.2">
      <c r="H289" s="36"/>
    </row>
    <row r="290" spans="8:8" s="32" customFormat="1" ht="12.75" customHeight="1" x14ac:dyDescent="0.2">
      <c r="H290" s="36"/>
    </row>
    <row r="291" spans="8:8" s="32" customFormat="1" ht="12.75" customHeight="1" x14ac:dyDescent="0.2">
      <c r="H291" s="36"/>
    </row>
    <row r="292" spans="8:8" s="32" customFormat="1" ht="12.75" customHeight="1" x14ac:dyDescent="0.2">
      <c r="H292" s="36"/>
    </row>
    <row r="293" spans="8:8" s="32" customFormat="1" ht="12.75" customHeight="1" x14ac:dyDescent="0.2">
      <c r="H293" s="36"/>
    </row>
    <row r="294" spans="8:8" s="32" customFormat="1" ht="12.75" customHeight="1" x14ac:dyDescent="0.2">
      <c r="H294" s="36"/>
    </row>
    <row r="295" spans="8:8" s="32" customFormat="1" ht="12.75" customHeight="1" x14ac:dyDescent="0.2">
      <c r="H295" s="36"/>
    </row>
    <row r="296" spans="8:8" s="32" customFormat="1" ht="12.75" customHeight="1" x14ac:dyDescent="0.2">
      <c r="H296" s="36"/>
    </row>
    <row r="297" spans="8:8" s="32" customFormat="1" ht="12.75" customHeight="1" x14ac:dyDescent="0.2">
      <c r="H297" s="36"/>
    </row>
    <row r="298" spans="8:8" s="32" customFormat="1" ht="12.75" customHeight="1" x14ac:dyDescent="0.2">
      <c r="H298" s="36"/>
    </row>
    <row r="299" spans="8:8" s="32" customFormat="1" ht="12.75" customHeight="1" x14ac:dyDescent="0.2">
      <c r="H299" s="36"/>
    </row>
    <row r="300" spans="8:8" s="32" customFormat="1" ht="12.75" customHeight="1" x14ac:dyDescent="0.2">
      <c r="H300" s="36"/>
    </row>
    <row r="301" spans="8:8" s="32" customFormat="1" ht="12.75" customHeight="1" x14ac:dyDescent="0.2">
      <c r="H301" s="36"/>
    </row>
    <row r="302" spans="8:8" s="32" customFormat="1" ht="12.75" customHeight="1" x14ac:dyDescent="0.2">
      <c r="H302" s="36"/>
    </row>
    <row r="303" spans="8:8" s="32" customFormat="1" ht="12.75" customHeight="1" x14ac:dyDescent="0.2">
      <c r="H303" s="36"/>
    </row>
    <row r="304" spans="8:8" s="32" customFormat="1" ht="12.75" customHeight="1" x14ac:dyDescent="0.2">
      <c r="H304" s="36"/>
    </row>
    <row r="305" spans="8:8" s="32" customFormat="1" ht="12.75" customHeight="1" x14ac:dyDescent="0.2">
      <c r="H305" s="36"/>
    </row>
    <row r="306" spans="8:8" s="32" customFormat="1" ht="12.75" customHeight="1" x14ac:dyDescent="0.2">
      <c r="H306" s="36"/>
    </row>
    <row r="307" spans="8:8" s="32" customFormat="1" ht="12.75" customHeight="1" x14ac:dyDescent="0.2">
      <c r="H307" s="36"/>
    </row>
    <row r="308" spans="8:8" s="32" customFormat="1" ht="12.75" customHeight="1" x14ac:dyDescent="0.2">
      <c r="H308" s="36"/>
    </row>
    <row r="309" spans="8:8" s="32" customFormat="1" ht="12.75" customHeight="1" x14ac:dyDescent="0.2">
      <c r="H309" s="36"/>
    </row>
    <row r="310" spans="8:8" s="32" customFormat="1" ht="12.75" customHeight="1" x14ac:dyDescent="0.2">
      <c r="H310" s="36"/>
    </row>
    <row r="311" spans="8:8" s="32" customFormat="1" ht="12.75" customHeight="1" x14ac:dyDescent="0.2">
      <c r="H311" s="36"/>
    </row>
    <row r="312" spans="8:8" s="32" customFormat="1" ht="12.75" customHeight="1" x14ac:dyDescent="0.2">
      <c r="H312" s="36"/>
    </row>
    <row r="313" spans="8:8" s="32" customFormat="1" ht="12.75" customHeight="1" x14ac:dyDescent="0.2">
      <c r="H313" s="36"/>
    </row>
    <row r="314" spans="8:8" s="32" customFormat="1" ht="12.75" customHeight="1" x14ac:dyDescent="0.2">
      <c r="H314" s="36"/>
    </row>
    <row r="315" spans="8:8" s="32" customFormat="1" ht="12.75" customHeight="1" x14ac:dyDescent="0.2">
      <c r="H315" s="36"/>
    </row>
    <row r="316" spans="8:8" s="32" customFormat="1" ht="12.75" customHeight="1" x14ac:dyDescent="0.2">
      <c r="H316" s="36"/>
    </row>
    <row r="317" spans="8:8" s="32" customFormat="1" ht="12.75" customHeight="1" x14ac:dyDescent="0.2">
      <c r="H317" s="36"/>
    </row>
    <row r="318" spans="8:8" s="32" customFormat="1" ht="12.75" customHeight="1" x14ac:dyDescent="0.2">
      <c r="H318" s="36"/>
    </row>
    <row r="319" spans="8:8" s="32" customFormat="1" ht="12.75" customHeight="1" x14ac:dyDescent="0.2">
      <c r="H319" s="36"/>
    </row>
    <row r="320" spans="8:8" s="32" customFormat="1" ht="12.75" customHeight="1" x14ac:dyDescent="0.2">
      <c r="H320" s="36"/>
    </row>
    <row r="321" spans="8:8" s="32" customFormat="1" ht="12.75" customHeight="1" x14ac:dyDescent="0.2">
      <c r="H321" s="36"/>
    </row>
    <row r="322" spans="8:8" s="32" customFormat="1" ht="12.75" customHeight="1" x14ac:dyDescent="0.2">
      <c r="H322" s="36"/>
    </row>
    <row r="323" spans="8:8" s="32" customFormat="1" ht="12.75" customHeight="1" x14ac:dyDescent="0.2">
      <c r="H323" s="36"/>
    </row>
    <row r="324" spans="8:8" s="32" customFormat="1" ht="12.75" customHeight="1" x14ac:dyDescent="0.2">
      <c r="H324" s="36"/>
    </row>
    <row r="325" spans="8:8" s="32" customFormat="1" ht="12.75" customHeight="1" x14ac:dyDescent="0.2">
      <c r="H325" s="36"/>
    </row>
    <row r="326" spans="8:8" s="32" customFormat="1" ht="12.75" customHeight="1" x14ac:dyDescent="0.2">
      <c r="H326" s="36"/>
    </row>
    <row r="327" spans="8:8" s="32" customFormat="1" ht="12.75" customHeight="1" x14ac:dyDescent="0.2">
      <c r="H327" s="36"/>
    </row>
    <row r="328" spans="8:8" s="32" customFormat="1" ht="12.75" customHeight="1" x14ac:dyDescent="0.2">
      <c r="H328" s="36"/>
    </row>
    <row r="329" spans="8:8" s="32" customFormat="1" ht="12.75" customHeight="1" x14ac:dyDescent="0.2">
      <c r="H329" s="36"/>
    </row>
    <row r="330" spans="8:8" s="32" customFormat="1" ht="12.75" customHeight="1" x14ac:dyDescent="0.2">
      <c r="H330" s="36"/>
    </row>
    <row r="331" spans="8:8" s="32" customFormat="1" ht="12.75" customHeight="1" x14ac:dyDescent="0.2">
      <c r="H331" s="36"/>
    </row>
    <row r="332" spans="8:8" s="32" customFormat="1" ht="12.75" customHeight="1" x14ac:dyDescent="0.2">
      <c r="H332" s="36"/>
    </row>
    <row r="333" spans="8:8" s="32" customFormat="1" ht="12.75" customHeight="1" x14ac:dyDescent="0.2">
      <c r="H333" s="36"/>
    </row>
    <row r="334" spans="8:8" s="32" customFormat="1" ht="12.75" customHeight="1" x14ac:dyDescent="0.2">
      <c r="H334" s="36"/>
    </row>
    <row r="335" spans="8:8" s="32" customFormat="1" ht="12.75" customHeight="1" x14ac:dyDescent="0.2">
      <c r="H335" s="36"/>
    </row>
    <row r="336" spans="8:8" s="32" customFormat="1" ht="12.75" customHeight="1" x14ac:dyDescent="0.2">
      <c r="H336" s="36"/>
    </row>
    <row r="337" spans="8:8" s="32" customFormat="1" ht="12.75" customHeight="1" x14ac:dyDescent="0.2">
      <c r="H337" s="36"/>
    </row>
    <row r="338" spans="8:8" s="32" customFormat="1" ht="12.75" customHeight="1" x14ac:dyDescent="0.2">
      <c r="H338" s="36"/>
    </row>
    <row r="339" spans="8:8" s="32" customFormat="1" ht="12.75" customHeight="1" x14ac:dyDescent="0.2">
      <c r="H339" s="36"/>
    </row>
    <row r="340" spans="8:8" s="32" customFormat="1" ht="12.75" customHeight="1" x14ac:dyDescent="0.2">
      <c r="H340" s="36"/>
    </row>
    <row r="341" spans="8:8" s="32" customFormat="1" ht="12.75" customHeight="1" x14ac:dyDescent="0.2">
      <c r="H341" s="36"/>
    </row>
    <row r="342" spans="8:8" s="32" customFormat="1" ht="12.75" customHeight="1" x14ac:dyDescent="0.2">
      <c r="H342" s="36"/>
    </row>
    <row r="343" spans="8:8" s="32" customFormat="1" ht="12.75" customHeight="1" x14ac:dyDescent="0.2">
      <c r="H343" s="36"/>
    </row>
    <row r="344" spans="8:8" s="32" customFormat="1" ht="12.75" customHeight="1" x14ac:dyDescent="0.2">
      <c r="H344" s="36"/>
    </row>
    <row r="345" spans="8:8" s="32" customFormat="1" ht="12.75" customHeight="1" x14ac:dyDescent="0.2">
      <c r="H345" s="36"/>
    </row>
    <row r="346" spans="8:8" s="32" customFormat="1" ht="12.75" customHeight="1" x14ac:dyDescent="0.2">
      <c r="H346" s="36"/>
    </row>
    <row r="347" spans="8:8" s="32" customFormat="1" ht="12.75" customHeight="1" x14ac:dyDescent="0.2">
      <c r="H347" s="36"/>
    </row>
    <row r="348" spans="8:8" s="32" customFormat="1" ht="12.75" customHeight="1" x14ac:dyDescent="0.2">
      <c r="H348" s="36"/>
    </row>
    <row r="349" spans="8:8" s="32" customFormat="1" ht="12.75" customHeight="1" x14ac:dyDescent="0.2">
      <c r="H349" s="36"/>
    </row>
    <row r="350" spans="8:8" s="32" customFormat="1" ht="12.75" customHeight="1" x14ac:dyDescent="0.2">
      <c r="H350" s="36"/>
    </row>
    <row r="351" spans="8:8" s="32" customFormat="1" ht="12.75" customHeight="1" x14ac:dyDescent="0.2">
      <c r="H351" s="36"/>
    </row>
    <row r="352" spans="8:8" s="32" customFormat="1" ht="12.75" customHeight="1" x14ac:dyDescent="0.2">
      <c r="H352" s="36"/>
    </row>
    <row r="353" spans="8:8" s="32" customFormat="1" ht="12.75" customHeight="1" x14ac:dyDescent="0.2">
      <c r="H353" s="36"/>
    </row>
    <row r="354" spans="8:8" s="32" customFormat="1" ht="12.75" customHeight="1" x14ac:dyDescent="0.2">
      <c r="H354" s="36"/>
    </row>
    <row r="355" spans="8:8" s="32" customFormat="1" ht="12.75" customHeight="1" x14ac:dyDescent="0.2">
      <c r="H355" s="36"/>
    </row>
    <row r="356" spans="8:8" s="32" customFormat="1" ht="12.75" customHeight="1" x14ac:dyDescent="0.2">
      <c r="H356" s="36"/>
    </row>
    <row r="357" spans="8:8" s="32" customFormat="1" ht="12.75" customHeight="1" x14ac:dyDescent="0.2">
      <c r="H357" s="36"/>
    </row>
    <row r="358" spans="8:8" s="32" customFormat="1" ht="12.75" customHeight="1" x14ac:dyDescent="0.2">
      <c r="H358" s="36"/>
    </row>
    <row r="359" spans="8:8" s="32" customFormat="1" ht="12.75" customHeight="1" x14ac:dyDescent="0.2">
      <c r="H359" s="36"/>
    </row>
    <row r="360" spans="8:8" s="32" customFormat="1" ht="12.75" customHeight="1" x14ac:dyDescent="0.2">
      <c r="H360" s="36"/>
    </row>
    <row r="361" spans="8:8" s="32" customFormat="1" ht="12.75" customHeight="1" x14ac:dyDescent="0.2">
      <c r="H361" s="36"/>
    </row>
    <row r="362" spans="8:8" s="32" customFormat="1" ht="12.75" customHeight="1" x14ac:dyDescent="0.2">
      <c r="H362" s="36"/>
    </row>
    <row r="363" spans="8:8" s="32" customFormat="1" ht="12.75" customHeight="1" x14ac:dyDescent="0.2">
      <c r="H363" s="36"/>
    </row>
    <row r="364" spans="8:8" s="32" customFormat="1" ht="12.75" customHeight="1" x14ac:dyDescent="0.2">
      <c r="H364" s="36"/>
    </row>
    <row r="365" spans="8:8" s="32" customFormat="1" ht="12.75" customHeight="1" x14ac:dyDescent="0.2">
      <c r="H365" s="36"/>
    </row>
    <row r="366" spans="8:8" s="32" customFormat="1" ht="12.75" customHeight="1" x14ac:dyDescent="0.2">
      <c r="H366" s="36"/>
    </row>
    <row r="367" spans="8:8" s="32" customFormat="1" ht="12.75" customHeight="1" x14ac:dyDescent="0.2">
      <c r="H367" s="36"/>
    </row>
    <row r="368" spans="8:8" s="32" customFormat="1" ht="12.75" customHeight="1" x14ac:dyDescent="0.2">
      <c r="H368" s="36"/>
    </row>
    <row r="369" spans="8:8" s="32" customFormat="1" ht="12.75" customHeight="1" x14ac:dyDescent="0.2">
      <c r="H369" s="36"/>
    </row>
    <row r="370" spans="8:8" s="32" customFormat="1" ht="12.75" customHeight="1" x14ac:dyDescent="0.2">
      <c r="H370" s="36"/>
    </row>
    <row r="371" spans="8:8" s="32" customFormat="1" ht="12.75" customHeight="1" x14ac:dyDescent="0.2">
      <c r="H371" s="36"/>
    </row>
    <row r="372" spans="8:8" s="32" customFormat="1" ht="12.75" customHeight="1" x14ac:dyDescent="0.2">
      <c r="H372" s="36"/>
    </row>
    <row r="373" spans="8:8" s="32" customFormat="1" ht="12.75" customHeight="1" x14ac:dyDescent="0.2">
      <c r="H373" s="36"/>
    </row>
    <row r="374" spans="8:8" s="32" customFormat="1" ht="12.75" customHeight="1" x14ac:dyDescent="0.2">
      <c r="H374" s="36"/>
    </row>
    <row r="375" spans="8:8" s="32" customFormat="1" ht="12.75" customHeight="1" x14ac:dyDescent="0.2">
      <c r="H375" s="36"/>
    </row>
    <row r="376" spans="8:8" s="32" customFormat="1" ht="12.75" customHeight="1" x14ac:dyDescent="0.2">
      <c r="H376" s="36"/>
    </row>
    <row r="377" spans="8:8" s="32" customFormat="1" ht="12.75" customHeight="1" x14ac:dyDescent="0.2">
      <c r="H377" s="36"/>
    </row>
    <row r="378" spans="8:8" s="32" customFormat="1" ht="12.75" customHeight="1" x14ac:dyDescent="0.2">
      <c r="H378" s="36"/>
    </row>
    <row r="379" spans="8:8" s="32" customFormat="1" ht="12.75" customHeight="1" x14ac:dyDescent="0.2">
      <c r="H379" s="36"/>
    </row>
    <row r="380" spans="8:8" s="32" customFormat="1" ht="12.75" customHeight="1" x14ac:dyDescent="0.2">
      <c r="H380" s="36"/>
    </row>
    <row r="381" spans="8:8" s="32" customFormat="1" ht="12.75" customHeight="1" x14ac:dyDescent="0.2">
      <c r="H381" s="36"/>
    </row>
    <row r="382" spans="8:8" s="32" customFormat="1" ht="12.75" customHeight="1" x14ac:dyDescent="0.2">
      <c r="H382" s="36"/>
    </row>
    <row r="383" spans="8:8" s="32" customFormat="1" ht="12.75" customHeight="1" x14ac:dyDescent="0.2">
      <c r="H383" s="36"/>
    </row>
    <row r="384" spans="8:8" s="32" customFormat="1" ht="12.75" customHeight="1" x14ac:dyDescent="0.2">
      <c r="H384" s="36"/>
    </row>
    <row r="385" spans="8:8" s="32" customFormat="1" ht="12.75" customHeight="1" x14ac:dyDescent="0.2">
      <c r="H385" s="36"/>
    </row>
    <row r="386" spans="8:8" s="32" customFormat="1" ht="12.75" customHeight="1" x14ac:dyDescent="0.2">
      <c r="H386" s="36"/>
    </row>
    <row r="387" spans="8:8" s="32" customFormat="1" ht="12.75" customHeight="1" x14ac:dyDescent="0.2">
      <c r="H387" s="36"/>
    </row>
    <row r="388" spans="8:8" s="32" customFormat="1" ht="12.75" customHeight="1" x14ac:dyDescent="0.2">
      <c r="H388" s="36"/>
    </row>
    <row r="389" spans="8:8" s="32" customFormat="1" ht="12.75" customHeight="1" x14ac:dyDescent="0.2">
      <c r="H389" s="36"/>
    </row>
    <row r="390" spans="8:8" s="32" customFormat="1" ht="12.75" customHeight="1" x14ac:dyDescent="0.2">
      <c r="H390" s="36"/>
    </row>
    <row r="391" spans="8:8" s="32" customFormat="1" ht="12.75" customHeight="1" x14ac:dyDescent="0.2">
      <c r="H391" s="36"/>
    </row>
    <row r="392" spans="8:8" s="32" customFormat="1" ht="12.75" customHeight="1" x14ac:dyDescent="0.2">
      <c r="H392" s="36"/>
    </row>
    <row r="393" spans="8:8" s="32" customFormat="1" ht="12.75" customHeight="1" x14ac:dyDescent="0.2">
      <c r="H393" s="36"/>
    </row>
    <row r="394" spans="8:8" s="32" customFormat="1" ht="12.75" customHeight="1" x14ac:dyDescent="0.2">
      <c r="H394" s="36"/>
    </row>
    <row r="395" spans="8:8" s="32" customFormat="1" ht="12.75" customHeight="1" x14ac:dyDescent="0.2">
      <c r="H395" s="36"/>
    </row>
    <row r="396" spans="8:8" s="32" customFormat="1" ht="12.75" customHeight="1" x14ac:dyDescent="0.2">
      <c r="H396" s="36"/>
    </row>
    <row r="397" spans="8:8" s="32" customFormat="1" ht="12.75" customHeight="1" x14ac:dyDescent="0.2">
      <c r="H397" s="36"/>
    </row>
    <row r="398" spans="8:8" s="32" customFormat="1" ht="12.75" customHeight="1" x14ac:dyDescent="0.2">
      <c r="H398" s="36"/>
    </row>
    <row r="399" spans="8:8" s="32" customFormat="1" ht="12.75" customHeight="1" x14ac:dyDescent="0.2">
      <c r="H399" s="36"/>
    </row>
    <row r="400" spans="8:8" s="32" customFormat="1" ht="12.75" customHeight="1" x14ac:dyDescent="0.2">
      <c r="H400" s="36"/>
    </row>
    <row r="401" spans="8:8" s="32" customFormat="1" ht="12.75" customHeight="1" x14ac:dyDescent="0.2">
      <c r="H401" s="36"/>
    </row>
    <row r="402" spans="8:8" s="32" customFormat="1" ht="12.75" customHeight="1" x14ac:dyDescent="0.2">
      <c r="H402" s="36"/>
    </row>
    <row r="403" spans="8:8" s="32" customFormat="1" ht="12.75" customHeight="1" x14ac:dyDescent="0.2">
      <c r="H403" s="36"/>
    </row>
    <row r="404" spans="8:8" s="32" customFormat="1" ht="12.75" customHeight="1" x14ac:dyDescent="0.2">
      <c r="H404" s="36"/>
    </row>
    <row r="405" spans="8:8" s="32" customFormat="1" ht="12.75" customHeight="1" x14ac:dyDescent="0.2">
      <c r="H405" s="36"/>
    </row>
    <row r="406" spans="8:8" s="32" customFormat="1" ht="12.75" customHeight="1" x14ac:dyDescent="0.2">
      <c r="H406" s="36"/>
    </row>
    <row r="407" spans="8:8" s="32" customFormat="1" ht="12.75" customHeight="1" x14ac:dyDescent="0.2">
      <c r="H407" s="36"/>
    </row>
    <row r="408" spans="8:8" s="32" customFormat="1" ht="12.75" customHeight="1" x14ac:dyDescent="0.2">
      <c r="H408" s="36"/>
    </row>
    <row r="409" spans="8:8" s="32" customFormat="1" ht="12.75" customHeight="1" x14ac:dyDescent="0.2">
      <c r="H409" s="36"/>
    </row>
    <row r="410" spans="8:8" s="32" customFormat="1" ht="12.75" customHeight="1" x14ac:dyDescent="0.2">
      <c r="H410" s="36"/>
    </row>
    <row r="411" spans="8:8" s="32" customFormat="1" ht="12.75" customHeight="1" x14ac:dyDescent="0.2">
      <c r="H411" s="36"/>
    </row>
    <row r="412" spans="8:8" s="32" customFormat="1" ht="12.75" customHeight="1" x14ac:dyDescent="0.2">
      <c r="H412" s="36"/>
    </row>
    <row r="413" spans="8:8" s="32" customFormat="1" ht="12.75" customHeight="1" x14ac:dyDescent="0.2">
      <c r="H413" s="36"/>
    </row>
    <row r="414" spans="8:8" s="32" customFormat="1" ht="12.75" customHeight="1" x14ac:dyDescent="0.2">
      <c r="H414" s="36"/>
    </row>
    <row r="415" spans="8:8" s="32" customFormat="1" ht="12.75" customHeight="1" x14ac:dyDescent="0.2">
      <c r="H415" s="36"/>
    </row>
    <row r="416" spans="8:8" s="32" customFormat="1" ht="12.75" customHeight="1" x14ac:dyDescent="0.2">
      <c r="H416" s="36"/>
    </row>
    <row r="417" spans="8:8" s="32" customFormat="1" ht="12.75" customHeight="1" x14ac:dyDescent="0.2">
      <c r="H417" s="36"/>
    </row>
    <row r="418" spans="8:8" s="32" customFormat="1" ht="12.75" customHeight="1" x14ac:dyDescent="0.2">
      <c r="H418" s="36"/>
    </row>
    <row r="419" spans="8:8" s="32" customFormat="1" ht="12.75" customHeight="1" x14ac:dyDescent="0.2">
      <c r="H419" s="36"/>
    </row>
    <row r="420" spans="8:8" s="32" customFormat="1" ht="12.75" customHeight="1" x14ac:dyDescent="0.2">
      <c r="H420" s="36"/>
    </row>
    <row r="421" spans="8:8" s="32" customFormat="1" ht="12.75" customHeight="1" x14ac:dyDescent="0.2">
      <c r="H421" s="36"/>
    </row>
    <row r="422" spans="8:8" s="32" customFormat="1" ht="12.75" customHeight="1" x14ac:dyDescent="0.2">
      <c r="H422" s="36"/>
    </row>
    <row r="423" spans="8:8" s="32" customFormat="1" ht="12.75" customHeight="1" x14ac:dyDescent="0.2">
      <c r="H423" s="36"/>
    </row>
    <row r="424" spans="8:8" s="32" customFormat="1" ht="12.75" customHeight="1" x14ac:dyDescent="0.2">
      <c r="H424" s="36"/>
    </row>
    <row r="425" spans="8:8" s="32" customFormat="1" ht="12.75" customHeight="1" x14ac:dyDescent="0.2">
      <c r="H425" s="36"/>
    </row>
    <row r="426" spans="8:8" s="32" customFormat="1" ht="12.75" customHeight="1" x14ac:dyDescent="0.2">
      <c r="H426" s="36"/>
    </row>
    <row r="427" spans="8:8" s="32" customFormat="1" ht="12.75" customHeight="1" x14ac:dyDescent="0.2">
      <c r="H427" s="36"/>
    </row>
    <row r="428" spans="8:8" s="32" customFormat="1" ht="12.75" customHeight="1" x14ac:dyDescent="0.2">
      <c r="H428" s="36"/>
    </row>
    <row r="429" spans="8:8" s="32" customFormat="1" ht="12.75" customHeight="1" x14ac:dyDescent="0.2">
      <c r="H429" s="36"/>
    </row>
    <row r="430" spans="8:8" s="32" customFormat="1" ht="12.75" customHeight="1" x14ac:dyDescent="0.2">
      <c r="H430" s="36"/>
    </row>
    <row r="431" spans="8:8" s="32" customFormat="1" ht="12.75" customHeight="1" x14ac:dyDescent="0.2">
      <c r="H431" s="36"/>
    </row>
    <row r="432" spans="8:8" s="32" customFormat="1" ht="12.75" customHeight="1" x14ac:dyDescent="0.2">
      <c r="H432" s="36"/>
    </row>
    <row r="433" spans="8:8" s="32" customFormat="1" ht="12.75" customHeight="1" x14ac:dyDescent="0.2">
      <c r="H433" s="36"/>
    </row>
    <row r="434" spans="8:8" s="32" customFormat="1" ht="12.75" customHeight="1" x14ac:dyDescent="0.2">
      <c r="H434" s="36"/>
    </row>
    <row r="435" spans="8:8" s="32" customFormat="1" ht="12.75" customHeight="1" x14ac:dyDescent="0.2">
      <c r="H435" s="36"/>
    </row>
    <row r="436" spans="8:8" s="32" customFormat="1" ht="12.75" customHeight="1" x14ac:dyDescent="0.2">
      <c r="H436" s="36"/>
    </row>
    <row r="437" spans="8:8" s="32" customFormat="1" ht="12.75" customHeight="1" x14ac:dyDescent="0.2">
      <c r="H437" s="36"/>
    </row>
    <row r="438" spans="8:8" s="32" customFormat="1" ht="12.75" customHeight="1" x14ac:dyDescent="0.2">
      <c r="H438" s="36"/>
    </row>
    <row r="439" spans="8:8" s="32" customFormat="1" ht="12.75" customHeight="1" x14ac:dyDescent="0.2">
      <c r="H439" s="36"/>
    </row>
    <row r="440" spans="8:8" s="32" customFormat="1" ht="12.75" customHeight="1" x14ac:dyDescent="0.2">
      <c r="H440" s="36"/>
    </row>
    <row r="441" spans="8:8" s="32" customFormat="1" ht="12.75" customHeight="1" x14ac:dyDescent="0.2">
      <c r="H441" s="36"/>
    </row>
    <row r="442" spans="8:8" s="32" customFormat="1" ht="12.75" customHeight="1" x14ac:dyDescent="0.2">
      <c r="H442" s="36"/>
    </row>
    <row r="443" spans="8:8" s="32" customFormat="1" ht="12.75" customHeight="1" x14ac:dyDescent="0.2">
      <c r="H443" s="36"/>
    </row>
    <row r="444" spans="8:8" s="32" customFormat="1" ht="12.75" customHeight="1" x14ac:dyDescent="0.2">
      <c r="H444" s="36"/>
    </row>
    <row r="445" spans="8:8" s="32" customFormat="1" ht="12.75" customHeight="1" x14ac:dyDescent="0.2">
      <c r="H445" s="36"/>
    </row>
    <row r="446" spans="8:8" s="32" customFormat="1" ht="12.75" customHeight="1" x14ac:dyDescent="0.2">
      <c r="H446" s="36"/>
    </row>
    <row r="447" spans="8:8" s="32" customFormat="1" ht="12.75" customHeight="1" x14ac:dyDescent="0.2">
      <c r="H447" s="36"/>
    </row>
    <row r="448" spans="8:8" s="32" customFormat="1" ht="12.75" customHeight="1" x14ac:dyDescent="0.2">
      <c r="H448" s="36"/>
    </row>
    <row r="449" spans="8:8" s="32" customFormat="1" ht="12.75" customHeight="1" x14ac:dyDescent="0.2">
      <c r="H449" s="36"/>
    </row>
    <row r="450" spans="8:8" s="32" customFormat="1" ht="12.75" customHeight="1" x14ac:dyDescent="0.2">
      <c r="H450" s="36"/>
    </row>
    <row r="451" spans="8:8" s="32" customFormat="1" ht="12.75" customHeight="1" x14ac:dyDescent="0.2">
      <c r="H451" s="36"/>
    </row>
    <row r="452" spans="8:8" s="32" customFormat="1" ht="12.75" customHeight="1" x14ac:dyDescent="0.2">
      <c r="H452" s="36"/>
    </row>
    <row r="453" spans="8:8" s="32" customFormat="1" ht="12.75" customHeight="1" x14ac:dyDescent="0.2">
      <c r="H453" s="36"/>
    </row>
    <row r="454" spans="8:8" s="32" customFormat="1" ht="12.75" customHeight="1" x14ac:dyDescent="0.2">
      <c r="H454" s="36"/>
    </row>
    <row r="455" spans="8:8" s="32" customFormat="1" ht="12.75" customHeight="1" x14ac:dyDescent="0.2">
      <c r="H455" s="36"/>
    </row>
    <row r="456" spans="8:8" s="32" customFormat="1" ht="12.75" customHeight="1" x14ac:dyDescent="0.2">
      <c r="H456" s="36"/>
    </row>
    <row r="457" spans="8:8" s="32" customFormat="1" ht="12.75" customHeight="1" x14ac:dyDescent="0.2">
      <c r="H457" s="36"/>
    </row>
    <row r="458" spans="8:8" s="32" customFormat="1" ht="12.75" customHeight="1" x14ac:dyDescent="0.2">
      <c r="H458" s="36"/>
    </row>
    <row r="459" spans="8:8" s="32" customFormat="1" ht="12.75" customHeight="1" x14ac:dyDescent="0.2">
      <c r="H459" s="36"/>
    </row>
    <row r="460" spans="8:8" s="32" customFormat="1" ht="12.75" customHeight="1" x14ac:dyDescent="0.2">
      <c r="H460" s="36"/>
    </row>
    <row r="461" spans="8:8" s="32" customFormat="1" ht="12.75" customHeight="1" x14ac:dyDescent="0.2">
      <c r="H461" s="36"/>
    </row>
    <row r="462" spans="8:8" s="32" customFormat="1" ht="12.75" customHeight="1" x14ac:dyDescent="0.2">
      <c r="H462" s="36"/>
    </row>
    <row r="463" spans="8:8" s="32" customFormat="1" ht="12.75" customHeight="1" x14ac:dyDescent="0.2">
      <c r="H463" s="36"/>
    </row>
    <row r="464" spans="8:8" s="32" customFormat="1" ht="12.75" customHeight="1" x14ac:dyDescent="0.2">
      <c r="H464" s="36"/>
    </row>
    <row r="465" spans="8:8" s="32" customFormat="1" ht="12.75" customHeight="1" x14ac:dyDescent="0.2">
      <c r="H465" s="36"/>
    </row>
    <row r="466" spans="8:8" s="32" customFormat="1" ht="12.75" customHeight="1" x14ac:dyDescent="0.2">
      <c r="H466" s="36"/>
    </row>
    <row r="467" spans="8:8" s="32" customFormat="1" ht="12.75" customHeight="1" x14ac:dyDescent="0.2">
      <c r="H467" s="36"/>
    </row>
    <row r="468" spans="8:8" s="32" customFormat="1" ht="12.75" customHeight="1" x14ac:dyDescent="0.2">
      <c r="H468" s="36"/>
    </row>
    <row r="469" spans="8:8" s="32" customFormat="1" ht="12.75" customHeight="1" x14ac:dyDescent="0.2">
      <c r="H469" s="36"/>
    </row>
    <row r="470" spans="8:8" s="32" customFormat="1" ht="12.75" customHeight="1" x14ac:dyDescent="0.2">
      <c r="H470" s="36"/>
    </row>
    <row r="471" spans="8:8" s="32" customFormat="1" ht="12.75" customHeight="1" x14ac:dyDescent="0.2">
      <c r="H471" s="36"/>
    </row>
    <row r="472" spans="8:8" s="32" customFormat="1" ht="12.75" customHeight="1" x14ac:dyDescent="0.2">
      <c r="H472" s="36"/>
    </row>
    <row r="473" spans="8:8" s="32" customFormat="1" ht="12.75" customHeight="1" x14ac:dyDescent="0.2">
      <c r="H473" s="36"/>
    </row>
    <row r="474" spans="8:8" s="32" customFormat="1" ht="12.75" customHeight="1" x14ac:dyDescent="0.2">
      <c r="H474" s="36"/>
    </row>
    <row r="475" spans="8:8" s="32" customFormat="1" ht="12.75" customHeight="1" x14ac:dyDescent="0.2">
      <c r="H475" s="36"/>
    </row>
    <row r="476" spans="8:8" s="32" customFormat="1" ht="12.75" customHeight="1" x14ac:dyDescent="0.2">
      <c r="H476" s="36"/>
    </row>
    <row r="477" spans="8:8" s="32" customFormat="1" ht="12.75" customHeight="1" x14ac:dyDescent="0.2">
      <c r="H477" s="36"/>
    </row>
    <row r="478" spans="8:8" s="32" customFormat="1" ht="12.75" customHeight="1" x14ac:dyDescent="0.2">
      <c r="H478" s="36"/>
    </row>
    <row r="479" spans="8:8" s="32" customFormat="1" ht="12.75" customHeight="1" x14ac:dyDescent="0.2">
      <c r="H479" s="36"/>
    </row>
    <row r="480" spans="8:8" s="32" customFormat="1" ht="12.75" customHeight="1" x14ac:dyDescent="0.2">
      <c r="H480" s="36"/>
    </row>
    <row r="481" spans="8:8" s="32" customFormat="1" ht="12.75" customHeight="1" x14ac:dyDescent="0.2">
      <c r="H481" s="36"/>
    </row>
    <row r="482" spans="8:8" s="32" customFormat="1" ht="12.75" customHeight="1" x14ac:dyDescent="0.2">
      <c r="H482" s="36"/>
    </row>
    <row r="483" spans="8:8" s="32" customFormat="1" ht="12.75" customHeight="1" x14ac:dyDescent="0.2">
      <c r="H483" s="36"/>
    </row>
    <row r="484" spans="8:8" s="32" customFormat="1" ht="12.75" customHeight="1" x14ac:dyDescent="0.2">
      <c r="H484" s="36"/>
    </row>
    <row r="485" spans="8:8" s="32" customFormat="1" ht="12.75" customHeight="1" x14ac:dyDescent="0.2">
      <c r="H485" s="36"/>
    </row>
    <row r="486" spans="8:8" s="32" customFormat="1" ht="12.75" customHeight="1" x14ac:dyDescent="0.2">
      <c r="H486" s="36"/>
    </row>
    <row r="487" spans="8:8" s="32" customFormat="1" ht="12.75" customHeight="1" x14ac:dyDescent="0.2">
      <c r="H487" s="36"/>
    </row>
    <row r="488" spans="8:8" s="32" customFormat="1" ht="12.75" customHeight="1" x14ac:dyDescent="0.2">
      <c r="H488" s="36"/>
    </row>
    <row r="489" spans="8:8" s="32" customFormat="1" ht="12.75" customHeight="1" x14ac:dyDescent="0.2">
      <c r="H489" s="36"/>
    </row>
    <row r="490" spans="8:8" s="32" customFormat="1" ht="12.75" customHeight="1" x14ac:dyDescent="0.2">
      <c r="H490" s="36"/>
    </row>
    <row r="491" spans="8:8" s="32" customFormat="1" ht="12.75" customHeight="1" x14ac:dyDescent="0.2">
      <c r="H491" s="36"/>
    </row>
    <row r="492" spans="8:8" s="32" customFormat="1" ht="12.75" customHeight="1" x14ac:dyDescent="0.2">
      <c r="H492" s="36"/>
    </row>
    <row r="493" spans="8:8" s="32" customFormat="1" ht="12.75" customHeight="1" x14ac:dyDescent="0.2">
      <c r="H493" s="36"/>
    </row>
    <row r="494" spans="8:8" s="32" customFormat="1" ht="12.75" customHeight="1" x14ac:dyDescent="0.2">
      <c r="H494" s="36"/>
    </row>
    <row r="495" spans="8:8" s="32" customFormat="1" ht="12.75" customHeight="1" x14ac:dyDescent="0.2">
      <c r="H495" s="36"/>
    </row>
    <row r="496" spans="8:8" s="32" customFormat="1" ht="12.75" customHeight="1" x14ac:dyDescent="0.2">
      <c r="H496" s="36"/>
    </row>
    <row r="497" spans="8:8" s="32" customFormat="1" ht="12.75" customHeight="1" x14ac:dyDescent="0.2">
      <c r="H497" s="36"/>
    </row>
    <row r="498" spans="8:8" s="32" customFormat="1" ht="12.75" customHeight="1" x14ac:dyDescent="0.2">
      <c r="H498" s="36"/>
    </row>
    <row r="499" spans="8:8" s="32" customFormat="1" ht="12.75" customHeight="1" x14ac:dyDescent="0.2">
      <c r="H499" s="36"/>
    </row>
    <row r="500" spans="8:8" s="32" customFormat="1" ht="12.75" customHeight="1" x14ac:dyDescent="0.2">
      <c r="H500" s="36"/>
    </row>
    <row r="501" spans="8:8" s="32" customFormat="1" ht="12.75" customHeight="1" x14ac:dyDescent="0.2">
      <c r="H501" s="36"/>
    </row>
    <row r="502" spans="8:8" s="32" customFormat="1" ht="12.75" customHeight="1" x14ac:dyDescent="0.2">
      <c r="H502" s="36"/>
    </row>
    <row r="503" spans="8:8" s="32" customFormat="1" ht="12.75" customHeight="1" x14ac:dyDescent="0.2">
      <c r="H503" s="36"/>
    </row>
    <row r="504" spans="8:8" s="32" customFormat="1" ht="12.75" customHeight="1" x14ac:dyDescent="0.2">
      <c r="H504" s="36"/>
    </row>
    <row r="505" spans="8:8" s="32" customFormat="1" ht="12.75" customHeight="1" x14ac:dyDescent="0.2">
      <c r="H505" s="36"/>
    </row>
    <row r="506" spans="8:8" s="32" customFormat="1" ht="12.75" customHeight="1" x14ac:dyDescent="0.2">
      <c r="H506" s="36"/>
    </row>
    <row r="507" spans="8:8" s="32" customFormat="1" ht="12.75" customHeight="1" x14ac:dyDescent="0.2">
      <c r="H507" s="36"/>
    </row>
    <row r="508" spans="8:8" s="32" customFormat="1" ht="12.75" customHeight="1" x14ac:dyDescent="0.2">
      <c r="H508" s="36"/>
    </row>
    <row r="509" spans="8:8" s="32" customFormat="1" ht="12.75" customHeight="1" x14ac:dyDescent="0.2">
      <c r="H509" s="36"/>
    </row>
    <row r="510" spans="8:8" s="32" customFormat="1" ht="12.75" customHeight="1" x14ac:dyDescent="0.2">
      <c r="H510" s="36"/>
    </row>
    <row r="511" spans="8:8" s="32" customFormat="1" ht="12.75" customHeight="1" x14ac:dyDescent="0.2">
      <c r="H511" s="36"/>
    </row>
    <row r="512" spans="8:8" s="32" customFormat="1" ht="12.75" customHeight="1" x14ac:dyDescent="0.2">
      <c r="H512" s="36"/>
    </row>
    <row r="513" spans="8:8" s="32" customFormat="1" ht="12.75" customHeight="1" x14ac:dyDescent="0.2">
      <c r="H513" s="36"/>
    </row>
    <row r="514" spans="8:8" s="32" customFormat="1" ht="12.75" customHeight="1" x14ac:dyDescent="0.2">
      <c r="H514" s="36"/>
    </row>
    <row r="515" spans="8:8" s="32" customFormat="1" ht="12.75" customHeight="1" x14ac:dyDescent="0.2">
      <c r="H515" s="36"/>
    </row>
    <row r="516" spans="8:8" s="32" customFormat="1" ht="12.75" customHeight="1" x14ac:dyDescent="0.2">
      <c r="H516" s="36"/>
    </row>
    <row r="517" spans="8:8" s="32" customFormat="1" ht="12.75" customHeight="1" x14ac:dyDescent="0.2">
      <c r="H517" s="36"/>
    </row>
    <row r="518" spans="8:8" s="32" customFormat="1" ht="12.75" customHeight="1" x14ac:dyDescent="0.2">
      <c r="H518" s="36"/>
    </row>
    <row r="519" spans="8:8" s="32" customFormat="1" ht="12.75" customHeight="1" x14ac:dyDescent="0.2">
      <c r="H519" s="36"/>
    </row>
    <row r="520" spans="8:8" s="32" customFormat="1" ht="12.75" customHeight="1" x14ac:dyDescent="0.2">
      <c r="H520" s="36"/>
    </row>
    <row r="521" spans="8:8" s="32" customFormat="1" ht="12.75" customHeight="1" x14ac:dyDescent="0.2">
      <c r="H521" s="36"/>
    </row>
    <row r="522" spans="8:8" s="32" customFormat="1" ht="12.75" customHeight="1" x14ac:dyDescent="0.2">
      <c r="H522" s="36"/>
    </row>
    <row r="523" spans="8:8" s="32" customFormat="1" ht="12.75" customHeight="1" x14ac:dyDescent="0.2">
      <c r="H523" s="36"/>
    </row>
    <row r="524" spans="8:8" s="32" customFormat="1" ht="12.75" customHeight="1" x14ac:dyDescent="0.2">
      <c r="H524" s="36"/>
    </row>
    <row r="525" spans="8:8" s="32" customFormat="1" ht="12.75" customHeight="1" x14ac:dyDescent="0.2">
      <c r="H525" s="36"/>
    </row>
    <row r="526" spans="8:8" s="32" customFormat="1" ht="12.75" customHeight="1" x14ac:dyDescent="0.2">
      <c r="H526" s="36"/>
    </row>
    <row r="527" spans="8:8" s="32" customFormat="1" ht="12.75" customHeight="1" x14ac:dyDescent="0.2">
      <c r="H527" s="36"/>
    </row>
    <row r="528" spans="8:8" s="32" customFormat="1" ht="12.75" customHeight="1" x14ac:dyDescent="0.2">
      <c r="H528" s="36"/>
    </row>
    <row r="529" spans="8:8" s="32" customFormat="1" ht="12.75" customHeight="1" x14ac:dyDescent="0.2">
      <c r="H529" s="36"/>
    </row>
    <row r="530" spans="8:8" s="32" customFormat="1" ht="12.75" customHeight="1" x14ac:dyDescent="0.2">
      <c r="H530" s="36"/>
    </row>
    <row r="531" spans="8:8" s="32" customFormat="1" ht="12.75" customHeight="1" x14ac:dyDescent="0.2">
      <c r="H531" s="36"/>
    </row>
    <row r="532" spans="8:8" s="32" customFormat="1" ht="12.75" customHeight="1" x14ac:dyDescent="0.2">
      <c r="H532" s="36"/>
    </row>
    <row r="533" spans="8:8" s="32" customFormat="1" ht="12.75" customHeight="1" x14ac:dyDescent="0.2">
      <c r="H533" s="36"/>
    </row>
    <row r="534" spans="8:8" s="32" customFormat="1" ht="12.75" customHeight="1" x14ac:dyDescent="0.2">
      <c r="H534" s="36"/>
    </row>
    <row r="535" spans="8:8" s="32" customFormat="1" ht="12.75" customHeight="1" x14ac:dyDescent="0.2">
      <c r="H535" s="36"/>
    </row>
    <row r="536" spans="8:8" s="32" customFormat="1" ht="12.75" customHeight="1" x14ac:dyDescent="0.2">
      <c r="H536" s="36"/>
    </row>
    <row r="537" spans="8:8" s="32" customFormat="1" ht="12.75" customHeight="1" x14ac:dyDescent="0.2">
      <c r="H537" s="36"/>
    </row>
    <row r="538" spans="8:8" s="32" customFormat="1" ht="12.75" customHeight="1" x14ac:dyDescent="0.2">
      <c r="H538" s="36"/>
    </row>
    <row r="539" spans="8:8" s="32" customFormat="1" ht="12.75" customHeight="1" x14ac:dyDescent="0.2">
      <c r="H539" s="36"/>
    </row>
    <row r="540" spans="8:8" s="32" customFormat="1" ht="12.75" customHeight="1" x14ac:dyDescent="0.2">
      <c r="H540" s="36"/>
    </row>
    <row r="541" spans="8:8" s="32" customFormat="1" ht="12.75" customHeight="1" x14ac:dyDescent="0.2">
      <c r="H541" s="36"/>
    </row>
    <row r="542" spans="8:8" s="32" customFormat="1" ht="12.75" customHeight="1" x14ac:dyDescent="0.2">
      <c r="H542" s="36"/>
    </row>
    <row r="543" spans="8:8" s="32" customFormat="1" ht="12.75" customHeight="1" x14ac:dyDescent="0.2">
      <c r="H543" s="36"/>
    </row>
    <row r="544" spans="8:8" s="32" customFormat="1" ht="12.75" customHeight="1" x14ac:dyDescent="0.2">
      <c r="H544" s="36"/>
    </row>
    <row r="545" spans="8:8" s="32" customFormat="1" ht="12.75" customHeight="1" x14ac:dyDescent="0.2">
      <c r="H545" s="36"/>
    </row>
    <row r="546" spans="8:8" s="32" customFormat="1" ht="12.75" customHeight="1" x14ac:dyDescent="0.2">
      <c r="H546" s="36"/>
    </row>
    <row r="547" spans="8:8" s="32" customFormat="1" ht="12.75" customHeight="1" x14ac:dyDescent="0.2">
      <c r="H547" s="36"/>
    </row>
    <row r="548" spans="8:8" s="32" customFormat="1" ht="12.75" customHeight="1" x14ac:dyDescent="0.2">
      <c r="H548" s="36"/>
    </row>
    <row r="549" spans="8:8" s="32" customFormat="1" ht="12.75" customHeight="1" x14ac:dyDescent="0.2">
      <c r="H549" s="36"/>
    </row>
    <row r="550" spans="8:8" s="32" customFormat="1" ht="12.75" customHeight="1" x14ac:dyDescent="0.2">
      <c r="H550" s="36"/>
    </row>
    <row r="551" spans="8:8" s="32" customFormat="1" ht="12.75" customHeight="1" x14ac:dyDescent="0.2">
      <c r="H551" s="36"/>
    </row>
    <row r="552" spans="8:8" s="32" customFormat="1" ht="12.75" customHeight="1" x14ac:dyDescent="0.2">
      <c r="H552" s="36"/>
    </row>
    <row r="553" spans="8:8" s="32" customFormat="1" ht="12.75" customHeight="1" x14ac:dyDescent="0.2">
      <c r="H553" s="36"/>
    </row>
    <row r="554" spans="8:8" s="32" customFormat="1" ht="12.75" customHeight="1" x14ac:dyDescent="0.2">
      <c r="H554" s="36"/>
    </row>
    <row r="555" spans="8:8" s="32" customFormat="1" ht="12.75" customHeight="1" x14ac:dyDescent="0.2">
      <c r="H555" s="36"/>
    </row>
    <row r="556" spans="8:8" s="32" customFormat="1" ht="12.75" customHeight="1" x14ac:dyDescent="0.2">
      <c r="H556" s="36"/>
    </row>
    <row r="557" spans="8:8" s="32" customFormat="1" ht="12.75" customHeight="1" x14ac:dyDescent="0.2">
      <c r="H557" s="36"/>
    </row>
    <row r="558" spans="8:8" s="32" customFormat="1" ht="12.75" customHeight="1" x14ac:dyDescent="0.2">
      <c r="H558" s="36"/>
    </row>
    <row r="559" spans="8:8" s="32" customFormat="1" ht="12.75" customHeight="1" x14ac:dyDescent="0.2">
      <c r="H559" s="36"/>
    </row>
    <row r="560" spans="8:8" s="32" customFormat="1" ht="12.75" customHeight="1" x14ac:dyDescent="0.2">
      <c r="H560" s="36"/>
    </row>
    <row r="561" spans="8:8" s="32" customFormat="1" ht="12.75" customHeight="1" x14ac:dyDescent="0.2">
      <c r="H561" s="36"/>
    </row>
    <row r="562" spans="8:8" s="32" customFormat="1" ht="12.75" customHeight="1" x14ac:dyDescent="0.2">
      <c r="H562" s="36"/>
    </row>
    <row r="563" spans="8:8" s="32" customFormat="1" ht="12.75" customHeight="1" x14ac:dyDescent="0.2">
      <c r="H563" s="36"/>
    </row>
    <row r="564" spans="8:8" s="32" customFormat="1" ht="12.75" customHeight="1" x14ac:dyDescent="0.2">
      <c r="H564" s="36"/>
    </row>
    <row r="565" spans="8:8" s="32" customFormat="1" ht="12.75" customHeight="1" x14ac:dyDescent="0.2">
      <c r="H565" s="36"/>
    </row>
    <row r="566" spans="8:8" s="32" customFormat="1" ht="12.75" customHeight="1" x14ac:dyDescent="0.2">
      <c r="H566" s="36"/>
    </row>
    <row r="567" spans="8:8" s="32" customFormat="1" ht="12.75" customHeight="1" x14ac:dyDescent="0.2">
      <c r="H567" s="36"/>
    </row>
    <row r="568" spans="8:8" s="32" customFormat="1" ht="12.75" customHeight="1" x14ac:dyDescent="0.2">
      <c r="H568" s="36"/>
    </row>
    <row r="569" spans="8:8" s="32" customFormat="1" ht="12.75" customHeight="1" x14ac:dyDescent="0.2">
      <c r="H569" s="36"/>
    </row>
    <row r="570" spans="8:8" s="32" customFormat="1" ht="12.75" customHeight="1" x14ac:dyDescent="0.2">
      <c r="H570" s="36"/>
    </row>
    <row r="571" spans="8:8" s="32" customFormat="1" ht="12.75" customHeight="1" x14ac:dyDescent="0.2">
      <c r="H571" s="36"/>
    </row>
    <row r="572" spans="8:8" s="32" customFormat="1" ht="12.75" customHeight="1" x14ac:dyDescent="0.2">
      <c r="H572" s="36"/>
    </row>
    <row r="573" spans="8:8" s="32" customFormat="1" ht="12.75" customHeight="1" x14ac:dyDescent="0.2">
      <c r="H573" s="36"/>
    </row>
    <row r="574" spans="8:8" s="32" customFormat="1" ht="12.75" customHeight="1" x14ac:dyDescent="0.2">
      <c r="H574" s="36"/>
    </row>
    <row r="575" spans="8:8" s="32" customFormat="1" ht="12.75" customHeight="1" x14ac:dyDescent="0.2">
      <c r="H575" s="36"/>
    </row>
    <row r="576" spans="8:8" s="32" customFormat="1" ht="12.75" customHeight="1" x14ac:dyDescent="0.2">
      <c r="H576" s="36"/>
    </row>
    <row r="577" spans="8:8" s="32" customFormat="1" ht="12.75" customHeight="1" x14ac:dyDescent="0.2">
      <c r="H577" s="36"/>
    </row>
    <row r="578" spans="8:8" s="32" customFormat="1" ht="12.75" customHeight="1" x14ac:dyDescent="0.2">
      <c r="H578" s="36"/>
    </row>
    <row r="579" spans="8:8" s="32" customFormat="1" ht="12.75" customHeight="1" x14ac:dyDescent="0.2">
      <c r="H579" s="36"/>
    </row>
    <row r="580" spans="8:8" s="32" customFormat="1" ht="12.75" customHeight="1" x14ac:dyDescent="0.2">
      <c r="H580" s="36"/>
    </row>
    <row r="581" spans="8:8" s="32" customFormat="1" ht="12.75" customHeight="1" x14ac:dyDescent="0.2">
      <c r="H581" s="36"/>
    </row>
    <row r="582" spans="8:8" s="32" customFormat="1" ht="12.75" customHeight="1" x14ac:dyDescent="0.2">
      <c r="H582" s="36"/>
    </row>
    <row r="583" spans="8:8" s="32" customFormat="1" ht="12.75" customHeight="1" x14ac:dyDescent="0.2">
      <c r="H583" s="36"/>
    </row>
    <row r="584" spans="8:8" s="32" customFormat="1" ht="12.75" customHeight="1" x14ac:dyDescent="0.2">
      <c r="H584" s="36"/>
    </row>
    <row r="585" spans="8:8" s="32" customFormat="1" ht="12.75" customHeight="1" x14ac:dyDescent="0.2">
      <c r="H585" s="36"/>
    </row>
    <row r="586" spans="8:8" s="32" customFormat="1" ht="12.75" customHeight="1" x14ac:dyDescent="0.2">
      <c r="H586" s="36"/>
    </row>
    <row r="587" spans="8:8" s="32" customFormat="1" ht="12.75" customHeight="1" x14ac:dyDescent="0.2">
      <c r="H587" s="36"/>
    </row>
    <row r="588" spans="8:8" s="32" customFormat="1" ht="12.75" customHeight="1" x14ac:dyDescent="0.2">
      <c r="H588" s="36"/>
    </row>
    <row r="589" spans="8:8" s="32" customFormat="1" ht="12.75" customHeight="1" x14ac:dyDescent="0.2">
      <c r="H589" s="36"/>
    </row>
    <row r="590" spans="8:8" s="32" customFormat="1" ht="12.75" customHeight="1" x14ac:dyDescent="0.2">
      <c r="H590" s="36"/>
    </row>
    <row r="591" spans="8:8" s="32" customFormat="1" ht="12.75" customHeight="1" x14ac:dyDescent="0.2">
      <c r="H591" s="36"/>
    </row>
    <row r="592" spans="8:8" s="32" customFormat="1" ht="12.75" customHeight="1" x14ac:dyDescent="0.2">
      <c r="H592" s="36"/>
    </row>
    <row r="593" spans="8:8" s="32" customFormat="1" ht="12.75" customHeight="1" x14ac:dyDescent="0.2">
      <c r="H593" s="36"/>
    </row>
    <row r="594" spans="8:8" s="32" customFormat="1" ht="12.75" customHeight="1" x14ac:dyDescent="0.2">
      <c r="H594" s="36"/>
    </row>
    <row r="595" spans="8:8" s="32" customFormat="1" ht="12.75" customHeight="1" x14ac:dyDescent="0.2">
      <c r="H595" s="36"/>
    </row>
    <row r="596" spans="8:8" s="32" customFormat="1" ht="12.75" customHeight="1" x14ac:dyDescent="0.2">
      <c r="H596" s="36"/>
    </row>
    <row r="597" spans="8:8" s="32" customFormat="1" ht="12.75" customHeight="1" x14ac:dyDescent="0.2">
      <c r="H597" s="36"/>
    </row>
    <row r="598" spans="8:8" s="32" customFormat="1" ht="12.75" customHeight="1" x14ac:dyDescent="0.2">
      <c r="H598" s="36"/>
    </row>
    <row r="599" spans="8:8" s="32" customFormat="1" ht="12.75" customHeight="1" x14ac:dyDescent="0.2">
      <c r="H599" s="36"/>
    </row>
    <row r="600" spans="8:8" s="32" customFormat="1" ht="12.75" customHeight="1" x14ac:dyDescent="0.2">
      <c r="H600" s="36"/>
    </row>
    <row r="601" spans="8:8" s="32" customFormat="1" ht="12.75" customHeight="1" x14ac:dyDescent="0.2">
      <c r="H601" s="36"/>
    </row>
    <row r="602" spans="8:8" s="32" customFormat="1" ht="12.75" customHeight="1" x14ac:dyDescent="0.2">
      <c r="H602" s="36"/>
    </row>
    <row r="603" spans="8:8" s="32" customFormat="1" ht="12.75" customHeight="1" x14ac:dyDescent="0.2">
      <c r="H603" s="36"/>
    </row>
    <row r="604" spans="8:8" s="32" customFormat="1" ht="12.75" customHeight="1" x14ac:dyDescent="0.2">
      <c r="H604" s="36"/>
    </row>
    <row r="605" spans="8:8" s="32" customFormat="1" ht="12.75" customHeight="1" x14ac:dyDescent="0.2">
      <c r="H605" s="36"/>
    </row>
    <row r="606" spans="8:8" s="32" customFormat="1" ht="12.75" customHeight="1" x14ac:dyDescent="0.2">
      <c r="H606" s="36"/>
    </row>
    <row r="607" spans="8:8" s="32" customFormat="1" ht="12.75" customHeight="1" x14ac:dyDescent="0.2">
      <c r="H607" s="36"/>
    </row>
    <row r="608" spans="8:8" s="32" customFormat="1" ht="12.75" customHeight="1" x14ac:dyDescent="0.2">
      <c r="H608" s="36"/>
    </row>
    <row r="609" spans="8:8" s="32" customFormat="1" ht="12.75" customHeight="1" x14ac:dyDescent="0.2">
      <c r="H609" s="36"/>
    </row>
    <row r="610" spans="8:8" s="32" customFormat="1" ht="12.75" customHeight="1" x14ac:dyDescent="0.2">
      <c r="H610" s="36"/>
    </row>
    <row r="611" spans="8:8" s="32" customFormat="1" ht="12.75" customHeight="1" x14ac:dyDescent="0.2">
      <c r="H611" s="36"/>
    </row>
    <row r="612" spans="8:8" s="32" customFormat="1" ht="12.75" customHeight="1" x14ac:dyDescent="0.2">
      <c r="H612" s="36"/>
    </row>
    <row r="613" spans="8:8" s="32" customFormat="1" ht="12.75" customHeight="1" x14ac:dyDescent="0.2">
      <c r="H613" s="36"/>
    </row>
    <row r="614" spans="8:8" s="32" customFormat="1" ht="12.75" customHeight="1" x14ac:dyDescent="0.2">
      <c r="H614" s="36"/>
    </row>
    <row r="615" spans="8:8" s="32" customFormat="1" ht="12.75" customHeight="1" x14ac:dyDescent="0.2">
      <c r="H615" s="36"/>
    </row>
    <row r="616" spans="8:8" s="32" customFormat="1" ht="12.75" customHeight="1" x14ac:dyDescent="0.2">
      <c r="H616" s="36"/>
    </row>
    <row r="617" spans="8:8" s="32" customFormat="1" ht="12.75" customHeight="1" x14ac:dyDescent="0.2">
      <c r="H617" s="36"/>
    </row>
    <row r="618" spans="8:8" s="32" customFormat="1" ht="12.75" customHeight="1" x14ac:dyDescent="0.2">
      <c r="H618" s="36"/>
    </row>
    <row r="619" spans="8:8" s="32" customFormat="1" ht="12.75" customHeight="1" x14ac:dyDescent="0.2">
      <c r="H619" s="36"/>
    </row>
    <row r="620" spans="8:8" s="32" customFormat="1" ht="12.75" customHeight="1" x14ac:dyDescent="0.2">
      <c r="H620" s="36"/>
    </row>
    <row r="621" spans="8:8" s="32" customFormat="1" ht="12.75" customHeight="1" x14ac:dyDescent="0.2">
      <c r="H621" s="36"/>
    </row>
    <row r="622" spans="8:8" s="32" customFormat="1" ht="12.75" customHeight="1" x14ac:dyDescent="0.2">
      <c r="H622" s="36"/>
    </row>
    <row r="623" spans="8:8" s="32" customFormat="1" ht="12.75" customHeight="1" x14ac:dyDescent="0.2">
      <c r="H623" s="36"/>
    </row>
    <row r="624" spans="8:8" s="32" customFormat="1" ht="12.75" customHeight="1" x14ac:dyDescent="0.2">
      <c r="H624" s="36"/>
    </row>
    <row r="625" spans="8:8" s="32" customFormat="1" ht="12.75" customHeight="1" x14ac:dyDescent="0.2">
      <c r="H625" s="36"/>
    </row>
    <row r="626" spans="8:8" s="32" customFormat="1" ht="12.75" customHeight="1" x14ac:dyDescent="0.2">
      <c r="H626" s="36"/>
    </row>
    <row r="627" spans="8:8" s="32" customFormat="1" ht="12.75" customHeight="1" x14ac:dyDescent="0.2">
      <c r="H627" s="36"/>
    </row>
    <row r="628" spans="8:8" s="32" customFormat="1" ht="12.75" customHeight="1" x14ac:dyDescent="0.2">
      <c r="H628" s="36"/>
    </row>
    <row r="629" spans="8:8" s="32" customFormat="1" ht="12.75" customHeight="1" x14ac:dyDescent="0.2">
      <c r="H629" s="36"/>
    </row>
    <row r="630" spans="8:8" s="32" customFormat="1" ht="12.75" customHeight="1" x14ac:dyDescent="0.2">
      <c r="H630" s="36"/>
    </row>
    <row r="631" spans="8:8" s="32" customFormat="1" ht="12.75" customHeight="1" x14ac:dyDescent="0.2">
      <c r="H631" s="36"/>
    </row>
    <row r="632" spans="8:8" s="32" customFormat="1" ht="12.75" customHeight="1" x14ac:dyDescent="0.2">
      <c r="H632" s="36"/>
    </row>
    <row r="633" spans="8:8" s="32" customFormat="1" ht="12.75" customHeight="1" x14ac:dyDescent="0.2">
      <c r="H633" s="36"/>
    </row>
    <row r="634" spans="8:8" s="32" customFormat="1" ht="12.75" customHeight="1" x14ac:dyDescent="0.2">
      <c r="H634" s="36"/>
    </row>
    <row r="635" spans="8:8" s="32" customFormat="1" ht="12.75" customHeight="1" x14ac:dyDescent="0.2">
      <c r="H635" s="36"/>
    </row>
    <row r="636" spans="8:8" s="32" customFormat="1" ht="12.75" customHeight="1" x14ac:dyDescent="0.2">
      <c r="H636" s="36"/>
    </row>
    <row r="637" spans="8:8" s="32" customFormat="1" ht="12.75" customHeight="1" x14ac:dyDescent="0.2">
      <c r="H637" s="36"/>
    </row>
    <row r="638" spans="8:8" s="32" customFormat="1" ht="12.75" customHeight="1" x14ac:dyDescent="0.2">
      <c r="H638" s="36"/>
    </row>
    <row r="639" spans="8:8" s="32" customFormat="1" ht="12.75" customHeight="1" x14ac:dyDescent="0.2">
      <c r="H639" s="36"/>
    </row>
    <row r="640" spans="8:8" s="32" customFormat="1" ht="12.75" customHeight="1" x14ac:dyDescent="0.2">
      <c r="H640" s="36"/>
    </row>
    <row r="641" spans="8:8" s="32" customFormat="1" ht="12.75" customHeight="1" x14ac:dyDescent="0.2">
      <c r="H641" s="36"/>
    </row>
    <row r="642" spans="8:8" s="32" customFormat="1" ht="12.75" customHeight="1" x14ac:dyDescent="0.2">
      <c r="H642" s="36"/>
    </row>
    <row r="643" spans="8:8" s="32" customFormat="1" ht="12.75" customHeight="1" x14ac:dyDescent="0.2">
      <c r="H643" s="36"/>
    </row>
    <row r="644" spans="8:8" s="32" customFormat="1" ht="12.75" customHeight="1" x14ac:dyDescent="0.2">
      <c r="H644" s="36"/>
    </row>
    <row r="645" spans="8:8" s="32" customFormat="1" ht="12.75" customHeight="1" x14ac:dyDescent="0.2">
      <c r="H645" s="36"/>
    </row>
    <row r="646" spans="8:8" s="32" customFormat="1" ht="12.75" customHeight="1" x14ac:dyDescent="0.2">
      <c r="H646" s="36"/>
    </row>
    <row r="647" spans="8:8" s="32" customFormat="1" ht="12.75" customHeight="1" x14ac:dyDescent="0.2">
      <c r="H647" s="36"/>
    </row>
    <row r="648" spans="8:8" s="32" customFormat="1" ht="12.75" customHeight="1" x14ac:dyDescent="0.2">
      <c r="H648" s="36"/>
    </row>
    <row r="649" spans="8:8" s="32" customFormat="1" ht="12.75" customHeight="1" x14ac:dyDescent="0.2">
      <c r="H649" s="36"/>
    </row>
    <row r="650" spans="8:8" s="32" customFormat="1" ht="12.75" customHeight="1" x14ac:dyDescent="0.2">
      <c r="H650" s="36"/>
    </row>
    <row r="651" spans="8:8" s="32" customFormat="1" ht="12.75" customHeight="1" x14ac:dyDescent="0.2">
      <c r="H651" s="36"/>
    </row>
    <row r="652" spans="8:8" s="32" customFormat="1" ht="12.75" customHeight="1" x14ac:dyDescent="0.2">
      <c r="H652" s="36"/>
    </row>
    <row r="653" spans="8:8" s="32" customFormat="1" ht="12.75" customHeight="1" x14ac:dyDescent="0.2">
      <c r="H653" s="36"/>
    </row>
    <row r="654" spans="8:8" s="32" customFormat="1" ht="12.75" customHeight="1" x14ac:dyDescent="0.2">
      <c r="H654" s="36"/>
    </row>
    <row r="655" spans="8:8" s="32" customFormat="1" ht="12.75" customHeight="1" x14ac:dyDescent="0.2">
      <c r="H655" s="36"/>
    </row>
    <row r="656" spans="8:8" s="32" customFormat="1" ht="12.75" customHeight="1" x14ac:dyDescent="0.2">
      <c r="H656" s="36"/>
    </row>
    <row r="657" spans="8:8" s="32" customFormat="1" ht="12.75" customHeight="1" x14ac:dyDescent="0.2">
      <c r="H657" s="36"/>
    </row>
    <row r="658" spans="8:8" s="32" customFormat="1" ht="12.75" customHeight="1" x14ac:dyDescent="0.2">
      <c r="H658" s="36"/>
    </row>
    <row r="659" spans="8:8" s="32" customFormat="1" ht="12.75" customHeight="1" x14ac:dyDescent="0.2">
      <c r="H659" s="36"/>
    </row>
    <row r="660" spans="8:8" s="32" customFormat="1" ht="12.75" customHeight="1" x14ac:dyDescent="0.2">
      <c r="H660" s="36"/>
    </row>
    <row r="661" spans="8:8" s="32" customFormat="1" ht="12.75" customHeight="1" x14ac:dyDescent="0.2">
      <c r="H661" s="36"/>
    </row>
    <row r="662" spans="8:8" s="32" customFormat="1" ht="12.75" customHeight="1" x14ac:dyDescent="0.2">
      <c r="H662" s="36"/>
    </row>
    <row r="663" spans="8:8" s="32" customFormat="1" ht="12.75" customHeight="1" x14ac:dyDescent="0.2">
      <c r="H663" s="36"/>
    </row>
    <row r="664" spans="8:8" s="32" customFormat="1" ht="12.75" customHeight="1" x14ac:dyDescent="0.2">
      <c r="H664" s="36"/>
    </row>
    <row r="665" spans="8:8" s="32" customFormat="1" ht="12.75" customHeight="1" x14ac:dyDescent="0.2">
      <c r="H665" s="36"/>
    </row>
    <row r="666" spans="8:8" s="32" customFormat="1" ht="12.75" customHeight="1" x14ac:dyDescent="0.2">
      <c r="H666" s="36"/>
    </row>
    <row r="667" spans="8:8" s="32" customFormat="1" ht="12.75" customHeight="1" x14ac:dyDescent="0.2">
      <c r="H667" s="36"/>
    </row>
    <row r="668" spans="8:8" s="32" customFormat="1" ht="12.75" customHeight="1" x14ac:dyDescent="0.2">
      <c r="H668" s="36"/>
    </row>
    <row r="669" spans="8:8" s="32" customFormat="1" ht="12.75" customHeight="1" x14ac:dyDescent="0.2">
      <c r="H669" s="36"/>
    </row>
    <row r="670" spans="8:8" s="32" customFormat="1" ht="12.75" customHeight="1" x14ac:dyDescent="0.2">
      <c r="H670" s="36"/>
    </row>
    <row r="671" spans="8:8" s="32" customFormat="1" ht="12.75" customHeight="1" x14ac:dyDescent="0.2">
      <c r="H671" s="36"/>
    </row>
    <row r="672" spans="8:8" s="32" customFormat="1" ht="12.75" customHeight="1" x14ac:dyDescent="0.2">
      <c r="H672" s="36"/>
    </row>
    <row r="673" spans="8:8" s="32" customFormat="1" ht="12.75" customHeight="1" x14ac:dyDescent="0.2">
      <c r="H673" s="36"/>
    </row>
    <row r="674" spans="8:8" s="32" customFormat="1" ht="12.75" customHeight="1" x14ac:dyDescent="0.2">
      <c r="H674" s="36"/>
    </row>
    <row r="675" spans="8:8" s="32" customFormat="1" ht="12.75" customHeight="1" x14ac:dyDescent="0.2">
      <c r="H675" s="36"/>
    </row>
    <row r="676" spans="8:8" s="32" customFormat="1" ht="12.75" customHeight="1" x14ac:dyDescent="0.2">
      <c r="H676" s="36"/>
    </row>
    <row r="677" spans="8:8" s="32" customFormat="1" ht="12.75" customHeight="1" x14ac:dyDescent="0.2">
      <c r="H677" s="36"/>
    </row>
    <row r="678" spans="8:8" s="32" customFormat="1" ht="12.75" customHeight="1" x14ac:dyDescent="0.2">
      <c r="H678" s="36"/>
    </row>
    <row r="679" spans="8:8" s="32" customFormat="1" ht="12.75" customHeight="1" x14ac:dyDescent="0.2">
      <c r="H679" s="36"/>
    </row>
    <row r="680" spans="8:8" s="32" customFormat="1" ht="12.75" customHeight="1" x14ac:dyDescent="0.2">
      <c r="H680" s="36"/>
    </row>
    <row r="681" spans="8:8" s="32" customFormat="1" ht="12.75" customHeight="1" x14ac:dyDescent="0.2">
      <c r="H681" s="36"/>
    </row>
    <row r="682" spans="8:8" s="32" customFormat="1" ht="12.75" customHeight="1" x14ac:dyDescent="0.2">
      <c r="H682" s="36"/>
    </row>
    <row r="683" spans="8:8" s="32" customFormat="1" ht="12.75" customHeight="1" x14ac:dyDescent="0.2">
      <c r="H683" s="36"/>
    </row>
    <row r="684" spans="8:8" s="32" customFormat="1" ht="12.75" customHeight="1" x14ac:dyDescent="0.2">
      <c r="H684" s="36"/>
    </row>
    <row r="685" spans="8:8" s="32" customFormat="1" ht="12.75" customHeight="1" x14ac:dyDescent="0.2">
      <c r="H685" s="36"/>
    </row>
    <row r="686" spans="8:8" s="32" customFormat="1" ht="12.75" customHeight="1" x14ac:dyDescent="0.2">
      <c r="H686" s="36"/>
    </row>
    <row r="687" spans="8:8" s="32" customFormat="1" ht="12.75" customHeight="1" x14ac:dyDescent="0.2">
      <c r="H687" s="36"/>
    </row>
    <row r="688" spans="8:8" s="32" customFormat="1" ht="12.75" customHeight="1" x14ac:dyDescent="0.2">
      <c r="H688" s="36"/>
    </row>
    <row r="689" spans="8:8" s="32" customFormat="1" ht="12.75" customHeight="1" x14ac:dyDescent="0.2">
      <c r="H689" s="36"/>
    </row>
    <row r="690" spans="8:8" s="32" customFormat="1" ht="12.75" customHeight="1" x14ac:dyDescent="0.2">
      <c r="H690" s="36"/>
    </row>
    <row r="691" spans="8:8" s="32" customFormat="1" ht="12.75" customHeight="1" x14ac:dyDescent="0.2">
      <c r="H691" s="36"/>
    </row>
    <row r="692" spans="8:8" s="32" customFormat="1" ht="12.75" customHeight="1" x14ac:dyDescent="0.2">
      <c r="H692" s="36"/>
    </row>
    <row r="693" spans="8:8" s="32" customFormat="1" ht="12.75" customHeight="1" x14ac:dyDescent="0.2">
      <c r="H693" s="36"/>
    </row>
    <row r="694" spans="8:8" s="32" customFormat="1" ht="12.75" customHeight="1" x14ac:dyDescent="0.2">
      <c r="H694" s="36"/>
    </row>
    <row r="695" spans="8:8" s="32" customFormat="1" ht="12.75" customHeight="1" x14ac:dyDescent="0.2">
      <c r="H695" s="36"/>
    </row>
    <row r="696" spans="8:8" s="32" customFormat="1" ht="12.75" customHeight="1" x14ac:dyDescent="0.2">
      <c r="H696" s="36"/>
    </row>
    <row r="697" spans="8:8" s="32" customFormat="1" ht="12.75" customHeight="1" x14ac:dyDescent="0.2">
      <c r="H697" s="36"/>
    </row>
    <row r="698" spans="8:8" s="32" customFormat="1" ht="12.75" customHeight="1" x14ac:dyDescent="0.2">
      <c r="H698" s="36"/>
    </row>
    <row r="699" spans="8:8" s="32" customFormat="1" ht="12.75" customHeight="1" x14ac:dyDescent="0.2">
      <c r="H699" s="36"/>
    </row>
    <row r="700" spans="8:8" s="32" customFormat="1" ht="12.75" customHeight="1" x14ac:dyDescent="0.2">
      <c r="H700" s="36"/>
    </row>
    <row r="701" spans="8:8" s="32" customFormat="1" ht="12.75" customHeight="1" x14ac:dyDescent="0.2">
      <c r="H701" s="36"/>
    </row>
    <row r="702" spans="8:8" s="32" customFormat="1" ht="12.75" customHeight="1" x14ac:dyDescent="0.2">
      <c r="H702" s="36"/>
    </row>
    <row r="703" spans="8:8" s="32" customFormat="1" ht="12.75" customHeight="1" x14ac:dyDescent="0.2">
      <c r="H703" s="36"/>
    </row>
    <row r="704" spans="8:8" s="32" customFormat="1" ht="12.75" customHeight="1" x14ac:dyDescent="0.2">
      <c r="H704" s="36"/>
    </row>
    <row r="705" spans="8:8" s="32" customFormat="1" ht="12.75" customHeight="1" x14ac:dyDescent="0.2">
      <c r="H705" s="36"/>
    </row>
    <row r="706" spans="8:8" s="32" customFormat="1" ht="12.75" customHeight="1" x14ac:dyDescent="0.2">
      <c r="H706" s="36"/>
    </row>
    <row r="707" spans="8:8" s="32" customFormat="1" ht="12.75" customHeight="1" x14ac:dyDescent="0.2">
      <c r="H707" s="36"/>
    </row>
    <row r="708" spans="8:8" s="32" customFormat="1" ht="12.75" customHeight="1" x14ac:dyDescent="0.2">
      <c r="H708" s="36"/>
    </row>
    <row r="709" spans="8:8" s="32" customFormat="1" ht="12.75" customHeight="1" x14ac:dyDescent="0.2">
      <c r="H709" s="36"/>
    </row>
    <row r="710" spans="8:8" s="32" customFormat="1" ht="12.75" customHeight="1" x14ac:dyDescent="0.2">
      <c r="H710" s="36"/>
    </row>
    <row r="711" spans="8:8" s="32" customFormat="1" ht="12.75" customHeight="1" x14ac:dyDescent="0.2">
      <c r="H711" s="36"/>
    </row>
    <row r="712" spans="8:8" s="32" customFormat="1" ht="12.75" customHeight="1" x14ac:dyDescent="0.2">
      <c r="H712" s="36"/>
    </row>
    <row r="713" spans="8:8" s="32" customFormat="1" ht="12.75" customHeight="1" x14ac:dyDescent="0.2">
      <c r="H713" s="36"/>
    </row>
    <row r="714" spans="8:8" s="32" customFormat="1" ht="12.75" customHeight="1" x14ac:dyDescent="0.2">
      <c r="H714" s="36"/>
    </row>
    <row r="715" spans="8:8" s="32" customFormat="1" ht="12.75" customHeight="1" x14ac:dyDescent="0.2">
      <c r="H715" s="36"/>
    </row>
    <row r="716" spans="8:8" s="32" customFormat="1" ht="12.75" customHeight="1" x14ac:dyDescent="0.2">
      <c r="H716" s="36"/>
    </row>
    <row r="717" spans="8:8" s="32" customFormat="1" ht="12.75" customHeight="1" x14ac:dyDescent="0.2">
      <c r="H717" s="36"/>
    </row>
    <row r="718" spans="8:8" s="32" customFormat="1" ht="12.75" customHeight="1" x14ac:dyDescent="0.2">
      <c r="H718" s="36"/>
    </row>
    <row r="719" spans="8:8" s="32" customFormat="1" ht="12.75" customHeight="1" x14ac:dyDescent="0.2">
      <c r="H719" s="36"/>
    </row>
    <row r="720" spans="8:8" s="32" customFormat="1" ht="12.75" customHeight="1" x14ac:dyDescent="0.2">
      <c r="H720" s="36"/>
    </row>
    <row r="721" spans="8:8" s="32" customFormat="1" ht="12.75" customHeight="1" x14ac:dyDescent="0.2">
      <c r="H721" s="36"/>
    </row>
    <row r="722" spans="8:8" s="32" customFormat="1" ht="12.75" customHeight="1" x14ac:dyDescent="0.2">
      <c r="H722" s="36"/>
    </row>
    <row r="723" spans="8:8" s="32" customFormat="1" ht="12.75" customHeight="1" x14ac:dyDescent="0.2">
      <c r="H723" s="36"/>
    </row>
    <row r="724" spans="8:8" s="32" customFormat="1" ht="12.75" customHeight="1" x14ac:dyDescent="0.2">
      <c r="H724" s="36"/>
    </row>
    <row r="725" spans="8:8" s="32" customFormat="1" ht="12.75" customHeight="1" x14ac:dyDescent="0.2">
      <c r="H725" s="36"/>
    </row>
    <row r="726" spans="8:8" s="32" customFormat="1" ht="12.75" customHeight="1" x14ac:dyDescent="0.2">
      <c r="H726" s="36"/>
    </row>
    <row r="727" spans="8:8" s="32" customFormat="1" ht="12.75" customHeight="1" x14ac:dyDescent="0.2">
      <c r="H727" s="36"/>
    </row>
    <row r="728" spans="8:8" s="32" customFormat="1" ht="12.75" customHeight="1" x14ac:dyDescent="0.2">
      <c r="H728" s="36"/>
    </row>
    <row r="729" spans="8:8" s="32" customFormat="1" ht="12.75" customHeight="1" x14ac:dyDescent="0.2">
      <c r="H729" s="36"/>
    </row>
    <row r="730" spans="8:8" s="32" customFormat="1" ht="12.75" customHeight="1" x14ac:dyDescent="0.2">
      <c r="H730" s="36"/>
    </row>
    <row r="731" spans="8:8" s="32" customFormat="1" ht="12.75" customHeight="1" x14ac:dyDescent="0.2">
      <c r="H731" s="36"/>
    </row>
    <row r="732" spans="8:8" s="32" customFormat="1" ht="12.75" customHeight="1" x14ac:dyDescent="0.2">
      <c r="H732" s="36"/>
    </row>
    <row r="733" spans="8:8" s="32" customFormat="1" ht="12.75" customHeight="1" x14ac:dyDescent="0.2">
      <c r="H733" s="36"/>
    </row>
    <row r="734" spans="8:8" s="32" customFormat="1" ht="12.75" customHeight="1" x14ac:dyDescent="0.2">
      <c r="H734" s="36"/>
    </row>
    <row r="735" spans="8:8" s="32" customFormat="1" ht="12.75" customHeight="1" x14ac:dyDescent="0.2">
      <c r="H735" s="36"/>
    </row>
    <row r="736" spans="8:8" s="32" customFormat="1" ht="12.75" customHeight="1" x14ac:dyDescent="0.2">
      <c r="H736" s="36"/>
    </row>
    <row r="737" spans="8:8" s="32" customFormat="1" ht="12.75" customHeight="1" x14ac:dyDescent="0.2">
      <c r="H737" s="36"/>
    </row>
    <row r="738" spans="8:8" s="32" customFormat="1" ht="12.75" customHeight="1" x14ac:dyDescent="0.2">
      <c r="H738" s="36"/>
    </row>
    <row r="739" spans="8:8" s="32" customFormat="1" ht="12.75" customHeight="1" x14ac:dyDescent="0.2">
      <c r="H739" s="36"/>
    </row>
    <row r="740" spans="8:8" s="32" customFormat="1" ht="12.75" customHeight="1" x14ac:dyDescent="0.2">
      <c r="H740" s="36"/>
    </row>
    <row r="741" spans="8:8" s="32" customFormat="1" ht="12.75" customHeight="1" x14ac:dyDescent="0.2">
      <c r="H741" s="36"/>
    </row>
    <row r="742" spans="8:8" s="32" customFormat="1" ht="12.75" customHeight="1" x14ac:dyDescent="0.2">
      <c r="H742" s="36"/>
    </row>
    <row r="743" spans="8:8" s="32" customFormat="1" ht="12.75" customHeight="1" x14ac:dyDescent="0.2">
      <c r="H743" s="36"/>
    </row>
    <row r="744" spans="8:8" s="32" customFormat="1" ht="12.75" customHeight="1" x14ac:dyDescent="0.2">
      <c r="H744" s="36"/>
    </row>
    <row r="745" spans="8:8" s="32" customFormat="1" ht="12.75" customHeight="1" x14ac:dyDescent="0.2">
      <c r="H745" s="36"/>
    </row>
    <row r="746" spans="8:8" s="32" customFormat="1" ht="12.75" customHeight="1" x14ac:dyDescent="0.2">
      <c r="H746" s="36"/>
    </row>
    <row r="747" spans="8:8" s="32" customFormat="1" ht="12.75" customHeight="1" x14ac:dyDescent="0.2">
      <c r="H747" s="36"/>
    </row>
    <row r="748" spans="8:8" s="32" customFormat="1" ht="12.75" customHeight="1" x14ac:dyDescent="0.2">
      <c r="H748" s="36"/>
    </row>
    <row r="749" spans="8:8" s="32" customFormat="1" ht="12.75" customHeight="1" x14ac:dyDescent="0.2">
      <c r="H749" s="36"/>
    </row>
    <row r="750" spans="8:8" s="32" customFormat="1" ht="12.75" customHeight="1" x14ac:dyDescent="0.2">
      <c r="H750" s="36"/>
    </row>
    <row r="751" spans="8:8" s="32" customFormat="1" ht="12.75" customHeight="1" x14ac:dyDescent="0.2">
      <c r="H751" s="36"/>
    </row>
    <row r="752" spans="8:8" s="32" customFormat="1" ht="12.75" customHeight="1" x14ac:dyDescent="0.2">
      <c r="H752" s="36"/>
    </row>
    <row r="753" spans="8:8" s="32" customFormat="1" ht="12.75" customHeight="1" x14ac:dyDescent="0.2">
      <c r="H753" s="36"/>
    </row>
    <row r="754" spans="8:8" s="32" customFormat="1" ht="12.75" customHeight="1" x14ac:dyDescent="0.2">
      <c r="H754" s="36"/>
    </row>
    <row r="755" spans="8:8" s="32" customFormat="1" ht="12.75" customHeight="1" x14ac:dyDescent="0.2">
      <c r="H755" s="36"/>
    </row>
    <row r="756" spans="8:8" s="32" customFormat="1" ht="12.75" customHeight="1" x14ac:dyDescent="0.2">
      <c r="H756" s="36"/>
    </row>
    <row r="757" spans="8:8" s="32" customFormat="1" ht="12.75" customHeight="1" x14ac:dyDescent="0.2">
      <c r="H757" s="36"/>
    </row>
    <row r="758" spans="8:8" s="32" customFormat="1" ht="12.75" customHeight="1" x14ac:dyDescent="0.2">
      <c r="H758" s="36"/>
    </row>
    <row r="759" spans="8:8" s="32" customFormat="1" ht="12.75" customHeight="1" x14ac:dyDescent="0.2">
      <c r="H759" s="36"/>
    </row>
    <row r="760" spans="8:8" s="32" customFormat="1" ht="12.75" customHeight="1" x14ac:dyDescent="0.2">
      <c r="H760" s="36"/>
    </row>
    <row r="761" spans="8:8" s="32" customFormat="1" ht="12.75" customHeight="1" x14ac:dyDescent="0.2">
      <c r="H761" s="36"/>
    </row>
    <row r="762" spans="8:8" s="32" customFormat="1" ht="12.75" customHeight="1" x14ac:dyDescent="0.2">
      <c r="H762" s="36"/>
    </row>
    <row r="763" spans="8:8" s="32" customFormat="1" ht="12.75" customHeight="1" x14ac:dyDescent="0.2">
      <c r="H763" s="36"/>
    </row>
    <row r="764" spans="8:8" s="32" customFormat="1" ht="12.75" customHeight="1" x14ac:dyDescent="0.2">
      <c r="H764" s="36"/>
    </row>
    <row r="765" spans="8:8" s="32" customFormat="1" ht="12.75" customHeight="1" x14ac:dyDescent="0.2">
      <c r="H765" s="36"/>
    </row>
    <row r="766" spans="8:8" s="32" customFormat="1" ht="12.75" customHeight="1" x14ac:dyDescent="0.2">
      <c r="H766" s="36"/>
    </row>
    <row r="767" spans="8:8" s="32" customFormat="1" ht="12.75" customHeight="1" x14ac:dyDescent="0.2">
      <c r="H767" s="36"/>
    </row>
    <row r="768" spans="8:8" s="32" customFormat="1" ht="12.75" customHeight="1" x14ac:dyDescent="0.2">
      <c r="H768" s="36"/>
    </row>
    <row r="769" spans="8:8" s="32" customFormat="1" ht="12.75" customHeight="1" x14ac:dyDescent="0.2">
      <c r="H769" s="36"/>
    </row>
    <row r="770" spans="8:8" s="32" customFormat="1" ht="12.75" customHeight="1" x14ac:dyDescent="0.2">
      <c r="H770" s="36"/>
    </row>
    <row r="771" spans="8:8" s="32" customFormat="1" ht="12.75" customHeight="1" x14ac:dyDescent="0.2">
      <c r="H771" s="36"/>
    </row>
    <row r="772" spans="8:8" s="32" customFormat="1" ht="12.75" customHeight="1" x14ac:dyDescent="0.2">
      <c r="H772" s="36"/>
    </row>
    <row r="773" spans="8:8" s="32" customFormat="1" ht="12.75" customHeight="1" x14ac:dyDescent="0.2">
      <c r="H773" s="36"/>
    </row>
    <row r="774" spans="8:8" s="32" customFormat="1" ht="12.75" customHeight="1" x14ac:dyDescent="0.2">
      <c r="H774" s="36"/>
    </row>
    <row r="775" spans="8:8" s="32" customFormat="1" ht="12.75" customHeight="1" x14ac:dyDescent="0.2">
      <c r="H775" s="36"/>
    </row>
    <row r="776" spans="8:8" s="32" customFormat="1" ht="12.75" customHeight="1" x14ac:dyDescent="0.2">
      <c r="H776" s="36"/>
    </row>
    <row r="777" spans="8:8" s="32" customFormat="1" ht="12.75" customHeight="1" x14ac:dyDescent="0.2">
      <c r="H777" s="36"/>
    </row>
    <row r="778" spans="8:8" s="32" customFormat="1" ht="12.75" customHeight="1" x14ac:dyDescent="0.2">
      <c r="H778" s="36"/>
    </row>
    <row r="779" spans="8:8" s="32" customFormat="1" ht="12.75" customHeight="1" x14ac:dyDescent="0.2">
      <c r="H779" s="36"/>
    </row>
    <row r="780" spans="8:8" s="32" customFormat="1" ht="12.75" customHeight="1" x14ac:dyDescent="0.2">
      <c r="H780" s="36"/>
    </row>
    <row r="781" spans="8:8" s="32" customFormat="1" ht="12.75" customHeight="1" x14ac:dyDescent="0.2">
      <c r="H781" s="36"/>
    </row>
    <row r="782" spans="8:8" s="32" customFormat="1" ht="12.75" customHeight="1" x14ac:dyDescent="0.2">
      <c r="H782" s="36"/>
    </row>
    <row r="783" spans="8:8" s="32" customFormat="1" ht="12.75" customHeight="1" x14ac:dyDescent="0.2">
      <c r="H783" s="36"/>
    </row>
    <row r="784" spans="8:8" s="32" customFormat="1" ht="12.75" customHeight="1" x14ac:dyDescent="0.2">
      <c r="H784" s="36"/>
    </row>
    <row r="785" spans="8:8" s="32" customFormat="1" ht="12.75" customHeight="1" x14ac:dyDescent="0.2">
      <c r="H785" s="36"/>
    </row>
    <row r="786" spans="8:8" s="32" customFormat="1" ht="12.75" customHeight="1" x14ac:dyDescent="0.2">
      <c r="H786" s="36"/>
    </row>
    <row r="787" spans="8:8" s="32" customFormat="1" ht="12.75" customHeight="1" x14ac:dyDescent="0.2">
      <c r="H787" s="36"/>
    </row>
    <row r="788" spans="8:8" s="32" customFormat="1" ht="12.75" customHeight="1" x14ac:dyDescent="0.2">
      <c r="H788" s="36"/>
    </row>
    <row r="789" spans="8:8" s="32" customFormat="1" ht="12.75" customHeight="1" x14ac:dyDescent="0.2">
      <c r="H789" s="36"/>
    </row>
    <row r="790" spans="8:8" s="32" customFormat="1" ht="12.75" customHeight="1" x14ac:dyDescent="0.2">
      <c r="H790" s="36"/>
    </row>
    <row r="791" spans="8:8" s="32" customFormat="1" ht="12.75" customHeight="1" x14ac:dyDescent="0.2">
      <c r="H791" s="36"/>
    </row>
    <row r="792" spans="8:8" s="32" customFormat="1" ht="12.75" customHeight="1" x14ac:dyDescent="0.2">
      <c r="H792" s="36"/>
    </row>
    <row r="793" spans="8:8" s="32" customFormat="1" ht="12.75" customHeight="1" x14ac:dyDescent="0.2">
      <c r="H793" s="36"/>
    </row>
    <row r="794" spans="8:8" s="32" customFormat="1" ht="12.75" customHeight="1" x14ac:dyDescent="0.2">
      <c r="H794" s="36"/>
    </row>
    <row r="795" spans="8:8" s="32" customFormat="1" ht="12.75" customHeight="1" x14ac:dyDescent="0.2">
      <c r="H795" s="36"/>
    </row>
    <row r="796" spans="8:8" s="32" customFormat="1" ht="12.75" customHeight="1" x14ac:dyDescent="0.2">
      <c r="H796" s="36"/>
    </row>
    <row r="797" spans="8:8" s="32" customFormat="1" ht="12.75" customHeight="1" x14ac:dyDescent="0.2">
      <c r="H797" s="36"/>
    </row>
    <row r="798" spans="8:8" s="32" customFormat="1" ht="12.75" customHeight="1" x14ac:dyDescent="0.2">
      <c r="H798" s="36"/>
    </row>
    <row r="799" spans="8:8" s="32" customFormat="1" ht="12.75" customHeight="1" x14ac:dyDescent="0.2">
      <c r="H799" s="36"/>
    </row>
    <row r="800" spans="8:8" s="32" customFormat="1" ht="12.75" customHeight="1" x14ac:dyDescent="0.2">
      <c r="H800" s="36"/>
    </row>
    <row r="801" spans="8:8" s="32" customFormat="1" ht="12.75" customHeight="1" x14ac:dyDescent="0.2">
      <c r="H801" s="36"/>
    </row>
    <row r="802" spans="8:8" s="32" customFormat="1" ht="12.75" customHeight="1" x14ac:dyDescent="0.2">
      <c r="H802" s="36"/>
    </row>
    <row r="803" spans="8:8" s="32" customFormat="1" ht="12.75" customHeight="1" x14ac:dyDescent="0.2">
      <c r="H803" s="36"/>
    </row>
    <row r="804" spans="8:8" s="32" customFormat="1" ht="12.75" customHeight="1" x14ac:dyDescent="0.2">
      <c r="H804" s="36"/>
    </row>
    <row r="805" spans="8:8" s="32" customFormat="1" ht="12.75" customHeight="1" x14ac:dyDescent="0.2">
      <c r="H805" s="36"/>
    </row>
    <row r="806" spans="8:8" s="32" customFormat="1" ht="12.75" customHeight="1" x14ac:dyDescent="0.2">
      <c r="H806" s="36"/>
    </row>
    <row r="807" spans="8:8" s="32" customFormat="1" ht="12.75" customHeight="1" x14ac:dyDescent="0.2">
      <c r="H807" s="36"/>
    </row>
    <row r="808" spans="8:8" s="32" customFormat="1" ht="12.75" customHeight="1" x14ac:dyDescent="0.2">
      <c r="H808" s="36"/>
    </row>
    <row r="809" spans="8:8" s="32" customFormat="1" ht="12.75" customHeight="1" x14ac:dyDescent="0.2">
      <c r="H809" s="36"/>
    </row>
    <row r="810" spans="8:8" s="32" customFormat="1" ht="12.75" customHeight="1" x14ac:dyDescent="0.2">
      <c r="H810" s="36"/>
    </row>
    <row r="811" spans="8:8" s="32" customFormat="1" ht="12.75" customHeight="1" x14ac:dyDescent="0.2">
      <c r="H811" s="36"/>
    </row>
    <row r="812" spans="8:8" s="32" customFormat="1" ht="12.75" customHeight="1" x14ac:dyDescent="0.2">
      <c r="H812" s="36"/>
    </row>
    <row r="813" spans="8:8" s="32" customFormat="1" ht="12.75" customHeight="1" x14ac:dyDescent="0.2">
      <c r="H813" s="36"/>
    </row>
    <row r="814" spans="8:8" s="32" customFormat="1" ht="12.75" customHeight="1" x14ac:dyDescent="0.2">
      <c r="H814" s="36"/>
    </row>
    <row r="815" spans="8:8" s="32" customFormat="1" ht="12.75" customHeight="1" x14ac:dyDescent="0.2">
      <c r="H815" s="36"/>
    </row>
    <row r="816" spans="8:8" s="32" customFormat="1" ht="12.75" customHeight="1" x14ac:dyDescent="0.2">
      <c r="H816" s="36"/>
    </row>
    <row r="817" spans="8:8" s="32" customFormat="1" ht="12.75" customHeight="1" x14ac:dyDescent="0.2">
      <c r="H817" s="36"/>
    </row>
    <row r="818" spans="8:8" s="32" customFormat="1" ht="12.75" customHeight="1" x14ac:dyDescent="0.2">
      <c r="H818" s="36"/>
    </row>
    <row r="819" spans="8:8" s="32" customFormat="1" ht="12.75" customHeight="1" x14ac:dyDescent="0.2">
      <c r="H819" s="36"/>
    </row>
    <row r="820" spans="8:8" s="32" customFormat="1" ht="12.75" customHeight="1" x14ac:dyDescent="0.2">
      <c r="H820" s="36"/>
    </row>
    <row r="821" spans="8:8" s="32" customFormat="1" ht="12.75" customHeight="1" x14ac:dyDescent="0.2">
      <c r="H821" s="36"/>
    </row>
    <row r="822" spans="8:8" s="32" customFormat="1" ht="12.75" customHeight="1" x14ac:dyDescent="0.2">
      <c r="H822" s="36"/>
    </row>
    <row r="823" spans="8:8" s="32" customFormat="1" ht="12.75" customHeight="1" x14ac:dyDescent="0.2">
      <c r="H823" s="36"/>
    </row>
    <row r="824" spans="8:8" s="32" customFormat="1" ht="12.75" customHeight="1" x14ac:dyDescent="0.2">
      <c r="H824" s="36"/>
    </row>
    <row r="825" spans="8:8" s="32" customFormat="1" ht="12.75" customHeight="1" x14ac:dyDescent="0.2">
      <c r="H825" s="36"/>
    </row>
    <row r="826" spans="8:8" s="32" customFormat="1" ht="12.75" customHeight="1" x14ac:dyDescent="0.2">
      <c r="H826" s="36"/>
    </row>
    <row r="827" spans="8:8" s="32" customFormat="1" ht="12.75" customHeight="1" x14ac:dyDescent="0.2">
      <c r="H827" s="36"/>
    </row>
    <row r="828" spans="8:8" s="32" customFormat="1" ht="12.75" customHeight="1" x14ac:dyDescent="0.2">
      <c r="H828" s="36"/>
    </row>
    <row r="829" spans="8:8" s="32" customFormat="1" ht="12.75" customHeight="1" x14ac:dyDescent="0.2">
      <c r="H829" s="36"/>
    </row>
    <row r="830" spans="8:8" s="32" customFormat="1" ht="12.75" customHeight="1" x14ac:dyDescent="0.2">
      <c r="H830" s="36"/>
    </row>
    <row r="831" spans="8:8" s="32" customFormat="1" ht="12.75" customHeight="1" x14ac:dyDescent="0.2">
      <c r="H831" s="36"/>
    </row>
    <row r="832" spans="8:8" s="32" customFormat="1" ht="12.75" customHeight="1" x14ac:dyDescent="0.2">
      <c r="H832" s="36"/>
    </row>
    <row r="833" spans="8:8" s="32" customFormat="1" ht="12.75" customHeight="1" x14ac:dyDescent="0.2">
      <c r="H833" s="36"/>
    </row>
    <row r="834" spans="8:8" s="32" customFormat="1" ht="12.75" customHeight="1" x14ac:dyDescent="0.2">
      <c r="H834" s="36"/>
    </row>
    <row r="835" spans="8:8" s="32" customFormat="1" ht="12.75" customHeight="1" x14ac:dyDescent="0.2">
      <c r="H835" s="36"/>
    </row>
    <row r="836" spans="8:8" s="32" customFormat="1" ht="12.75" customHeight="1" x14ac:dyDescent="0.2">
      <c r="H836" s="36"/>
    </row>
    <row r="837" spans="8:8" s="32" customFormat="1" ht="12.75" customHeight="1" x14ac:dyDescent="0.2">
      <c r="H837" s="36"/>
    </row>
    <row r="838" spans="8:8" s="32" customFormat="1" ht="12.75" customHeight="1" x14ac:dyDescent="0.2">
      <c r="H838" s="36"/>
    </row>
    <row r="839" spans="8:8" s="32" customFormat="1" ht="12.75" customHeight="1" x14ac:dyDescent="0.2">
      <c r="H839" s="36"/>
    </row>
    <row r="840" spans="8:8" s="32" customFormat="1" ht="12.75" customHeight="1" x14ac:dyDescent="0.2">
      <c r="H840" s="36"/>
    </row>
    <row r="841" spans="8:8" s="32" customFormat="1" ht="12.75" customHeight="1" x14ac:dyDescent="0.2">
      <c r="H841" s="36"/>
    </row>
    <row r="842" spans="8:8" s="32" customFormat="1" ht="12.75" customHeight="1" x14ac:dyDescent="0.2">
      <c r="H842" s="36"/>
    </row>
    <row r="843" spans="8:8" s="32" customFormat="1" ht="12.75" customHeight="1" x14ac:dyDescent="0.2">
      <c r="H843" s="36"/>
    </row>
    <row r="844" spans="8:8" s="32" customFormat="1" ht="12.75" customHeight="1" x14ac:dyDescent="0.2">
      <c r="H844" s="36"/>
    </row>
    <row r="845" spans="8:8" s="32" customFormat="1" ht="12.75" customHeight="1" x14ac:dyDescent="0.2">
      <c r="H845" s="36"/>
    </row>
    <row r="846" spans="8:8" s="32" customFormat="1" ht="12.75" customHeight="1" x14ac:dyDescent="0.2">
      <c r="H846" s="36"/>
    </row>
    <row r="847" spans="8:8" s="32" customFormat="1" ht="12.75" customHeight="1" x14ac:dyDescent="0.2">
      <c r="H847" s="36"/>
    </row>
    <row r="848" spans="8:8" s="32" customFormat="1" ht="12.75" customHeight="1" x14ac:dyDescent="0.2">
      <c r="H848" s="36"/>
    </row>
    <row r="849" spans="8:8" s="32" customFormat="1" ht="12.75" customHeight="1" x14ac:dyDescent="0.2">
      <c r="H849" s="36"/>
    </row>
    <row r="850" spans="8:8" s="32" customFormat="1" ht="12.75" customHeight="1" x14ac:dyDescent="0.2">
      <c r="H850" s="36"/>
    </row>
    <row r="851" spans="8:8" s="32" customFormat="1" ht="12.75" customHeight="1" x14ac:dyDescent="0.2">
      <c r="H851" s="36"/>
    </row>
    <row r="852" spans="8:8" s="32" customFormat="1" ht="12.75" customHeight="1" x14ac:dyDescent="0.2">
      <c r="H852" s="36"/>
    </row>
    <row r="853" spans="8:8" s="32" customFormat="1" ht="12.75" customHeight="1" x14ac:dyDescent="0.2">
      <c r="H853" s="36"/>
    </row>
    <row r="854" spans="8:8" s="32" customFormat="1" ht="12.75" customHeight="1" x14ac:dyDescent="0.2">
      <c r="H854" s="36"/>
    </row>
    <row r="855" spans="8:8" s="32" customFormat="1" ht="12.75" customHeight="1" x14ac:dyDescent="0.2">
      <c r="H855" s="36"/>
    </row>
    <row r="856" spans="8:8" s="32" customFormat="1" ht="12.75" customHeight="1" x14ac:dyDescent="0.2">
      <c r="H856" s="36"/>
    </row>
    <row r="857" spans="8:8" s="32" customFormat="1" ht="12.75" customHeight="1" x14ac:dyDescent="0.2">
      <c r="H857" s="36"/>
    </row>
    <row r="858" spans="8:8" s="32" customFormat="1" ht="12.75" customHeight="1" x14ac:dyDescent="0.2">
      <c r="H858" s="36"/>
    </row>
    <row r="859" spans="8:8" s="32" customFormat="1" ht="12.75" customHeight="1" x14ac:dyDescent="0.2">
      <c r="H859" s="36"/>
    </row>
    <row r="860" spans="8:8" s="32" customFormat="1" ht="12.75" customHeight="1" x14ac:dyDescent="0.2">
      <c r="H860" s="36"/>
    </row>
    <row r="861" spans="8:8" s="32" customFormat="1" ht="12.75" customHeight="1" x14ac:dyDescent="0.2">
      <c r="H861" s="36"/>
    </row>
    <row r="862" spans="8:8" s="32" customFormat="1" ht="12.75" customHeight="1" x14ac:dyDescent="0.2">
      <c r="H862" s="36"/>
    </row>
    <row r="863" spans="8:8" s="32" customFormat="1" ht="12.75" customHeight="1" x14ac:dyDescent="0.2">
      <c r="H863" s="36"/>
    </row>
    <row r="864" spans="8:8" s="32" customFormat="1" ht="12.75" customHeight="1" x14ac:dyDescent="0.2">
      <c r="H864" s="36"/>
    </row>
    <row r="865" spans="8:8" s="32" customFormat="1" ht="12.75" customHeight="1" x14ac:dyDescent="0.2">
      <c r="H865" s="36"/>
    </row>
    <row r="866" spans="8:8" s="32" customFormat="1" ht="12.75" customHeight="1" x14ac:dyDescent="0.2">
      <c r="H866" s="36"/>
    </row>
    <row r="867" spans="8:8" s="32" customFormat="1" ht="12.75" customHeight="1" x14ac:dyDescent="0.2">
      <c r="H867" s="36"/>
    </row>
    <row r="868" spans="8:8" s="32" customFormat="1" ht="12.75" customHeight="1" x14ac:dyDescent="0.2">
      <c r="H868" s="36"/>
    </row>
    <row r="869" spans="8:8" s="32" customFormat="1" ht="12.75" customHeight="1" x14ac:dyDescent="0.2">
      <c r="H869" s="36"/>
    </row>
    <row r="870" spans="8:8" s="32" customFormat="1" ht="12.75" customHeight="1" x14ac:dyDescent="0.2">
      <c r="H870" s="36"/>
    </row>
    <row r="871" spans="8:8" s="32" customFormat="1" ht="12.75" customHeight="1" x14ac:dyDescent="0.2">
      <c r="H871" s="36"/>
    </row>
    <row r="872" spans="8:8" s="32" customFormat="1" ht="12.75" customHeight="1" x14ac:dyDescent="0.2">
      <c r="H872" s="36"/>
    </row>
    <row r="873" spans="8:8" s="32" customFormat="1" ht="12.75" customHeight="1" x14ac:dyDescent="0.2">
      <c r="H873" s="36"/>
    </row>
    <row r="874" spans="8:8" s="32" customFormat="1" ht="12.75" customHeight="1" x14ac:dyDescent="0.2">
      <c r="H874" s="36"/>
    </row>
    <row r="875" spans="8:8" s="32" customFormat="1" ht="12.75" customHeight="1" x14ac:dyDescent="0.2">
      <c r="H875" s="36"/>
    </row>
    <row r="876" spans="8:8" s="32" customFormat="1" ht="12.75" customHeight="1" x14ac:dyDescent="0.2">
      <c r="H876" s="36"/>
    </row>
    <row r="877" spans="8:8" s="32" customFormat="1" ht="12.75" customHeight="1" x14ac:dyDescent="0.2">
      <c r="H877" s="36"/>
    </row>
    <row r="878" spans="8:8" s="32" customFormat="1" ht="12.75" customHeight="1" x14ac:dyDescent="0.2">
      <c r="H878" s="36"/>
    </row>
    <row r="879" spans="8:8" s="32" customFormat="1" ht="12.75" customHeight="1" x14ac:dyDescent="0.2">
      <c r="H879" s="36"/>
    </row>
    <row r="880" spans="8:8" s="32" customFormat="1" ht="12.75" customHeight="1" x14ac:dyDescent="0.2">
      <c r="H880" s="36"/>
    </row>
    <row r="881" spans="8:8" s="32" customFormat="1" ht="12.75" customHeight="1" x14ac:dyDescent="0.2">
      <c r="H881" s="36"/>
    </row>
    <row r="882" spans="8:8" s="32" customFormat="1" ht="12.75" customHeight="1" x14ac:dyDescent="0.2">
      <c r="H882" s="36"/>
    </row>
    <row r="883" spans="8:8" s="32" customFormat="1" ht="12.75" customHeight="1" x14ac:dyDescent="0.2">
      <c r="H883" s="36"/>
    </row>
    <row r="884" spans="8:8" s="32" customFormat="1" ht="12.75" customHeight="1" x14ac:dyDescent="0.2">
      <c r="H884" s="36"/>
    </row>
    <row r="885" spans="8:8" s="32" customFormat="1" ht="12.75" customHeight="1" x14ac:dyDescent="0.2">
      <c r="H885" s="36"/>
    </row>
    <row r="886" spans="8:8" s="32" customFormat="1" ht="12.75" customHeight="1" x14ac:dyDescent="0.2">
      <c r="H886" s="36"/>
    </row>
    <row r="887" spans="8:8" s="32" customFormat="1" ht="12.75" customHeight="1" x14ac:dyDescent="0.2">
      <c r="H887" s="36"/>
    </row>
    <row r="888" spans="8:8" s="32" customFormat="1" ht="12.75" customHeight="1" x14ac:dyDescent="0.2">
      <c r="H888" s="36"/>
    </row>
    <row r="889" spans="8:8" s="32" customFormat="1" ht="12.75" customHeight="1" x14ac:dyDescent="0.2">
      <c r="H889" s="36"/>
    </row>
    <row r="890" spans="8:8" s="32" customFormat="1" ht="12.75" customHeight="1" x14ac:dyDescent="0.2">
      <c r="H890" s="36"/>
    </row>
    <row r="891" spans="8:8" s="32" customFormat="1" ht="12.75" customHeight="1" x14ac:dyDescent="0.2">
      <c r="H891" s="36"/>
    </row>
    <row r="892" spans="8:8" s="32" customFormat="1" ht="12.75" customHeight="1" x14ac:dyDescent="0.2">
      <c r="H892" s="36"/>
    </row>
    <row r="893" spans="8:8" s="32" customFormat="1" ht="12.75" customHeight="1" x14ac:dyDescent="0.2">
      <c r="H893" s="36"/>
    </row>
    <row r="894" spans="8:8" s="32" customFormat="1" ht="12.75" customHeight="1" x14ac:dyDescent="0.2">
      <c r="H894" s="36"/>
    </row>
    <row r="895" spans="8:8" s="32" customFormat="1" ht="12.75" customHeight="1" x14ac:dyDescent="0.2">
      <c r="H895" s="36"/>
    </row>
    <row r="896" spans="8:8" s="32" customFormat="1" ht="12.75" customHeight="1" x14ac:dyDescent="0.2">
      <c r="H896" s="36"/>
    </row>
    <row r="897" spans="8:8" s="32" customFormat="1" ht="12.75" customHeight="1" x14ac:dyDescent="0.2">
      <c r="H897" s="36"/>
    </row>
    <row r="898" spans="8:8" s="32" customFormat="1" ht="12.75" customHeight="1" x14ac:dyDescent="0.2">
      <c r="H898" s="36"/>
    </row>
    <row r="899" spans="8:8" s="32" customFormat="1" ht="12.75" customHeight="1" x14ac:dyDescent="0.2">
      <c r="H899" s="36"/>
    </row>
    <row r="900" spans="8:8" s="32" customFormat="1" ht="12.75" customHeight="1" x14ac:dyDescent="0.2">
      <c r="H900" s="36"/>
    </row>
    <row r="901" spans="8:8" s="32" customFormat="1" ht="12.75" customHeight="1" x14ac:dyDescent="0.2">
      <c r="H901" s="36"/>
    </row>
    <row r="902" spans="8:8" s="32" customFormat="1" ht="12.75" customHeight="1" x14ac:dyDescent="0.2">
      <c r="H902" s="36"/>
    </row>
    <row r="903" spans="8:8" s="32" customFormat="1" ht="12.75" customHeight="1" x14ac:dyDescent="0.2">
      <c r="H903" s="36"/>
    </row>
    <row r="904" spans="8:8" s="32" customFormat="1" ht="12.75" customHeight="1" x14ac:dyDescent="0.2">
      <c r="H904" s="36"/>
    </row>
    <row r="905" spans="8:8" s="32" customFormat="1" ht="12.75" customHeight="1" x14ac:dyDescent="0.2">
      <c r="H905" s="36"/>
    </row>
    <row r="906" spans="8:8" s="32" customFormat="1" ht="12.75" customHeight="1" x14ac:dyDescent="0.2">
      <c r="H906" s="36"/>
    </row>
    <row r="907" spans="8:8" s="32" customFormat="1" ht="12.75" customHeight="1" x14ac:dyDescent="0.2">
      <c r="H907" s="36"/>
    </row>
    <row r="908" spans="8:8" s="32" customFormat="1" ht="12.75" customHeight="1" x14ac:dyDescent="0.2">
      <c r="H908" s="36"/>
    </row>
    <row r="909" spans="8:8" s="32" customFormat="1" ht="12.75" customHeight="1" x14ac:dyDescent="0.2">
      <c r="H909" s="36"/>
    </row>
    <row r="910" spans="8:8" s="32" customFormat="1" ht="12.75" customHeight="1" x14ac:dyDescent="0.2">
      <c r="H910" s="36"/>
    </row>
    <row r="911" spans="8:8" s="32" customFormat="1" ht="12.75" customHeight="1" x14ac:dyDescent="0.2">
      <c r="H911" s="36"/>
    </row>
    <row r="912" spans="8:8" s="32" customFormat="1" ht="12.75" customHeight="1" x14ac:dyDescent="0.2">
      <c r="H912" s="36"/>
    </row>
    <row r="913" spans="8:8" s="32" customFormat="1" ht="12.75" customHeight="1" x14ac:dyDescent="0.2">
      <c r="H913" s="36"/>
    </row>
    <row r="914" spans="8:8" s="32" customFormat="1" ht="12.75" customHeight="1" x14ac:dyDescent="0.2">
      <c r="H914" s="36"/>
    </row>
    <row r="915" spans="8:8" s="32" customFormat="1" ht="12.75" customHeight="1" x14ac:dyDescent="0.2">
      <c r="H915" s="36"/>
    </row>
    <row r="916" spans="8:8" s="32" customFormat="1" ht="12.75" customHeight="1" x14ac:dyDescent="0.2">
      <c r="H916" s="36"/>
    </row>
    <row r="917" spans="8:8" s="32" customFormat="1" ht="12.75" customHeight="1" x14ac:dyDescent="0.2">
      <c r="H917" s="36"/>
    </row>
    <row r="918" spans="8:8" s="32" customFormat="1" ht="12.75" customHeight="1" x14ac:dyDescent="0.2">
      <c r="H918" s="36"/>
    </row>
    <row r="919" spans="8:8" s="32" customFormat="1" ht="12.75" customHeight="1" x14ac:dyDescent="0.2">
      <c r="H919" s="36"/>
    </row>
    <row r="920" spans="8:8" s="32" customFormat="1" ht="12.75" customHeight="1" x14ac:dyDescent="0.2">
      <c r="H920" s="36"/>
    </row>
    <row r="921" spans="8:8" s="32" customFormat="1" ht="12.75" customHeight="1" x14ac:dyDescent="0.2">
      <c r="H921" s="36"/>
    </row>
    <row r="922" spans="8:8" s="32" customFormat="1" ht="12.75" customHeight="1" x14ac:dyDescent="0.2">
      <c r="H922" s="36"/>
    </row>
    <row r="923" spans="8:8" s="32" customFormat="1" ht="12.75" customHeight="1" x14ac:dyDescent="0.2">
      <c r="H923" s="36"/>
    </row>
    <row r="924" spans="8:8" s="32" customFormat="1" ht="12.75" customHeight="1" x14ac:dyDescent="0.2">
      <c r="H924" s="36"/>
    </row>
    <row r="925" spans="8:8" s="32" customFormat="1" ht="12.75" customHeight="1" x14ac:dyDescent="0.2">
      <c r="H925" s="36"/>
    </row>
    <row r="926" spans="8:8" s="32" customFormat="1" ht="12.75" customHeight="1" x14ac:dyDescent="0.2">
      <c r="H926" s="36"/>
    </row>
    <row r="927" spans="8:8" s="32" customFormat="1" ht="12.75" customHeight="1" x14ac:dyDescent="0.2">
      <c r="H927" s="36"/>
    </row>
    <row r="928" spans="8:8" s="32" customFormat="1" ht="12.75" customHeight="1" x14ac:dyDescent="0.2">
      <c r="H928" s="36"/>
    </row>
    <row r="929" spans="8:8" s="32" customFormat="1" ht="12.75" customHeight="1" x14ac:dyDescent="0.2">
      <c r="H929" s="36"/>
    </row>
    <row r="930" spans="8:8" s="32" customFormat="1" ht="12.75" customHeight="1" x14ac:dyDescent="0.2">
      <c r="H930" s="36"/>
    </row>
    <row r="931" spans="8:8" s="32" customFormat="1" ht="12.75" customHeight="1" x14ac:dyDescent="0.2">
      <c r="H931" s="36"/>
    </row>
    <row r="932" spans="8:8" s="32" customFormat="1" ht="12.75" customHeight="1" x14ac:dyDescent="0.2">
      <c r="H932" s="36"/>
    </row>
    <row r="933" spans="8:8" s="32" customFormat="1" ht="12.75" customHeight="1" x14ac:dyDescent="0.2">
      <c r="H933" s="36"/>
    </row>
    <row r="934" spans="8:8" s="32" customFormat="1" ht="12.75" customHeight="1" x14ac:dyDescent="0.2">
      <c r="H934" s="36"/>
    </row>
    <row r="935" spans="8:8" s="32" customFormat="1" ht="12.75" customHeight="1" x14ac:dyDescent="0.2">
      <c r="H935" s="36"/>
    </row>
    <row r="936" spans="8:8" s="32" customFormat="1" ht="12.75" customHeight="1" x14ac:dyDescent="0.2">
      <c r="H936" s="36"/>
    </row>
    <row r="937" spans="8:8" s="32" customFormat="1" ht="12.75" customHeight="1" x14ac:dyDescent="0.2">
      <c r="H937" s="36"/>
    </row>
    <row r="938" spans="8:8" s="32" customFormat="1" ht="12.75" customHeight="1" x14ac:dyDescent="0.2">
      <c r="H938" s="36"/>
    </row>
    <row r="939" spans="8:8" s="32" customFormat="1" ht="12.75" customHeight="1" x14ac:dyDescent="0.2">
      <c r="H939" s="36"/>
    </row>
    <row r="940" spans="8:8" s="32" customFormat="1" ht="12.75" customHeight="1" x14ac:dyDescent="0.2">
      <c r="H940" s="36"/>
    </row>
    <row r="941" spans="8:8" s="32" customFormat="1" ht="12.75" customHeight="1" x14ac:dyDescent="0.2">
      <c r="H941" s="36"/>
    </row>
    <row r="942" spans="8:8" s="32" customFormat="1" ht="12.75" customHeight="1" x14ac:dyDescent="0.2">
      <c r="H942" s="36"/>
    </row>
    <row r="943" spans="8:8" s="32" customFormat="1" ht="12.75" customHeight="1" x14ac:dyDescent="0.2">
      <c r="H943" s="36"/>
    </row>
    <row r="944" spans="8:8" s="32" customFormat="1" ht="12.75" customHeight="1" x14ac:dyDescent="0.2">
      <c r="H944" s="36"/>
    </row>
    <row r="945" spans="8:8" s="32" customFormat="1" ht="12.75" customHeight="1" x14ac:dyDescent="0.2">
      <c r="H945" s="36"/>
    </row>
    <row r="946" spans="8:8" s="32" customFormat="1" ht="12.75" customHeight="1" x14ac:dyDescent="0.2">
      <c r="H946" s="36"/>
    </row>
    <row r="947" spans="8:8" s="32" customFormat="1" ht="12.75" customHeight="1" x14ac:dyDescent="0.2">
      <c r="H947" s="36"/>
    </row>
    <row r="948" spans="8:8" s="32" customFormat="1" ht="12.75" customHeight="1" x14ac:dyDescent="0.2">
      <c r="H948" s="36"/>
    </row>
    <row r="949" spans="8:8" s="32" customFormat="1" ht="12.75" customHeight="1" x14ac:dyDescent="0.2">
      <c r="H949" s="36"/>
    </row>
    <row r="950" spans="8:8" s="32" customFormat="1" ht="12.75" customHeight="1" x14ac:dyDescent="0.2">
      <c r="H950" s="36"/>
    </row>
    <row r="951" spans="8:8" s="32" customFormat="1" ht="12.75" customHeight="1" x14ac:dyDescent="0.2">
      <c r="H951" s="36"/>
    </row>
    <row r="952" spans="8:8" s="32" customFormat="1" ht="12.75" customHeight="1" x14ac:dyDescent="0.2">
      <c r="H952" s="36"/>
    </row>
    <row r="953" spans="8:8" s="32" customFormat="1" ht="12.75" customHeight="1" x14ac:dyDescent="0.2">
      <c r="H953" s="36"/>
    </row>
    <row r="954" spans="8:8" s="32" customFormat="1" ht="12.75" customHeight="1" x14ac:dyDescent="0.2">
      <c r="H954" s="36"/>
    </row>
    <row r="955" spans="8:8" s="32" customFormat="1" ht="12.75" customHeight="1" x14ac:dyDescent="0.2">
      <c r="H955" s="36"/>
    </row>
    <row r="956" spans="8:8" s="32" customFormat="1" ht="12.75" customHeight="1" x14ac:dyDescent="0.2">
      <c r="H956" s="36"/>
    </row>
    <row r="957" spans="8:8" s="32" customFormat="1" ht="12.75" customHeight="1" x14ac:dyDescent="0.2">
      <c r="H957" s="36"/>
    </row>
    <row r="958" spans="8:8" s="32" customFormat="1" ht="12.75" customHeight="1" x14ac:dyDescent="0.2">
      <c r="H958" s="36"/>
    </row>
    <row r="959" spans="8:8" s="32" customFormat="1" ht="12.75" customHeight="1" x14ac:dyDescent="0.2">
      <c r="H959" s="36"/>
    </row>
    <row r="960" spans="8:8" s="32" customFormat="1" ht="12.75" customHeight="1" x14ac:dyDescent="0.2">
      <c r="H960" s="36"/>
    </row>
    <row r="961" spans="8:8" s="32" customFormat="1" ht="12.75" customHeight="1" x14ac:dyDescent="0.2">
      <c r="H961" s="36"/>
    </row>
    <row r="962" spans="8:8" s="32" customFormat="1" ht="12.75" customHeight="1" x14ac:dyDescent="0.2">
      <c r="H962" s="36"/>
    </row>
    <row r="963" spans="8:8" s="32" customFormat="1" ht="12.75" customHeight="1" x14ac:dyDescent="0.2">
      <c r="H963" s="36"/>
    </row>
    <row r="964" spans="8:8" s="32" customFormat="1" ht="12.75" customHeight="1" x14ac:dyDescent="0.2">
      <c r="H964" s="36"/>
    </row>
    <row r="965" spans="8:8" s="32" customFormat="1" ht="12.75" customHeight="1" x14ac:dyDescent="0.2">
      <c r="H965" s="36"/>
    </row>
    <row r="966" spans="8:8" s="32" customFormat="1" ht="12.75" customHeight="1" x14ac:dyDescent="0.2">
      <c r="H966" s="36"/>
    </row>
    <row r="967" spans="8:8" s="32" customFormat="1" ht="12.75" customHeight="1" x14ac:dyDescent="0.2">
      <c r="H967" s="36"/>
    </row>
    <row r="968" spans="8:8" s="32" customFormat="1" ht="12.75" customHeight="1" x14ac:dyDescent="0.2">
      <c r="H968" s="36"/>
    </row>
    <row r="969" spans="8:8" s="32" customFormat="1" ht="12.75" customHeight="1" x14ac:dyDescent="0.2">
      <c r="H969" s="36"/>
    </row>
    <row r="970" spans="8:8" s="32" customFormat="1" ht="12.75" customHeight="1" x14ac:dyDescent="0.2">
      <c r="H970" s="36"/>
    </row>
    <row r="971" spans="8:8" s="32" customFormat="1" ht="12.75" customHeight="1" x14ac:dyDescent="0.2">
      <c r="H971" s="36"/>
    </row>
    <row r="972" spans="8:8" s="32" customFormat="1" ht="12.75" customHeight="1" x14ac:dyDescent="0.2">
      <c r="H972" s="36"/>
    </row>
    <row r="973" spans="8:8" s="32" customFormat="1" ht="12.75" customHeight="1" x14ac:dyDescent="0.2">
      <c r="H973" s="36"/>
    </row>
    <row r="974" spans="8:8" s="32" customFormat="1" ht="12.75" customHeight="1" x14ac:dyDescent="0.2">
      <c r="H974" s="36"/>
    </row>
    <row r="975" spans="8:8" s="32" customFormat="1" ht="12.75" customHeight="1" x14ac:dyDescent="0.2">
      <c r="H975" s="36"/>
    </row>
    <row r="976" spans="8:8" s="32" customFormat="1" ht="12.75" customHeight="1" x14ac:dyDescent="0.2">
      <c r="H976" s="36"/>
    </row>
    <row r="977" spans="8:8" s="32" customFormat="1" ht="12.75" customHeight="1" x14ac:dyDescent="0.2">
      <c r="H977" s="36"/>
    </row>
    <row r="978" spans="8:8" s="32" customFormat="1" ht="12.75" customHeight="1" x14ac:dyDescent="0.2">
      <c r="H978" s="36"/>
    </row>
    <row r="979" spans="8:8" s="32" customFormat="1" ht="12.75" customHeight="1" x14ac:dyDescent="0.2">
      <c r="H979" s="36"/>
    </row>
    <row r="980" spans="8:8" s="32" customFormat="1" ht="12.75" customHeight="1" x14ac:dyDescent="0.2">
      <c r="H980" s="36"/>
    </row>
    <row r="981" spans="8:8" s="32" customFormat="1" ht="12.75" customHeight="1" x14ac:dyDescent="0.2">
      <c r="H981" s="36"/>
    </row>
    <row r="982" spans="8:8" s="32" customFormat="1" ht="12.75" customHeight="1" x14ac:dyDescent="0.2">
      <c r="H982" s="36"/>
    </row>
    <row r="983" spans="8:8" s="32" customFormat="1" ht="12.75" customHeight="1" x14ac:dyDescent="0.2">
      <c r="H983" s="36"/>
    </row>
    <row r="984" spans="8:8" s="32" customFormat="1" ht="12.75" customHeight="1" x14ac:dyDescent="0.2">
      <c r="H984" s="36"/>
    </row>
    <row r="985" spans="8:8" s="32" customFormat="1" ht="12.75" customHeight="1" x14ac:dyDescent="0.2">
      <c r="H985" s="36"/>
    </row>
    <row r="986" spans="8:8" s="32" customFormat="1" ht="12.75" customHeight="1" x14ac:dyDescent="0.2">
      <c r="H986" s="36"/>
    </row>
    <row r="987" spans="8:8" s="32" customFormat="1" ht="12.75" customHeight="1" x14ac:dyDescent="0.2">
      <c r="H987" s="36"/>
    </row>
    <row r="988" spans="8:8" s="32" customFormat="1" ht="12.75" customHeight="1" x14ac:dyDescent="0.2">
      <c r="H988" s="36"/>
    </row>
    <row r="989" spans="8:8" s="32" customFormat="1" ht="12.75" customHeight="1" x14ac:dyDescent="0.2">
      <c r="H989" s="36"/>
    </row>
    <row r="990" spans="8:8" s="32" customFormat="1" ht="12.75" customHeight="1" x14ac:dyDescent="0.2">
      <c r="H990" s="36"/>
    </row>
    <row r="991" spans="8:8" s="32" customFormat="1" ht="12.75" customHeight="1" x14ac:dyDescent="0.2">
      <c r="H991" s="36"/>
    </row>
    <row r="992" spans="8:8" s="32" customFormat="1" ht="12.75" customHeight="1" x14ac:dyDescent="0.2">
      <c r="H992" s="36"/>
    </row>
    <row r="993" spans="8:8" s="32" customFormat="1" ht="12.75" customHeight="1" x14ac:dyDescent="0.2">
      <c r="H993" s="36"/>
    </row>
    <row r="994" spans="8:8" s="32" customFormat="1" ht="12.75" customHeight="1" x14ac:dyDescent="0.2">
      <c r="H994" s="36"/>
    </row>
    <row r="995" spans="8:8" s="32" customFormat="1" ht="12.75" customHeight="1" x14ac:dyDescent="0.2">
      <c r="H995" s="36"/>
    </row>
    <row r="996" spans="8:8" s="32" customFormat="1" ht="12.75" customHeight="1" x14ac:dyDescent="0.2">
      <c r="H996" s="36"/>
    </row>
    <row r="997" spans="8:8" s="32" customFormat="1" ht="12.75" customHeight="1" x14ac:dyDescent="0.2">
      <c r="H997" s="36"/>
    </row>
    <row r="998" spans="8:8" s="32" customFormat="1" ht="12.75" customHeight="1" x14ac:dyDescent="0.2">
      <c r="H998" s="36"/>
    </row>
    <row r="999" spans="8:8" s="32" customFormat="1" ht="12.75" customHeight="1" x14ac:dyDescent="0.2">
      <c r="H999" s="36"/>
    </row>
    <row r="1000" spans="8:8" s="32" customFormat="1" ht="12.75" customHeight="1" x14ac:dyDescent="0.2">
      <c r="H1000" s="36"/>
    </row>
    <row r="1001" spans="8:8" s="32" customFormat="1" ht="12.75" customHeight="1" x14ac:dyDescent="0.2">
      <c r="H1001" s="36"/>
    </row>
    <row r="1002" spans="8:8" s="32" customFormat="1" ht="12.75" customHeight="1" x14ac:dyDescent="0.2">
      <c r="H1002" s="36"/>
    </row>
    <row r="1003" spans="8:8" s="32" customFormat="1" ht="12.75" customHeight="1" x14ac:dyDescent="0.2">
      <c r="H1003" s="36"/>
    </row>
    <row r="1004" spans="8:8" s="32" customFormat="1" ht="12.75" customHeight="1" x14ac:dyDescent="0.2">
      <c r="H1004" s="36"/>
    </row>
    <row r="1005" spans="8:8" s="32" customFormat="1" ht="12.75" customHeight="1" x14ac:dyDescent="0.2">
      <c r="H1005" s="36"/>
    </row>
    <row r="1006" spans="8:8" s="32" customFormat="1" ht="12.75" customHeight="1" x14ac:dyDescent="0.2">
      <c r="H1006" s="36"/>
    </row>
    <row r="1007" spans="8:8" s="32" customFormat="1" ht="12.75" customHeight="1" x14ac:dyDescent="0.2">
      <c r="H1007" s="36"/>
    </row>
    <row r="1008" spans="8:8" s="32" customFormat="1" ht="12.75" customHeight="1" x14ac:dyDescent="0.2">
      <c r="H1008" s="36"/>
    </row>
    <row r="1009" spans="8:8" s="32" customFormat="1" ht="12.75" customHeight="1" x14ac:dyDescent="0.2">
      <c r="H1009" s="36"/>
    </row>
    <row r="1010" spans="8:8" s="32" customFormat="1" ht="12.75" customHeight="1" x14ac:dyDescent="0.2">
      <c r="H1010" s="36"/>
    </row>
    <row r="1011" spans="8:8" s="32" customFormat="1" ht="12.75" customHeight="1" x14ac:dyDescent="0.2">
      <c r="H1011" s="36"/>
    </row>
    <row r="1012" spans="8:8" s="32" customFormat="1" ht="12.75" customHeight="1" x14ac:dyDescent="0.2">
      <c r="H1012" s="36"/>
    </row>
    <row r="1013" spans="8:8" s="32" customFormat="1" ht="12.75" customHeight="1" x14ac:dyDescent="0.2">
      <c r="H1013" s="36"/>
    </row>
    <row r="1014" spans="8:8" s="32" customFormat="1" ht="12.75" customHeight="1" x14ac:dyDescent="0.2">
      <c r="H1014" s="36"/>
    </row>
    <row r="1015" spans="8:8" s="32" customFormat="1" ht="12.75" customHeight="1" x14ac:dyDescent="0.2">
      <c r="H1015" s="36"/>
    </row>
    <row r="1016" spans="8:8" s="32" customFormat="1" ht="12.75" customHeight="1" x14ac:dyDescent="0.2">
      <c r="H1016" s="36"/>
    </row>
    <row r="1017" spans="8:8" s="32" customFormat="1" ht="12.75" customHeight="1" x14ac:dyDescent="0.2">
      <c r="H1017" s="36"/>
    </row>
    <row r="1018" spans="8:8" s="32" customFormat="1" ht="12.75" customHeight="1" x14ac:dyDescent="0.2">
      <c r="H1018" s="36"/>
    </row>
    <row r="1019" spans="8:8" s="32" customFormat="1" ht="12.75" customHeight="1" x14ac:dyDescent="0.2">
      <c r="H1019" s="36"/>
    </row>
    <row r="1020" spans="8:8" s="32" customFormat="1" ht="12.75" customHeight="1" x14ac:dyDescent="0.2">
      <c r="H1020" s="36"/>
    </row>
    <row r="1021" spans="8:8" s="32" customFormat="1" ht="12.75" customHeight="1" x14ac:dyDescent="0.2">
      <c r="H1021" s="36"/>
    </row>
    <row r="1022" spans="8:8" s="32" customFormat="1" ht="12.75" customHeight="1" x14ac:dyDescent="0.2">
      <c r="H1022" s="36"/>
    </row>
    <row r="1023" spans="8:8" s="32" customFormat="1" ht="12.75" customHeight="1" x14ac:dyDescent="0.2">
      <c r="H1023" s="36"/>
    </row>
    <row r="1024" spans="8:8" s="32" customFormat="1" ht="12.75" customHeight="1" x14ac:dyDescent="0.2">
      <c r="H1024" s="36"/>
    </row>
    <row r="1025" spans="8:8" s="32" customFormat="1" ht="12.75" customHeight="1" x14ac:dyDescent="0.2">
      <c r="H1025" s="36"/>
    </row>
    <row r="1026" spans="8:8" s="32" customFormat="1" ht="12.75" customHeight="1" x14ac:dyDescent="0.2">
      <c r="H1026" s="36"/>
    </row>
    <row r="1027" spans="8:8" s="32" customFormat="1" ht="12.75" customHeight="1" x14ac:dyDescent="0.2">
      <c r="H1027" s="36"/>
    </row>
    <row r="1028" spans="8:8" s="32" customFormat="1" ht="12.75" customHeight="1" x14ac:dyDescent="0.2">
      <c r="H1028" s="36"/>
    </row>
    <row r="1029" spans="8:8" s="32" customFormat="1" ht="12.75" customHeight="1" x14ac:dyDescent="0.2">
      <c r="H1029" s="36"/>
    </row>
    <row r="1030" spans="8:8" s="32" customFormat="1" ht="12.75" customHeight="1" x14ac:dyDescent="0.2">
      <c r="H1030" s="36"/>
    </row>
    <row r="1031" spans="8:8" s="32" customFormat="1" ht="12.75" customHeight="1" x14ac:dyDescent="0.2">
      <c r="H1031" s="36"/>
    </row>
    <row r="1032" spans="8:8" s="32" customFormat="1" ht="12.75" customHeight="1" x14ac:dyDescent="0.2">
      <c r="H1032" s="36"/>
    </row>
    <row r="1033" spans="8:8" s="32" customFormat="1" ht="12.75" customHeight="1" x14ac:dyDescent="0.2">
      <c r="H1033" s="36"/>
    </row>
    <row r="1034" spans="8:8" s="32" customFormat="1" ht="12.75" customHeight="1" x14ac:dyDescent="0.2">
      <c r="H1034" s="36"/>
    </row>
    <row r="1035" spans="8:8" s="32" customFormat="1" ht="12.75" customHeight="1" x14ac:dyDescent="0.2">
      <c r="H1035" s="36"/>
    </row>
    <row r="1036" spans="8:8" s="32" customFormat="1" ht="12.75" customHeight="1" x14ac:dyDescent="0.2">
      <c r="H1036" s="36"/>
    </row>
    <row r="1037" spans="8:8" s="32" customFormat="1" ht="12.75" customHeight="1" x14ac:dyDescent="0.2">
      <c r="H1037" s="36"/>
    </row>
    <row r="1038" spans="8:8" s="32" customFormat="1" ht="12.75" customHeight="1" x14ac:dyDescent="0.2">
      <c r="H1038" s="36"/>
    </row>
    <row r="1039" spans="8:8" s="32" customFormat="1" ht="12.75" customHeight="1" x14ac:dyDescent="0.2">
      <c r="H1039" s="36"/>
    </row>
    <row r="1040" spans="8:8" s="32" customFormat="1" ht="12.75" customHeight="1" x14ac:dyDescent="0.2">
      <c r="H1040" s="36"/>
    </row>
    <row r="1041" spans="8:8" s="32" customFormat="1" ht="12.75" customHeight="1" x14ac:dyDescent="0.2">
      <c r="H1041" s="36"/>
    </row>
    <row r="1042" spans="8:8" s="32" customFormat="1" ht="12.75" customHeight="1" x14ac:dyDescent="0.2">
      <c r="H1042" s="36"/>
    </row>
    <row r="1043" spans="8:8" s="32" customFormat="1" ht="12.75" customHeight="1" x14ac:dyDescent="0.2">
      <c r="H1043" s="36"/>
    </row>
    <row r="1044" spans="8:8" s="32" customFormat="1" ht="12.75" customHeight="1" x14ac:dyDescent="0.2">
      <c r="H1044" s="36"/>
    </row>
    <row r="1045" spans="8:8" s="32" customFormat="1" ht="12.75" customHeight="1" x14ac:dyDescent="0.2">
      <c r="H1045" s="36"/>
    </row>
    <row r="1046" spans="8:8" s="32" customFormat="1" ht="12.75" customHeight="1" x14ac:dyDescent="0.2">
      <c r="H1046" s="36"/>
    </row>
    <row r="1047" spans="8:8" s="32" customFormat="1" ht="12.75" customHeight="1" x14ac:dyDescent="0.2">
      <c r="H1047" s="36"/>
    </row>
    <row r="1048" spans="8:8" s="32" customFormat="1" ht="12.75" customHeight="1" x14ac:dyDescent="0.2">
      <c r="H1048" s="36"/>
    </row>
    <row r="1049" spans="8:8" s="32" customFormat="1" ht="12.75" customHeight="1" x14ac:dyDescent="0.2">
      <c r="H1049" s="36"/>
    </row>
    <row r="1050" spans="8:8" s="32" customFormat="1" ht="12.75" customHeight="1" x14ac:dyDescent="0.2">
      <c r="H1050" s="36"/>
    </row>
    <row r="1051" spans="8:8" s="32" customFormat="1" ht="12.75" customHeight="1" x14ac:dyDescent="0.2">
      <c r="H1051" s="36"/>
    </row>
    <row r="1052" spans="8:8" s="32" customFormat="1" ht="12.75" customHeight="1" x14ac:dyDescent="0.2">
      <c r="H1052" s="36"/>
    </row>
    <row r="1053" spans="8:8" s="32" customFormat="1" ht="12.75" customHeight="1" x14ac:dyDescent="0.2">
      <c r="H1053" s="36"/>
    </row>
    <row r="1054" spans="8:8" s="32" customFormat="1" ht="12.75" customHeight="1" x14ac:dyDescent="0.2">
      <c r="H1054" s="36"/>
    </row>
    <row r="1055" spans="8:8" s="32" customFormat="1" ht="12.75" customHeight="1" x14ac:dyDescent="0.2">
      <c r="H1055" s="36"/>
    </row>
    <row r="1056" spans="8:8" s="32" customFormat="1" ht="12.75" customHeight="1" x14ac:dyDescent="0.2">
      <c r="H1056" s="36"/>
    </row>
    <row r="1057" spans="8:8" s="32" customFormat="1" ht="12.75" customHeight="1" x14ac:dyDescent="0.2">
      <c r="H1057" s="36"/>
    </row>
    <row r="1058" spans="8:8" s="32" customFormat="1" ht="12.75" customHeight="1" x14ac:dyDescent="0.2">
      <c r="H1058" s="36"/>
    </row>
    <row r="1059" spans="8:8" s="32" customFormat="1" ht="12.75" customHeight="1" x14ac:dyDescent="0.2">
      <c r="H1059" s="36"/>
    </row>
    <row r="1060" spans="8:8" s="32" customFormat="1" ht="12.75" customHeight="1" x14ac:dyDescent="0.2">
      <c r="H1060" s="36"/>
    </row>
    <row r="1061" spans="8:8" s="32" customFormat="1" ht="12.75" customHeight="1" x14ac:dyDescent="0.2">
      <c r="H1061" s="36"/>
    </row>
    <row r="1062" spans="8:8" s="32" customFormat="1" ht="12.75" customHeight="1" x14ac:dyDescent="0.2">
      <c r="H1062" s="36"/>
    </row>
    <row r="1063" spans="8:8" s="32" customFormat="1" ht="12.75" customHeight="1" x14ac:dyDescent="0.2">
      <c r="H1063" s="36"/>
    </row>
    <row r="1064" spans="8:8" s="32" customFormat="1" ht="12.75" customHeight="1" x14ac:dyDescent="0.2">
      <c r="H1064" s="36"/>
    </row>
    <row r="1065" spans="8:8" s="32" customFormat="1" ht="12.75" customHeight="1" x14ac:dyDescent="0.2">
      <c r="H1065" s="36"/>
    </row>
    <row r="1066" spans="8:8" s="32" customFormat="1" ht="12.75" customHeight="1" x14ac:dyDescent="0.2">
      <c r="H1066" s="36"/>
    </row>
    <row r="1067" spans="8:8" s="32" customFormat="1" ht="12.75" customHeight="1" x14ac:dyDescent="0.2">
      <c r="H1067" s="36"/>
    </row>
    <row r="1068" spans="8:8" s="32" customFormat="1" ht="12.75" customHeight="1" x14ac:dyDescent="0.2">
      <c r="H1068" s="36"/>
    </row>
    <row r="1069" spans="8:8" s="32" customFormat="1" ht="12.75" customHeight="1" x14ac:dyDescent="0.2">
      <c r="H1069" s="36"/>
    </row>
    <row r="1070" spans="8:8" s="32" customFormat="1" ht="12.75" customHeight="1" x14ac:dyDescent="0.2">
      <c r="H1070" s="36"/>
    </row>
    <row r="1071" spans="8:8" s="32" customFormat="1" ht="12.75" customHeight="1" x14ac:dyDescent="0.2">
      <c r="H1071" s="36"/>
    </row>
    <row r="1072" spans="8:8" s="32" customFormat="1" ht="12.75" customHeight="1" x14ac:dyDescent="0.2">
      <c r="H1072" s="36"/>
    </row>
    <row r="1073" spans="8:8" s="32" customFormat="1" ht="12.75" customHeight="1" x14ac:dyDescent="0.2">
      <c r="H1073" s="36"/>
    </row>
    <row r="1074" spans="8:8" s="32" customFormat="1" ht="12.75" customHeight="1" x14ac:dyDescent="0.2">
      <c r="H1074" s="36"/>
    </row>
    <row r="1075" spans="8:8" s="32" customFormat="1" ht="12.75" customHeight="1" x14ac:dyDescent="0.2">
      <c r="H1075" s="36"/>
    </row>
    <row r="1076" spans="8:8" s="32" customFormat="1" ht="12.75" customHeight="1" x14ac:dyDescent="0.2">
      <c r="H1076" s="36"/>
    </row>
    <row r="1077" spans="8:8" s="32" customFormat="1" ht="12.75" customHeight="1" x14ac:dyDescent="0.2">
      <c r="H1077" s="36"/>
    </row>
    <row r="1078" spans="8:8" s="32" customFormat="1" ht="12.75" customHeight="1" x14ac:dyDescent="0.2">
      <c r="H1078" s="36"/>
    </row>
    <row r="1079" spans="8:8" s="32" customFormat="1" ht="12.75" customHeight="1" x14ac:dyDescent="0.2">
      <c r="H1079" s="36"/>
    </row>
    <row r="1080" spans="8:8" s="32" customFormat="1" ht="12.75" customHeight="1" x14ac:dyDescent="0.2">
      <c r="H1080" s="36"/>
    </row>
    <row r="1081" spans="8:8" s="32" customFormat="1" ht="12.75" customHeight="1" x14ac:dyDescent="0.2">
      <c r="H1081" s="36"/>
    </row>
    <row r="1082" spans="8:8" s="32" customFormat="1" ht="12.75" customHeight="1" x14ac:dyDescent="0.2">
      <c r="H1082" s="36"/>
    </row>
    <row r="1083" spans="8:8" s="32" customFormat="1" ht="12.75" customHeight="1" x14ac:dyDescent="0.2">
      <c r="H1083" s="36"/>
    </row>
    <row r="1084" spans="8:8" s="32" customFormat="1" ht="12.75" customHeight="1" x14ac:dyDescent="0.2">
      <c r="H1084" s="36"/>
    </row>
    <row r="1085" spans="8:8" s="32" customFormat="1" ht="12.75" customHeight="1" x14ac:dyDescent="0.2">
      <c r="H1085" s="36"/>
    </row>
    <row r="1086" spans="8:8" s="32" customFormat="1" ht="12.75" customHeight="1" x14ac:dyDescent="0.2">
      <c r="H1086" s="36"/>
    </row>
    <row r="1087" spans="8:8" s="32" customFormat="1" ht="12.75" customHeight="1" x14ac:dyDescent="0.2">
      <c r="H1087" s="36"/>
    </row>
    <row r="1088" spans="8:8" s="32" customFormat="1" ht="12.75" customHeight="1" x14ac:dyDescent="0.2">
      <c r="H1088" s="36"/>
    </row>
    <row r="1089" spans="8:8" s="32" customFormat="1" ht="12.75" customHeight="1" x14ac:dyDescent="0.2">
      <c r="H1089" s="36"/>
    </row>
    <row r="1090" spans="8:8" s="32" customFormat="1" ht="12.75" customHeight="1" x14ac:dyDescent="0.2">
      <c r="H1090" s="36"/>
    </row>
    <row r="1091" spans="8:8" s="32" customFormat="1" ht="12.75" customHeight="1" x14ac:dyDescent="0.2">
      <c r="H1091" s="36"/>
    </row>
    <row r="1092" spans="8:8" s="32" customFormat="1" ht="12.75" customHeight="1" x14ac:dyDescent="0.2">
      <c r="H1092" s="36"/>
    </row>
    <row r="1093" spans="8:8" s="32" customFormat="1" ht="12.75" customHeight="1" x14ac:dyDescent="0.2">
      <c r="H1093" s="36"/>
    </row>
    <row r="1094" spans="8:8" s="32" customFormat="1" ht="12.75" customHeight="1" x14ac:dyDescent="0.2">
      <c r="H1094" s="36"/>
    </row>
    <row r="1095" spans="8:8" s="32" customFormat="1" ht="12.75" customHeight="1" x14ac:dyDescent="0.2">
      <c r="H1095" s="36"/>
    </row>
    <row r="1096" spans="8:8" s="32" customFormat="1" ht="12.75" customHeight="1" x14ac:dyDescent="0.2">
      <c r="H1096" s="36"/>
    </row>
    <row r="1097" spans="8:8" s="32" customFormat="1" ht="12.75" customHeight="1" x14ac:dyDescent="0.2">
      <c r="H1097" s="36"/>
    </row>
    <row r="1098" spans="8:8" s="32" customFormat="1" ht="12.75" customHeight="1" x14ac:dyDescent="0.2">
      <c r="H1098" s="36"/>
    </row>
    <row r="1099" spans="8:8" s="32" customFormat="1" ht="12.75" customHeight="1" x14ac:dyDescent="0.2">
      <c r="H1099" s="36"/>
    </row>
    <row r="1100" spans="8:8" s="32" customFormat="1" ht="12.75" customHeight="1" x14ac:dyDescent="0.2">
      <c r="H1100" s="36"/>
    </row>
    <row r="1101" spans="8:8" s="32" customFormat="1" ht="12.75" customHeight="1" x14ac:dyDescent="0.2">
      <c r="H1101" s="36"/>
    </row>
    <row r="1102" spans="8:8" s="32" customFormat="1" ht="12.75" customHeight="1" x14ac:dyDescent="0.2">
      <c r="H1102" s="36"/>
    </row>
    <row r="1103" spans="8:8" s="32" customFormat="1" ht="12.75" customHeight="1" x14ac:dyDescent="0.2">
      <c r="H1103" s="36"/>
    </row>
    <row r="1104" spans="8:8" s="32" customFormat="1" ht="12.75" customHeight="1" x14ac:dyDescent="0.2">
      <c r="H1104" s="36"/>
    </row>
    <row r="1105" spans="8:8" s="32" customFormat="1" ht="12.75" customHeight="1" x14ac:dyDescent="0.2">
      <c r="H1105" s="36"/>
    </row>
    <row r="1106" spans="8:8" s="32" customFormat="1" ht="12.75" customHeight="1" x14ac:dyDescent="0.2">
      <c r="H1106" s="36"/>
    </row>
    <row r="1107" spans="8:8" s="32" customFormat="1" ht="12.75" customHeight="1" x14ac:dyDescent="0.2">
      <c r="H1107" s="36"/>
    </row>
    <row r="1108" spans="8:8" s="32" customFormat="1" ht="12.75" customHeight="1" x14ac:dyDescent="0.2">
      <c r="H1108" s="36"/>
    </row>
    <row r="1109" spans="8:8" s="32" customFormat="1" ht="12.75" customHeight="1" x14ac:dyDescent="0.2">
      <c r="H1109" s="36"/>
    </row>
    <row r="1110" spans="8:8" s="32" customFormat="1" ht="12.75" customHeight="1" x14ac:dyDescent="0.2">
      <c r="H1110" s="36"/>
    </row>
    <row r="1111" spans="8:8" s="32" customFormat="1" ht="12.75" customHeight="1" x14ac:dyDescent="0.2">
      <c r="H1111" s="36"/>
    </row>
    <row r="1112" spans="8:8" s="32" customFormat="1" ht="12.75" customHeight="1" x14ac:dyDescent="0.2">
      <c r="H1112" s="36"/>
    </row>
    <row r="1113" spans="8:8" s="32" customFormat="1" ht="12.75" customHeight="1" x14ac:dyDescent="0.2">
      <c r="H1113" s="36"/>
    </row>
    <row r="1114" spans="8:8" s="32" customFormat="1" ht="12.75" customHeight="1" x14ac:dyDescent="0.2">
      <c r="H1114" s="36"/>
    </row>
    <row r="1115" spans="8:8" s="32" customFormat="1" ht="12.75" customHeight="1" x14ac:dyDescent="0.2">
      <c r="H1115" s="36"/>
    </row>
    <row r="1116" spans="8:8" s="32" customFormat="1" ht="12.75" customHeight="1" x14ac:dyDescent="0.2">
      <c r="H1116" s="36"/>
    </row>
    <row r="1117" spans="8:8" s="32" customFormat="1" ht="12.75" customHeight="1" x14ac:dyDescent="0.2">
      <c r="H1117" s="36"/>
    </row>
    <row r="1118" spans="8:8" s="32" customFormat="1" ht="12.75" customHeight="1" x14ac:dyDescent="0.2">
      <c r="H1118" s="36"/>
    </row>
    <row r="1119" spans="8:8" s="32" customFormat="1" ht="12.75" customHeight="1" x14ac:dyDescent="0.2">
      <c r="H1119" s="36"/>
    </row>
    <row r="1120" spans="8:8" s="32" customFormat="1" ht="12.75" customHeight="1" x14ac:dyDescent="0.2">
      <c r="H1120" s="36"/>
    </row>
    <row r="1121" spans="8:8" s="32" customFormat="1" ht="12.75" customHeight="1" x14ac:dyDescent="0.2">
      <c r="H1121" s="36"/>
    </row>
    <row r="1122" spans="8:8" s="32" customFormat="1" ht="12.75" customHeight="1" x14ac:dyDescent="0.2">
      <c r="H1122" s="36"/>
    </row>
    <row r="1123" spans="8:8" s="32" customFormat="1" ht="12.75" customHeight="1" x14ac:dyDescent="0.2">
      <c r="H1123" s="36"/>
    </row>
    <row r="1124" spans="8:8" s="32" customFormat="1" ht="12.75" customHeight="1" x14ac:dyDescent="0.2">
      <c r="H1124" s="36"/>
    </row>
    <row r="1125" spans="8:8" s="32" customFormat="1" ht="12.75" customHeight="1" x14ac:dyDescent="0.2">
      <c r="H1125" s="36"/>
    </row>
    <row r="1126" spans="8:8" s="32" customFormat="1" ht="12.75" customHeight="1" x14ac:dyDescent="0.2">
      <c r="H1126" s="36"/>
    </row>
    <row r="1127" spans="8:8" s="32" customFormat="1" ht="12.75" customHeight="1" x14ac:dyDescent="0.2">
      <c r="H1127" s="36"/>
    </row>
    <row r="1128" spans="8:8" s="32" customFormat="1" ht="12.75" customHeight="1" x14ac:dyDescent="0.2">
      <c r="H1128" s="36"/>
    </row>
    <row r="1129" spans="8:8" s="32" customFormat="1" ht="12.75" customHeight="1" x14ac:dyDescent="0.2">
      <c r="H1129" s="36"/>
    </row>
    <row r="1130" spans="8:8" s="32" customFormat="1" ht="12.75" customHeight="1" x14ac:dyDescent="0.2">
      <c r="H1130" s="36"/>
    </row>
    <row r="1131" spans="8:8" s="32" customFormat="1" ht="12.75" customHeight="1" x14ac:dyDescent="0.2">
      <c r="H1131" s="36"/>
    </row>
    <row r="1132" spans="8:8" s="32" customFormat="1" ht="12.75" customHeight="1" x14ac:dyDescent="0.2">
      <c r="H1132" s="36"/>
    </row>
    <row r="1133" spans="8:8" s="32" customFormat="1" ht="12.75" customHeight="1" x14ac:dyDescent="0.2">
      <c r="H1133" s="36"/>
    </row>
    <row r="1134" spans="8:8" s="32" customFormat="1" ht="12.75" customHeight="1" x14ac:dyDescent="0.2">
      <c r="H1134" s="36"/>
    </row>
    <row r="1135" spans="8:8" s="32" customFormat="1" ht="12.75" customHeight="1" x14ac:dyDescent="0.2">
      <c r="H1135" s="36"/>
    </row>
    <row r="1136" spans="8:8" s="32" customFormat="1" ht="12.75" customHeight="1" x14ac:dyDescent="0.2">
      <c r="H1136" s="36"/>
    </row>
    <row r="1137" spans="8:8" s="32" customFormat="1" ht="12.75" customHeight="1" x14ac:dyDescent="0.2">
      <c r="H1137" s="36"/>
    </row>
    <row r="1138" spans="8:8" s="32" customFormat="1" ht="12.75" customHeight="1" x14ac:dyDescent="0.2">
      <c r="H1138" s="36"/>
    </row>
    <row r="1139" spans="8:8" s="32" customFormat="1" ht="12.75" customHeight="1" x14ac:dyDescent="0.2">
      <c r="H1139" s="36"/>
    </row>
    <row r="1140" spans="8:8" s="32" customFormat="1" ht="12.75" customHeight="1" x14ac:dyDescent="0.2">
      <c r="H1140" s="36"/>
    </row>
    <row r="1141" spans="8:8" s="32" customFormat="1" ht="12.75" customHeight="1" x14ac:dyDescent="0.2">
      <c r="H1141" s="36"/>
    </row>
    <row r="1142" spans="8:8" s="32" customFormat="1" ht="12.75" customHeight="1" x14ac:dyDescent="0.2">
      <c r="H1142" s="36"/>
    </row>
    <row r="1143" spans="8:8" s="32" customFormat="1" ht="12.75" customHeight="1" x14ac:dyDescent="0.2">
      <c r="H1143" s="36"/>
    </row>
    <row r="1144" spans="8:8" s="32" customFormat="1" ht="12.75" customHeight="1" x14ac:dyDescent="0.2">
      <c r="H1144" s="36"/>
    </row>
    <row r="1145" spans="8:8" s="32" customFormat="1" ht="12.75" customHeight="1" x14ac:dyDescent="0.2">
      <c r="H1145" s="36"/>
    </row>
    <row r="1146" spans="8:8" s="32" customFormat="1" ht="12.75" customHeight="1" x14ac:dyDescent="0.2">
      <c r="H1146" s="36"/>
    </row>
    <row r="1147" spans="8:8" s="32" customFormat="1" ht="12.75" customHeight="1" x14ac:dyDescent="0.2">
      <c r="H1147" s="36"/>
    </row>
    <row r="1148" spans="8:8" s="32" customFormat="1" ht="12.75" customHeight="1" x14ac:dyDescent="0.2">
      <c r="H1148" s="36"/>
    </row>
    <row r="1149" spans="8:8" s="32" customFormat="1" ht="12.75" customHeight="1" x14ac:dyDescent="0.2">
      <c r="H1149" s="36"/>
    </row>
    <row r="1150" spans="8:8" s="32" customFormat="1" ht="12.75" customHeight="1" x14ac:dyDescent="0.2">
      <c r="H1150" s="36"/>
    </row>
    <row r="1151" spans="8:8" s="32" customFormat="1" ht="12.75" customHeight="1" x14ac:dyDescent="0.2">
      <c r="H1151" s="36"/>
    </row>
    <row r="1152" spans="8:8" s="32" customFormat="1" ht="12.75" customHeight="1" x14ac:dyDescent="0.2">
      <c r="H1152" s="36"/>
    </row>
    <row r="1153" spans="8:8" s="32" customFormat="1" ht="12.75" customHeight="1" x14ac:dyDescent="0.2">
      <c r="H1153" s="36"/>
    </row>
    <row r="1154" spans="8:8" s="32" customFormat="1" ht="12.75" customHeight="1" x14ac:dyDescent="0.2">
      <c r="H1154" s="36"/>
    </row>
    <row r="1155" spans="8:8" s="32" customFormat="1" ht="12.75" customHeight="1" x14ac:dyDescent="0.2">
      <c r="H1155" s="36"/>
    </row>
    <row r="1156" spans="8:8" s="32" customFormat="1" ht="12.75" customHeight="1" x14ac:dyDescent="0.2">
      <c r="H1156" s="36"/>
    </row>
    <row r="1157" spans="8:8" s="32" customFormat="1" ht="12.75" customHeight="1" x14ac:dyDescent="0.2">
      <c r="H1157" s="36"/>
    </row>
    <row r="1158" spans="8:8" s="32" customFormat="1" ht="12.75" customHeight="1" x14ac:dyDescent="0.2">
      <c r="H1158" s="36"/>
    </row>
    <row r="1159" spans="8:8" s="32" customFormat="1" ht="12.75" customHeight="1" x14ac:dyDescent="0.2">
      <c r="H1159" s="36"/>
    </row>
    <row r="1160" spans="8:8" s="32" customFormat="1" ht="12.75" customHeight="1" x14ac:dyDescent="0.2">
      <c r="H1160" s="36"/>
    </row>
    <row r="1161" spans="8:8" s="32" customFormat="1" ht="12.75" customHeight="1" x14ac:dyDescent="0.2">
      <c r="H1161" s="36"/>
    </row>
    <row r="1162" spans="8:8" s="32" customFormat="1" ht="12.75" customHeight="1" x14ac:dyDescent="0.2">
      <c r="H1162" s="36"/>
    </row>
    <row r="1163" spans="8:8" s="32" customFormat="1" ht="12.75" customHeight="1" x14ac:dyDescent="0.2">
      <c r="H1163" s="36"/>
    </row>
    <row r="1164" spans="8:8" s="32" customFormat="1" ht="12.75" customHeight="1" x14ac:dyDescent="0.2">
      <c r="H1164" s="36"/>
    </row>
    <row r="1165" spans="8:8" s="32" customFormat="1" ht="12.75" customHeight="1" x14ac:dyDescent="0.2">
      <c r="H1165" s="36"/>
    </row>
    <row r="1166" spans="8:8" s="32" customFormat="1" ht="12.75" customHeight="1" x14ac:dyDescent="0.2">
      <c r="H1166" s="36"/>
    </row>
    <row r="1167" spans="8:8" s="32" customFormat="1" ht="12.75" customHeight="1" x14ac:dyDescent="0.2">
      <c r="H1167" s="36"/>
    </row>
    <row r="1168" spans="8:8" s="32" customFormat="1" ht="12.75" customHeight="1" x14ac:dyDescent="0.2">
      <c r="H1168" s="36"/>
    </row>
    <row r="1169" spans="8:8" s="32" customFormat="1" ht="12.75" customHeight="1" x14ac:dyDescent="0.2">
      <c r="H1169" s="36"/>
    </row>
    <row r="1170" spans="8:8" s="32" customFormat="1" ht="12.75" customHeight="1" x14ac:dyDescent="0.2">
      <c r="H1170" s="36"/>
    </row>
    <row r="1171" spans="8:8" s="32" customFormat="1" ht="12.75" customHeight="1" x14ac:dyDescent="0.2">
      <c r="H1171" s="36"/>
    </row>
    <row r="1172" spans="8:8" s="32" customFormat="1" ht="12.75" customHeight="1" x14ac:dyDescent="0.2">
      <c r="H1172" s="36"/>
    </row>
    <row r="1173" spans="8:8" s="32" customFormat="1" ht="12.75" customHeight="1" x14ac:dyDescent="0.2">
      <c r="H1173" s="36"/>
    </row>
    <row r="1174" spans="8:8" s="32" customFormat="1" ht="12.75" customHeight="1" x14ac:dyDescent="0.2">
      <c r="H1174" s="36"/>
    </row>
    <row r="1175" spans="8:8" s="32" customFormat="1" ht="12.75" customHeight="1" x14ac:dyDescent="0.2">
      <c r="H1175" s="36"/>
    </row>
    <row r="1176" spans="8:8" s="32" customFormat="1" ht="12.75" customHeight="1" x14ac:dyDescent="0.2">
      <c r="H1176" s="36"/>
    </row>
    <row r="1177" spans="8:8" s="32" customFormat="1" ht="12.75" customHeight="1" x14ac:dyDescent="0.2">
      <c r="H1177" s="36"/>
    </row>
    <row r="1178" spans="8:8" s="32" customFormat="1" ht="12.75" customHeight="1" x14ac:dyDescent="0.2">
      <c r="H1178" s="36"/>
    </row>
    <row r="1179" spans="8:8" s="32" customFormat="1" ht="12.75" customHeight="1" x14ac:dyDescent="0.2">
      <c r="H1179" s="36"/>
    </row>
    <row r="1180" spans="8:8" s="32" customFormat="1" ht="12.75" customHeight="1" x14ac:dyDescent="0.2">
      <c r="H1180" s="36"/>
    </row>
    <row r="1181" spans="8:8" s="32" customFormat="1" ht="12.75" customHeight="1" x14ac:dyDescent="0.2">
      <c r="H1181" s="36"/>
    </row>
    <row r="1182" spans="8:8" s="32" customFormat="1" ht="12.75" customHeight="1" x14ac:dyDescent="0.2">
      <c r="H1182" s="36"/>
    </row>
    <row r="1183" spans="8:8" s="32" customFormat="1" ht="12.75" customHeight="1" x14ac:dyDescent="0.2">
      <c r="H1183" s="36"/>
    </row>
    <row r="1184" spans="8:8" s="32" customFormat="1" ht="12.75" customHeight="1" x14ac:dyDescent="0.2">
      <c r="H1184" s="36"/>
    </row>
    <row r="1185" spans="8:8" s="32" customFormat="1" ht="12.75" customHeight="1" x14ac:dyDescent="0.2">
      <c r="H1185" s="36"/>
    </row>
    <row r="1186" spans="8:8" s="32" customFormat="1" ht="12.75" customHeight="1" x14ac:dyDescent="0.2">
      <c r="H1186" s="36"/>
    </row>
    <row r="1187" spans="8:8" s="32" customFormat="1" ht="12.75" customHeight="1" x14ac:dyDescent="0.2">
      <c r="H1187" s="36"/>
    </row>
    <row r="1188" spans="8:8" s="32" customFormat="1" ht="12.75" customHeight="1" x14ac:dyDescent="0.2">
      <c r="H1188" s="36"/>
    </row>
    <row r="1189" spans="8:8" s="32" customFormat="1" ht="12.75" customHeight="1" x14ac:dyDescent="0.2">
      <c r="H1189" s="36"/>
    </row>
    <row r="1190" spans="8:8" s="32" customFormat="1" ht="12.75" customHeight="1" x14ac:dyDescent="0.2">
      <c r="H1190" s="36"/>
    </row>
    <row r="1191" spans="8:8" s="32" customFormat="1" ht="12.75" customHeight="1" x14ac:dyDescent="0.2">
      <c r="H1191" s="36"/>
    </row>
    <row r="1192" spans="8:8" s="32" customFormat="1" ht="12.75" customHeight="1" x14ac:dyDescent="0.2">
      <c r="H1192" s="36"/>
    </row>
    <row r="1193" spans="8:8" s="32" customFormat="1" ht="12.75" customHeight="1" x14ac:dyDescent="0.2">
      <c r="H1193" s="36"/>
    </row>
    <row r="1194" spans="8:8" s="32" customFormat="1" ht="12.75" customHeight="1" x14ac:dyDescent="0.2">
      <c r="H1194" s="36"/>
    </row>
    <row r="1195" spans="8:8" s="32" customFormat="1" ht="12.75" customHeight="1" x14ac:dyDescent="0.2">
      <c r="H1195" s="36"/>
    </row>
    <row r="1196" spans="8:8" s="32" customFormat="1" ht="12.75" customHeight="1" x14ac:dyDescent="0.2">
      <c r="H1196" s="36"/>
    </row>
    <row r="1197" spans="8:8" s="32" customFormat="1" ht="12.75" customHeight="1" x14ac:dyDescent="0.2">
      <c r="H1197" s="36"/>
    </row>
    <row r="1198" spans="8:8" s="32" customFormat="1" ht="12.75" customHeight="1" x14ac:dyDescent="0.2">
      <c r="H1198" s="36"/>
    </row>
    <row r="1199" spans="8:8" s="32" customFormat="1" ht="12.75" customHeight="1" x14ac:dyDescent="0.2">
      <c r="H1199" s="36"/>
    </row>
    <row r="1200" spans="8:8" s="32" customFormat="1" ht="12.75" customHeight="1" x14ac:dyDescent="0.2">
      <c r="H1200" s="36"/>
    </row>
    <row r="1201" spans="8:8" s="32" customFormat="1" ht="12.75" customHeight="1" x14ac:dyDescent="0.2">
      <c r="H1201" s="36"/>
    </row>
    <row r="1202" spans="8:8" s="32" customFormat="1" ht="12.75" customHeight="1" x14ac:dyDescent="0.2">
      <c r="H1202" s="36"/>
    </row>
    <row r="1203" spans="8:8" s="32" customFormat="1" ht="12.75" customHeight="1" x14ac:dyDescent="0.2">
      <c r="H1203" s="36"/>
    </row>
    <row r="1204" spans="8:8" s="32" customFormat="1" ht="12.75" customHeight="1" x14ac:dyDescent="0.2">
      <c r="H1204" s="36"/>
    </row>
    <row r="1205" spans="8:8" s="32" customFormat="1" ht="12.75" customHeight="1" x14ac:dyDescent="0.2">
      <c r="H1205" s="36"/>
    </row>
    <row r="1206" spans="8:8" s="32" customFormat="1" ht="12.75" customHeight="1" x14ac:dyDescent="0.2">
      <c r="H1206" s="36"/>
    </row>
    <row r="1207" spans="8:8" s="32" customFormat="1" ht="12.75" customHeight="1" x14ac:dyDescent="0.2">
      <c r="H1207" s="36"/>
    </row>
    <row r="1208" spans="8:8" s="32" customFormat="1" ht="12.75" customHeight="1" x14ac:dyDescent="0.2">
      <c r="H1208" s="36"/>
    </row>
    <row r="1209" spans="8:8" s="32" customFormat="1" ht="12.75" customHeight="1" x14ac:dyDescent="0.2">
      <c r="H1209" s="36"/>
    </row>
    <row r="1210" spans="8:8" s="32" customFormat="1" ht="12.75" customHeight="1" x14ac:dyDescent="0.2">
      <c r="H1210" s="36"/>
    </row>
    <row r="1211" spans="8:8" s="32" customFormat="1" ht="12.75" customHeight="1" x14ac:dyDescent="0.2">
      <c r="H1211" s="36"/>
    </row>
    <row r="1212" spans="8:8" s="32" customFormat="1" ht="12.75" customHeight="1" x14ac:dyDescent="0.2">
      <c r="H1212" s="36"/>
    </row>
    <row r="1213" spans="8:8" s="32" customFormat="1" ht="12.75" customHeight="1" x14ac:dyDescent="0.2">
      <c r="H1213" s="36"/>
    </row>
    <row r="1214" spans="8:8" s="32" customFormat="1" ht="12.75" customHeight="1" x14ac:dyDescent="0.2">
      <c r="H1214" s="36"/>
    </row>
    <row r="1215" spans="8:8" s="32" customFormat="1" ht="12.75" customHeight="1" x14ac:dyDescent="0.2">
      <c r="H1215" s="36"/>
    </row>
    <row r="1216" spans="8:8" s="32" customFormat="1" ht="12.75" customHeight="1" x14ac:dyDescent="0.2">
      <c r="H1216" s="36"/>
    </row>
    <row r="1217" spans="8:8" s="32" customFormat="1" ht="12.75" customHeight="1" x14ac:dyDescent="0.2">
      <c r="H1217" s="36"/>
    </row>
    <row r="1218" spans="8:8" s="32" customFormat="1" ht="12.75" customHeight="1" x14ac:dyDescent="0.2">
      <c r="H1218" s="36"/>
    </row>
    <row r="1219" spans="8:8" s="32" customFormat="1" ht="12.75" customHeight="1" x14ac:dyDescent="0.2">
      <c r="H1219" s="36"/>
    </row>
    <row r="1220" spans="8:8" s="32" customFormat="1" ht="12.75" customHeight="1" x14ac:dyDescent="0.2">
      <c r="H1220" s="36"/>
    </row>
    <row r="1221" spans="8:8" s="32" customFormat="1" ht="12.75" customHeight="1" x14ac:dyDescent="0.2">
      <c r="H1221" s="36"/>
    </row>
    <row r="1222" spans="8:8" s="32" customFormat="1" ht="12.75" customHeight="1" x14ac:dyDescent="0.2">
      <c r="H1222" s="36"/>
    </row>
    <row r="1223" spans="8:8" s="32" customFormat="1" ht="12.75" customHeight="1" x14ac:dyDescent="0.2">
      <c r="H1223" s="36"/>
    </row>
    <row r="1224" spans="8:8" s="32" customFormat="1" ht="12.75" customHeight="1" x14ac:dyDescent="0.2">
      <c r="H1224" s="36"/>
    </row>
    <row r="1225" spans="8:8" s="32" customFormat="1" ht="12.75" customHeight="1" x14ac:dyDescent="0.2">
      <c r="H1225" s="36"/>
    </row>
    <row r="1226" spans="8:8" s="32" customFormat="1" ht="12.75" customHeight="1" x14ac:dyDescent="0.2">
      <c r="H1226" s="36"/>
    </row>
    <row r="1227" spans="8:8" s="32" customFormat="1" ht="12.75" customHeight="1" x14ac:dyDescent="0.2">
      <c r="H1227" s="36"/>
    </row>
    <row r="1228" spans="8:8" s="32" customFormat="1" ht="12.75" customHeight="1" x14ac:dyDescent="0.2">
      <c r="H1228" s="36"/>
    </row>
    <row r="1229" spans="8:8" s="32" customFormat="1" ht="12.75" customHeight="1" x14ac:dyDescent="0.2">
      <c r="H1229" s="36"/>
    </row>
    <row r="1230" spans="8:8" s="32" customFormat="1" ht="12.75" customHeight="1" x14ac:dyDescent="0.2">
      <c r="H1230" s="36"/>
    </row>
    <row r="1231" spans="8:8" s="32" customFormat="1" ht="12.75" customHeight="1" x14ac:dyDescent="0.2">
      <c r="H1231" s="36"/>
    </row>
    <row r="1232" spans="8:8" s="32" customFormat="1" ht="12.75" customHeight="1" x14ac:dyDescent="0.2">
      <c r="H1232" s="36"/>
    </row>
    <row r="1233" spans="8:8" s="32" customFormat="1" ht="12.75" customHeight="1" x14ac:dyDescent="0.2">
      <c r="H1233" s="36"/>
    </row>
    <row r="1234" spans="8:8" s="32" customFormat="1" ht="12.75" customHeight="1" x14ac:dyDescent="0.2">
      <c r="H1234" s="36"/>
    </row>
    <row r="1235" spans="8:8" s="32" customFormat="1" ht="12.75" customHeight="1" x14ac:dyDescent="0.2">
      <c r="H1235" s="36"/>
    </row>
    <row r="1236" spans="8:8" s="32" customFormat="1" ht="12.75" customHeight="1" x14ac:dyDescent="0.2">
      <c r="H1236" s="36"/>
    </row>
    <row r="1237" spans="8:8" s="32" customFormat="1" ht="12.75" customHeight="1" x14ac:dyDescent="0.2">
      <c r="H1237" s="36"/>
    </row>
    <row r="1238" spans="8:8" s="32" customFormat="1" ht="12.75" customHeight="1" x14ac:dyDescent="0.2">
      <c r="H1238" s="36"/>
    </row>
    <row r="1239" spans="8:8" s="32" customFormat="1" ht="12.75" customHeight="1" x14ac:dyDescent="0.2">
      <c r="H1239" s="36"/>
    </row>
    <row r="1240" spans="8:8" s="32" customFormat="1" ht="12.75" customHeight="1" x14ac:dyDescent="0.2">
      <c r="H1240" s="36"/>
    </row>
    <row r="1241" spans="8:8" s="32" customFormat="1" ht="12.75" customHeight="1" x14ac:dyDescent="0.2">
      <c r="H1241" s="36"/>
    </row>
    <row r="1242" spans="8:8" s="32" customFormat="1" ht="12.75" customHeight="1" x14ac:dyDescent="0.2">
      <c r="H1242" s="36"/>
    </row>
    <row r="1243" spans="8:8" s="32" customFormat="1" ht="12.75" customHeight="1" x14ac:dyDescent="0.2">
      <c r="H1243" s="36"/>
    </row>
    <row r="1244" spans="8:8" s="32" customFormat="1" ht="12.75" customHeight="1" x14ac:dyDescent="0.2">
      <c r="H1244" s="36"/>
    </row>
    <row r="1245" spans="8:8" s="32" customFormat="1" ht="12.75" customHeight="1" x14ac:dyDescent="0.2">
      <c r="H1245" s="36"/>
    </row>
    <row r="1246" spans="8:8" s="32" customFormat="1" ht="12.75" customHeight="1" x14ac:dyDescent="0.2">
      <c r="H1246" s="36"/>
    </row>
    <row r="1247" spans="8:8" s="32" customFormat="1" ht="12.75" customHeight="1" x14ac:dyDescent="0.2">
      <c r="H1247" s="36"/>
    </row>
    <row r="1248" spans="8:8" s="32" customFormat="1" ht="12.75" customHeight="1" x14ac:dyDescent="0.2">
      <c r="H1248" s="36"/>
    </row>
    <row r="1249" spans="8:8" s="32" customFormat="1" ht="12.75" customHeight="1" x14ac:dyDescent="0.2">
      <c r="H1249" s="36"/>
    </row>
    <row r="1250" spans="8:8" s="32" customFormat="1" ht="12.75" customHeight="1" x14ac:dyDescent="0.2">
      <c r="H1250" s="36"/>
    </row>
    <row r="1251" spans="8:8" s="32" customFormat="1" ht="12.75" customHeight="1" x14ac:dyDescent="0.2">
      <c r="H1251" s="36"/>
    </row>
    <row r="1252" spans="8:8" s="32" customFormat="1" ht="12.75" customHeight="1" x14ac:dyDescent="0.2">
      <c r="H1252" s="36"/>
    </row>
    <row r="1253" spans="8:8" s="32" customFormat="1" ht="12.75" customHeight="1" x14ac:dyDescent="0.2">
      <c r="H1253" s="36"/>
    </row>
    <row r="1254" spans="8:8" s="32" customFormat="1" ht="12.75" customHeight="1" x14ac:dyDescent="0.2">
      <c r="H1254" s="36"/>
    </row>
    <row r="1255" spans="8:8" s="32" customFormat="1" ht="12.75" customHeight="1" x14ac:dyDescent="0.2">
      <c r="H1255" s="36"/>
    </row>
    <row r="1256" spans="8:8" s="32" customFormat="1" ht="12.75" customHeight="1" x14ac:dyDescent="0.2">
      <c r="H1256" s="36"/>
    </row>
    <row r="1257" spans="8:8" s="32" customFormat="1" ht="12.75" customHeight="1" x14ac:dyDescent="0.2">
      <c r="H1257" s="36"/>
    </row>
    <row r="1258" spans="8:8" s="32" customFormat="1" ht="12.75" customHeight="1" x14ac:dyDescent="0.2">
      <c r="H1258" s="36"/>
    </row>
    <row r="1259" spans="8:8" s="32" customFormat="1" ht="12.75" customHeight="1" x14ac:dyDescent="0.2">
      <c r="H1259" s="36"/>
    </row>
    <row r="1260" spans="8:8" s="32" customFormat="1" ht="12.75" customHeight="1" x14ac:dyDescent="0.2">
      <c r="H1260" s="36"/>
    </row>
    <row r="1261" spans="8:8" s="32" customFormat="1" ht="12.75" customHeight="1" x14ac:dyDescent="0.2">
      <c r="H1261" s="36"/>
    </row>
    <row r="1262" spans="8:8" s="32" customFormat="1" ht="12.75" customHeight="1" x14ac:dyDescent="0.2">
      <c r="H1262" s="36"/>
    </row>
    <row r="1263" spans="8:8" s="32" customFormat="1" ht="12.75" customHeight="1" x14ac:dyDescent="0.2">
      <c r="H1263" s="36"/>
    </row>
    <row r="1264" spans="8:8" s="32" customFormat="1" ht="12.75" customHeight="1" x14ac:dyDescent="0.2">
      <c r="H1264" s="36"/>
    </row>
    <row r="1265" spans="8:8" s="32" customFormat="1" ht="12.75" customHeight="1" x14ac:dyDescent="0.2">
      <c r="H1265" s="36"/>
    </row>
    <row r="1266" spans="8:8" s="32" customFormat="1" ht="12.75" customHeight="1" x14ac:dyDescent="0.2">
      <c r="H1266" s="36"/>
    </row>
    <row r="1267" spans="8:8" s="32" customFormat="1" ht="12.75" customHeight="1" x14ac:dyDescent="0.2">
      <c r="H1267" s="36"/>
    </row>
    <row r="1268" spans="8:8" s="32" customFormat="1" ht="12.75" customHeight="1" x14ac:dyDescent="0.2">
      <c r="H1268" s="36"/>
    </row>
    <row r="1269" spans="8:8" s="32" customFormat="1" ht="12.75" customHeight="1" x14ac:dyDescent="0.2">
      <c r="H1269" s="36"/>
    </row>
    <row r="1270" spans="8:8" s="32" customFormat="1" ht="12.75" customHeight="1" x14ac:dyDescent="0.2">
      <c r="H1270" s="36"/>
    </row>
    <row r="1271" spans="8:8" s="32" customFormat="1" ht="12.75" customHeight="1" x14ac:dyDescent="0.2">
      <c r="H1271" s="36"/>
    </row>
    <row r="1272" spans="8:8" s="32" customFormat="1" ht="12.75" customHeight="1" x14ac:dyDescent="0.2">
      <c r="H1272" s="36"/>
    </row>
    <row r="1273" spans="8:8" s="32" customFormat="1" ht="12.75" customHeight="1" x14ac:dyDescent="0.2">
      <c r="H1273" s="36"/>
    </row>
    <row r="1274" spans="8:8" s="32" customFormat="1" ht="12.75" customHeight="1" x14ac:dyDescent="0.2">
      <c r="H1274" s="36"/>
    </row>
    <row r="1275" spans="8:8" s="32" customFormat="1" ht="12.75" customHeight="1" x14ac:dyDescent="0.2">
      <c r="H1275" s="36"/>
    </row>
    <row r="1276" spans="8:8" s="32" customFormat="1" ht="12.75" customHeight="1" x14ac:dyDescent="0.2">
      <c r="H1276" s="36"/>
    </row>
    <row r="1277" spans="8:8" s="32" customFormat="1" ht="12.75" customHeight="1" x14ac:dyDescent="0.2">
      <c r="H1277" s="36"/>
    </row>
    <row r="1278" spans="8:8" s="32" customFormat="1" ht="12.75" customHeight="1" x14ac:dyDescent="0.2">
      <c r="H1278" s="36"/>
    </row>
    <row r="1279" spans="8:8" s="32" customFormat="1" ht="12.75" customHeight="1" x14ac:dyDescent="0.2">
      <c r="H1279" s="36"/>
    </row>
    <row r="1280" spans="8:8" s="32" customFormat="1" ht="12.75" customHeight="1" x14ac:dyDescent="0.2">
      <c r="H1280" s="36"/>
    </row>
    <row r="1281" spans="8:8" s="32" customFormat="1" ht="12.75" customHeight="1" x14ac:dyDescent="0.2">
      <c r="H1281" s="36"/>
    </row>
    <row r="1282" spans="8:8" s="32" customFormat="1" ht="12.75" customHeight="1" x14ac:dyDescent="0.2">
      <c r="H1282" s="36"/>
    </row>
    <row r="1283" spans="8:8" s="32" customFormat="1" ht="12.75" customHeight="1" x14ac:dyDescent="0.2">
      <c r="H1283" s="36"/>
    </row>
    <row r="1284" spans="8:8" s="32" customFormat="1" ht="12.75" customHeight="1" x14ac:dyDescent="0.2">
      <c r="H1284" s="36"/>
    </row>
    <row r="1285" spans="8:8" s="32" customFormat="1" ht="12.75" customHeight="1" x14ac:dyDescent="0.2">
      <c r="H1285" s="36"/>
    </row>
    <row r="1286" spans="8:8" s="32" customFormat="1" ht="12.75" customHeight="1" x14ac:dyDescent="0.2">
      <c r="H1286" s="36"/>
    </row>
    <row r="1287" spans="8:8" s="32" customFormat="1" ht="12.75" customHeight="1" x14ac:dyDescent="0.2">
      <c r="H1287" s="36"/>
    </row>
    <row r="1288" spans="8:8" s="32" customFormat="1" ht="12.75" customHeight="1" x14ac:dyDescent="0.2">
      <c r="H1288" s="36"/>
    </row>
    <row r="1289" spans="8:8" s="32" customFormat="1" ht="12.75" customHeight="1" x14ac:dyDescent="0.2">
      <c r="H1289" s="36"/>
    </row>
    <row r="1290" spans="8:8" s="32" customFormat="1" ht="12.75" customHeight="1" x14ac:dyDescent="0.2">
      <c r="H1290" s="36"/>
    </row>
    <row r="1291" spans="8:8" s="32" customFormat="1" ht="12.75" customHeight="1" x14ac:dyDescent="0.2">
      <c r="H1291" s="36"/>
    </row>
    <row r="1292" spans="8:8" s="32" customFormat="1" ht="12.75" customHeight="1" x14ac:dyDescent="0.2">
      <c r="H1292" s="36"/>
    </row>
    <row r="1293" spans="8:8" s="32" customFormat="1" ht="12.75" customHeight="1" x14ac:dyDescent="0.2">
      <c r="H1293" s="36"/>
    </row>
    <row r="1294" spans="8:8" s="32" customFormat="1" ht="12.75" customHeight="1" x14ac:dyDescent="0.2">
      <c r="H1294" s="36"/>
    </row>
    <row r="1295" spans="8:8" s="32" customFormat="1" ht="12.75" customHeight="1" x14ac:dyDescent="0.2">
      <c r="H1295" s="36"/>
    </row>
    <row r="1296" spans="8:8" s="32" customFormat="1" ht="12.75" customHeight="1" x14ac:dyDescent="0.2">
      <c r="H1296" s="36"/>
    </row>
    <row r="1297" spans="8:8" s="32" customFormat="1" ht="12.75" customHeight="1" x14ac:dyDescent="0.2">
      <c r="H1297" s="36"/>
    </row>
    <row r="1298" spans="8:8" s="32" customFormat="1" ht="12.75" customHeight="1" x14ac:dyDescent="0.2">
      <c r="H1298" s="36"/>
    </row>
    <row r="1299" spans="8:8" s="32" customFormat="1" ht="12.75" customHeight="1" x14ac:dyDescent="0.2">
      <c r="H1299" s="36"/>
    </row>
    <row r="1300" spans="8:8" s="32" customFormat="1" ht="12.75" customHeight="1" x14ac:dyDescent="0.2">
      <c r="H1300" s="36"/>
    </row>
    <row r="1301" spans="8:8" s="32" customFormat="1" ht="12.75" customHeight="1" x14ac:dyDescent="0.2">
      <c r="H1301" s="36"/>
    </row>
    <row r="1302" spans="8:8" s="32" customFormat="1" ht="12.75" customHeight="1" x14ac:dyDescent="0.2">
      <c r="H1302" s="36"/>
    </row>
    <row r="1303" spans="8:8" s="32" customFormat="1" ht="12.75" customHeight="1" x14ac:dyDescent="0.2">
      <c r="H1303" s="36"/>
    </row>
    <row r="1304" spans="8:8" s="32" customFormat="1" ht="12.75" customHeight="1" x14ac:dyDescent="0.2">
      <c r="H1304" s="36"/>
    </row>
    <row r="1305" spans="8:8" s="32" customFormat="1" ht="12.75" customHeight="1" x14ac:dyDescent="0.2">
      <c r="H1305" s="36"/>
    </row>
    <row r="1306" spans="8:8" s="32" customFormat="1" ht="12.75" customHeight="1" x14ac:dyDescent="0.2">
      <c r="H1306" s="36"/>
    </row>
    <row r="1307" spans="8:8" s="32" customFormat="1" ht="12.75" customHeight="1" x14ac:dyDescent="0.2">
      <c r="H1307" s="36"/>
    </row>
    <row r="1308" spans="8:8" s="32" customFormat="1" ht="12.75" customHeight="1" x14ac:dyDescent="0.2">
      <c r="H1308" s="36"/>
    </row>
    <row r="1309" spans="8:8" s="32" customFormat="1" ht="12.75" customHeight="1" x14ac:dyDescent="0.2">
      <c r="H1309" s="36"/>
    </row>
    <row r="1310" spans="8:8" s="32" customFormat="1" ht="12.75" customHeight="1" x14ac:dyDescent="0.2">
      <c r="H1310" s="36"/>
    </row>
    <row r="1311" spans="8:8" s="32" customFormat="1" ht="12.75" customHeight="1" x14ac:dyDescent="0.2">
      <c r="H1311" s="36"/>
    </row>
    <row r="1312" spans="8:8" s="32" customFormat="1" ht="12.75" customHeight="1" x14ac:dyDescent="0.2">
      <c r="H1312" s="36"/>
    </row>
    <row r="1313" spans="8:8" s="32" customFormat="1" ht="12.75" customHeight="1" x14ac:dyDescent="0.2">
      <c r="H1313" s="36"/>
    </row>
    <row r="1314" spans="8:8" s="32" customFormat="1" ht="12.75" customHeight="1" x14ac:dyDescent="0.2">
      <c r="H1314" s="36"/>
    </row>
    <row r="1315" spans="8:8" s="32" customFormat="1" ht="12.75" customHeight="1" x14ac:dyDescent="0.2">
      <c r="H1315" s="36"/>
    </row>
    <row r="1316" spans="8:8" s="32" customFormat="1" ht="12.75" customHeight="1" x14ac:dyDescent="0.2">
      <c r="H1316" s="36"/>
    </row>
    <row r="1317" spans="8:8" s="32" customFormat="1" ht="12.75" customHeight="1" x14ac:dyDescent="0.2">
      <c r="H1317" s="36"/>
    </row>
    <row r="1318" spans="8:8" s="32" customFormat="1" ht="12.75" customHeight="1" x14ac:dyDescent="0.2">
      <c r="H1318" s="36"/>
    </row>
    <row r="1319" spans="8:8" s="32" customFormat="1" ht="12.75" customHeight="1" x14ac:dyDescent="0.2">
      <c r="H1319" s="36"/>
    </row>
    <row r="1320" spans="8:8" s="32" customFormat="1" ht="12.75" customHeight="1" x14ac:dyDescent="0.2">
      <c r="H1320" s="36"/>
    </row>
    <row r="1321" spans="8:8" s="32" customFormat="1" ht="12.75" customHeight="1" x14ac:dyDescent="0.2">
      <c r="H1321" s="36"/>
    </row>
    <row r="1322" spans="8:8" s="32" customFormat="1" ht="12.75" customHeight="1" x14ac:dyDescent="0.2">
      <c r="H1322" s="36"/>
    </row>
    <row r="1323" spans="8:8" s="32" customFormat="1" ht="12.75" customHeight="1" x14ac:dyDescent="0.2">
      <c r="H1323" s="36"/>
    </row>
    <row r="1324" spans="8:8" s="32" customFormat="1" ht="12.75" customHeight="1" x14ac:dyDescent="0.2">
      <c r="H1324" s="36"/>
    </row>
    <row r="1325" spans="8:8" s="32" customFormat="1" ht="12.75" customHeight="1" x14ac:dyDescent="0.2">
      <c r="H1325" s="36"/>
    </row>
    <row r="1326" spans="8:8" s="32" customFormat="1" ht="12.75" customHeight="1" x14ac:dyDescent="0.2">
      <c r="H1326" s="36"/>
    </row>
    <row r="1327" spans="8:8" s="32" customFormat="1" ht="12.75" customHeight="1" x14ac:dyDescent="0.2">
      <c r="H1327" s="36"/>
    </row>
    <row r="1328" spans="8:8" s="32" customFormat="1" ht="12.75" customHeight="1" x14ac:dyDescent="0.2">
      <c r="H1328" s="36"/>
    </row>
    <row r="1329" spans="8:8" s="32" customFormat="1" ht="12.75" customHeight="1" x14ac:dyDescent="0.2">
      <c r="H1329" s="36"/>
    </row>
    <row r="1330" spans="8:8" s="32" customFormat="1" ht="12.75" customHeight="1" x14ac:dyDescent="0.2">
      <c r="H1330" s="36"/>
    </row>
    <row r="1331" spans="8:8" s="32" customFormat="1" ht="12.75" customHeight="1" x14ac:dyDescent="0.2">
      <c r="H1331" s="36"/>
    </row>
    <row r="1332" spans="8:8" s="32" customFormat="1" ht="12.75" customHeight="1" x14ac:dyDescent="0.2">
      <c r="H1332" s="36"/>
    </row>
    <row r="1333" spans="8:8" s="32" customFormat="1" ht="12.75" customHeight="1" x14ac:dyDescent="0.2">
      <c r="H1333" s="36"/>
    </row>
    <row r="1334" spans="8:8" s="32" customFormat="1" ht="12.75" customHeight="1" x14ac:dyDescent="0.2">
      <c r="H1334" s="36"/>
    </row>
    <row r="1335" spans="8:8" s="32" customFormat="1" ht="12.75" customHeight="1" x14ac:dyDescent="0.2">
      <c r="H1335" s="36"/>
    </row>
    <row r="1336" spans="8:8" s="32" customFormat="1" ht="12.75" customHeight="1" x14ac:dyDescent="0.2">
      <c r="H1336" s="36"/>
    </row>
    <row r="1337" spans="8:8" s="32" customFormat="1" ht="12.75" customHeight="1" x14ac:dyDescent="0.2">
      <c r="H1337" s="36"/>
    </row>
    <row r="1338" spans="8:8" s="32" customFormat="1" ht="12.75" customHeight="1" x14ac:dyDescent="0.2">
      <c r="H1338" s="36"/>
    </row>
    <row r="1339" spans="8:8" s="32" customFormat="1" ht="12.75" customHeight="1" x14ac:dyDescent="0.2">
      <c r="H1339" s="36"/>
    </row>
    <row r="1340" spans="8:8" s="32" customFormat="1" ht="12.75" customHeight="1" x14ac:dyDescent="0.2">
      <c r="H1340" s="36"/>
    </row>
    <row r="1341" spans="8:8" s="32" customFormat="1" ht="12.75" customHeight="1" x14ac:dyDescent="0.2">
      <c r="H1341" s="36"/>
    </row>
    <row r="1342" spans="8:8" s="32" customFormat="1" ht="12.75" customHeight="1" x14ac:dyDescent="0.2">
      <c r="H1342" s="36"/>
    </row>
    <row r="1343" spans="8:8" s="32" customFormat="1" ht="12.75" customHeight="1" x14ac:dyDescent="0.2">
      <c r="H1343" s="36"/>
    </row>
    <row r="1344" spans="8:8" s="32" customFormat="1" ht="12.75" customHeight="1" x14ac:dyDescent="0.2">
      <c r="H1344" s="36"/>
    </row>
    <row r="1345" spans="8:8" s="32" customFormat="1" ht="12.75" customHeight="1" x14ac:dyDescent="0.2">
      <c r="H1345" s="36"/>
    </row>
    <row r="1346" spans="8:8" s="32" customFormat="1" ht="12.75" customHeight="1" x14ac:dyDescent="0.2">
      <c r="H1346" s="36"/>
    </row>
    <row r="1347" spans="8:8" s="32" customFormat="1" ht="12.75" customHeight="1" x14ac:dyDescent="0.2">
      <c r="H1347" s="36"/>
    </row>
    <row r="1348" spans="8:8" s="32" customFormat="1" ht="12.75" customHeight="1" x14ac:dyDescent="0.2">
      <c r="H1348" s="36"/>
    </row>
    <row r="1349" spans="8:8" s="32" customFormat="1" ht="12.75" customHeight="1" x14ac:dyDescent="0.2">
      <c r="H1349" s="36"/>
    </row>
    <row r="1350" spans="8:8" s="32" customFormat="1" ht="12.75" customHeight="1" x14ac:dyDescent="0.2">
      <c r="H1350" s="36"/>
    </row>
    <row r="1351" spans="8:8" s="32" customFormat="1" ht="12.75" customHeight="1" x14ac:dyDescent="0.2">
      <c r="H1351" s="36"/>
    </row>
    <row r="1352" spans="8:8" s="32" customFormat="1" ht="12.75" customHeight="1" x14ac:dyDescent="0.2">
      <c r="H1352" s="36"/>
    </row>
    <row r="1353" spans="8:8" s="32" customFormat="1" ht="12.75" customHeight="1" x14ac:dyDescent="0.2">
      <c r="H1353" s="36"/>
    </row>
    <row r="1354" spans="8:8" s="32" customFormat="1" ht="12.75" customHeight="1" x14ac:dyDescent="0.2">
      <c r="H1354" s="36"/>
    </row>
    <row r="1355" spans="8:8" s="32" customFormat="1" ht="12.75" customHeight="1" x14ac:dyDescent="0.2">
      <c r="H1355" s="36"/>
    </row>
    <row r="1356" spans="8:8" s="32" customFormat="1" ht="12.75" customHeight="1" x14ac:dyDescent="0.2">
      <c r="H1356" s="36"/>
    </row>
    <row r="1357" spans="8:8" s="32" customFormat="1" ht="12.75" customHeight="1" x14ac:dyDescent="0.2">
      <c r="H1357" s="36"/>
    </row>
    <row r="1358" spans="8:8" s="32" customFormat="1" ht="12.75" customHeight="1" x14ac:dyDescent="0.2">
      <c r="H1358" s="36"/>
    </row>
    <row r="1359" spans="8:8" s="32" customFormat="1" ht="12.75" customHeight="1" x14ac:dyDescent="0.2">
      <c r="H1359" s="36"/>
    </row>
    <row r="1360" spans="8:8" s="32" customFormat="1" ht="12.75" customHeight="1" x14ac:dyDescent="0.2">
      <c r="H1360" s="36"/>
    </row>
    <row r="1361" spans="8:8" s="32" customFormat="1" ht="12.75" customHeight="1" x14ac:dyDescent="0.2">
      <c r="H1361" s="36"/>
    </row>
    <row r="1362" spans="8:8" s="32" customFormat="1" ht="12.75" customHeight="1" x14ac:dyDescent="0.2">
      <c r="H1362" s="36"/>
    </row>
    <row r="1363" spans="8:8" s="32" customFormat="1" ht="12.75" customHeight="1" x14ac:dyDescent="0.2">
      <c r="H1363" s="36"/>
    </row>
    <row r="1364" spans="8:8" s="32" customFormat="1" ht="12.75" customHeight="1" x14ac:dyDescent="0.2">
      <c r="H1364" s="36"/>
    </row>
    <row r="1365" spans="8:8" s="32" customFormat="1" ht="12.75" customHeight="1" x14ac:dyDescent="0.2">
      <c r="H1365" s="36"/>
    </row>
    <row r="1366" spans="8:8" s="32" customFormat="1" ht="12.75" customHeight="1" x14ac:dyDescent="0.2">
      <c r="H1366" s="36"/>
    </row>
    <row r="1367" spans="8:8" s="32" customFormat="1" ht="12.75" customHeight="1" x14ac:dyDescent="0.2">
      <c r="H1367" s="36"/>
    </row>
    <row r="1368" spans="8:8" s="32" customFormat="1" ht="12.75" customHeight="1" x14ac:dyDescent="0.2">
      <c r="H1368" s="36"/>
    </row>
    <row r="1369" spans="8:8" s="32" customFormat="1" ht="12.75" customHeight="1" x14ac:dyDescent="0.2">
      <c r="H1369" s="36"/>
    </row>
    <row r="1370" spans="8:8" s="32" customFormat="1" ht="12.75" customHeight="1" x14ac:dyDescent="0.2">
      <c r="H1370" s="36"/>
    </row>
    <row r="1371" spans="8:8" s="32" customFormat="1" ht="12.75" customHeight="1" x14ac:dyDescent="0.2">
      <c r="H1371" s="36"/>
    </row>
    <row r="1372" spans="8:8" s="32" customFormat="1" ht="12.75" customHeight="1" x14ac:dyDescent="0.2">
      <c r="H1372" s="36"/>
    </row>
    <row r="1373" spans="8:8" s="32" customFormat="1" ht="12.75" customHeight="1" x14ac:dyDescent="0.2">
      <c r="H1373" s="36"/>
    </row>
    <row r="1374" spans="8:8" s="32" customFormat="1" ht="12.75" customHeight="1" x14ac:dyDescent="0.2">
      <c r="H1374" s="36"/>
    </row>
    <row r="1375" spans="8:8" s="32" customFormat="1" ht="12.75" customHeight="1" x14ac:dyDescent="0.2">
      <c r="H1375" s="36"/>
    </row>
    <row r="1376" spans="8:8" s="32" customFormat="1" ht="12.75" customHeight="1" x14ac:dyDescent="0.2">
      <c r="H1376" s="36"/>
    </row>
    <row r="1377" spans="8:8" s="32" customFormat="1" ht="12.75" customHeight="1" x14ac:dyDescent="0.2">
      <c r="H1377" s="36"/>
    </row>
    <row r="1378" spans="8:8" s="32" customFormat="1" ht="12.75" customHeight="1" x14ac:dyDescent="0.2">
      <c r="H1378" s="36"/>
    </row>
    <row r="1379" spans="8:8" s="32" customFormat="1" ht="12.75" customHeight="1" x14ac:dyDescent="0.2">
      <c r="H1379" s="36"/>
    </row>
    <row r="1380" spans="8:8" s="32" customFormat="1" ht="12.75" customHeight="1" x14ac:dyDescent="0.2">
      <c r="H1380" s="36"/>
    </row>
    <row r="1381" spans="8:8" s="32" customFormat="1" ht="12.75" customHeight="1" x14ac:dyDescent="0.2">
      <c r="H1381" s="36"/>
    </row>
    <row r="1382" spans="8:8" s="32" customFormat="1" ht="12.75" customHeight="1" x14ac:dyDescent="0.2">
      <c r="H1382" s="36"/>
    </row>
    <row r="1383" spans="8:8" s="32" customFormat="1" ht="12.75" customHeight="1" x14ac:dyDescent="0.2">
      <c r="H1383" s="36"/>
    </row>
    <row r="1384" spans="8:8" s="32" customFormat="1" ht="12.75" customHeight="1" x14ac:dyDescent="0.2">
      <c r="H1384" s="36"/>
    </row>
    <row r="1385" spans="8:8" s="32" customFormat="1" ht="12.75" customHeight="1" x14ac:dyDescent="0.2">
      <c r="H1385" s="36"/>
    </row>
    <row r="1386" spans="8:8" s="32" customFormat="1" ht="12.75" customHeight="1" x14ac:dyDescent="0.2">
      <c r="H1386" s="36"/>
    </row>
    <row r="1387" spans="8:8" s="32" customFormat="1" ht="12.75" customHeight="1" x14ac:dyDescent="0.2">
      <c r="H1387" s="36"/>
    </row>
    <row r="1388" spans="8:8" s="32" customFormat="1" ht="12.75" customHeight="1" x14ac:dyDescent="0.2">
      <c r="H1388" s="36"/>
    </row>
    <row r="1389" spans="8:8" s="32" customFormat="1" ht="12.75" customHeight="1" x14ac:dyDescent="0.2">
      <c r="H1389" s="36"/>
    </row>
    <row r="1390" spans="8:8" s="32" customFormat="1" ht="12.75" customHeight="1" x14ac:dyDescent="0.2">
      <c r="H1390" s="36"/>
    </row>
    <row r="1391" spans="8:8" s="32" customFormat="1" ht="12.75" customHeight="1" x14ac:dyDescent="0.2">
      <c r="H1391" s="36"/>
    </row>
    <row r="1392" spans="8:8" s="32" customFormat="1" ht="12.75" customHeight="1" x14ac:dyDescent="0.2">
      <c r="H1392" s="36"/>
    </row>
    <row r="1393" spans="8:8" s="32" customFormat="1" ht="12.75" customHeight="1" x14ac:dyDescent="0.2">
      <c r="H1393" s="36"/>
    </row>
    <row r="1394" spans="8:8" s="32" customFormat="1" ht="12.75" customHeight="1" x14ac:dyDescent="0.2">
      <c r="H1394" s="36"/>
    </row>
    <row r="1395" spans="8:8" s="32" customFormat="1" ht="12.75" customHeight="1" x14ac:dyDescent="0.2">
      <c r="H1395" s="36"/>
    </row>
    <row r="1396" spans="8:8" s="32" customFormat="1" ht="12.75" customHeight="1" x14ac:dyDescent="0.2">
      <c r="H1396" s="36"/>
    </row>
    <row r="1397" spans="8:8" s="32" customFormat="1" ht="12.75" customHeight="1" x14ac:dyDescent="0.2">
      <c r="H1397" s="36"/>
    </row>
    <row r="1398" spans="8:8" s="32" customFormat="1" ht="12.75" customHeight="1" x14ac:dyDescent="0.2">
      <c r="H1398" s="36"/>
    </row>
    <row r="1399" spans="8:8" s="32" customFormat="1" ht="12.75" customHeight="1" x14ac:dyDescent="0.2">
      <c r="H1399" s="36"/>
    </row>
    <row r="1400" spans="8:8" s="32" customFormat="1" ht="12.75" customHeight="1" x14ac:dyDescent="0.2">
      <c r="H1400" s="36"/>
    </row>
    <row r="1401" spans="8:8" s="32" customFormat="1" ht="12.75" customHeight="1" x14ac:dyDescent="0.2">
      <c r="H1401" s="36"/>
    </row>
    <row r="1402" spans="8:8" s="32" customFormat="1" ht="12.75" customHeight="1" x14ac:dyDescent="0.2">
      <c r="H1402" s="36"/>
    </row>
    <row r="1403" spans="8:8" s="32" customFormat="1" ht="12.75" customHeight="1" x14ac:dyDescent="0.2">
      <c r="H1403" s="36"/>
    </row>
    <row r="1404" spans="8:8" s="32" customFormat="1" ht="12.75" customHeight="1" x14ac:dyDescent="0.2">
      <c r="H1404" s="36"/>
    </row>
    <row r="1405" spans="8:8" s="32" customFormat="1" ht="12.75" customHeight="1" x14ac:dyDescent="0.2">
      <c r="H1405" s="36"/>
    </row>
    <row r="1406" spans="8:8" s="32" customFormat="1" ht="12.75" customHeight="1" x14ac:dyDescent="0.2">
      <c r="H1406" s="36"/>
    </row>
    <row r="1407" spans="8:8" s="32" customFormat="1" ht="12.75" customHeight="1" x14ac:dyDescent="0.2">
      <c r="H1407" s="36"/>
    </row>
    <row r="1408" spans="8:8" s="32" customFormat="1" ht="12.75" customHeight="1" x14ac:dyDescent="0.2">
      <c r="H1408" s="36"/>
    </row>
    <row r="1409" spans="8:8" s="32" customFormat="1" ht="12.75" customHeight="1" x14ac:dyDescent="0.2">
      <c r="H1409" s="36"/>
    </row>
    <row r="1410" spans="8:8" s="32" customFormat="1" ht="12.75" customHeight="1" x14ac:dyDescent="0.2">
      <c r="H1410" s="36"/>
    </row>
    <row r="1411" spans="8:8" s="32" customFormat="1" ht="12.75" customHeight="1" x14ac:dyDescent="0.2">
      <c r="H1411" s="36"/>
    </row>
    <row r="1412" spans="8:8" s="32" customFormat="1" ht="12.75" customHeight="1" x14ac:dyDescent="0.2">
      <c r="H1412" s="36"/>
    </row>
    <row r="1413" spans="8:8" s="32" customFormat="1" ht="12.75" customHeight="1" x14ac:dyDescent="0.2">
      <c r="H1413" s="36"/>
    </row>
    <row r="1414" spans="8:8" s="32" customFormat="1" ht="12.75" customHeight="1" x14ac:dyDescent="0.2">
      <c r="H1414" s="36"/>
    </row>
    <row r="1415" spans="8:8" s="32" customFormat="1" ht="12.75" customHeight="1" x14ac:dyDescent="0.2">
      <c r="H1415" s="36"/>
    </row>
    <row r="1416" spans="8:8" s="32" customFormat="1" ht="12.75" customHeight="1" x14ac:dyDescent="0.2">
      <c r="H1416" s="36"/>
    </row>
    <row r="1417" spans="8:8" s="32" customFormat="1" ht="12.75" customHeight="1" x14ac:dyDescent="0.2">
      <c r="H1417" s="36"/>
    </row>
    <row r="1418" spans="8:8" s="32" customFormat="1" ht="12.75" customHeight="1" x14ac:dyDescent="0.2">
      <c r="H1418" s="36"/>
    </row>
    <row r="1419" spans="8:8" s="32" customFormat="1" ht="12.75" customHeight="1" x14ac:dyDescent="0.2">
      <c r="H1419" s="36"/>
    </row>
    <row r="1420" spans="8:8" s="32" customFormat="1" ht="12.75" customHeight="1" x14ac:dyDescent="0.2">
      <c r="H1420" s="36"/>
    </row>
    <row r="1421" spans="8:8" s="32" customFormat="1" ht="12.75" customHeight="1" x14ac:dyDescent="0.2">
      <c r="H1421" s="36"/>
    </row>
    <row r="1422" spans="8:8" s="32" customFormat="1" ht="12.75" customHeight="1" x14ac:dyDescent="0.2">
      <c r="H1422" s="36"/>
    </row>
    <row r="1423" spans="8:8" s="32" customFormat="1" ht="12.75" customHeight="1" x14ac:dyDescent="0.2">
      <c r="H1423" s="36"/>
    </row>
    <row r="1424" spans="8:8" s="32" customFormat="1" ht="12.75" customHeight="1" x14ac:dyDescent="0.2">
      <c r="H1424" s="36"/>
    </row>
    <row r="1425" spans="8:8" s="32" customFormat="1" ht="12.75" customHeight="1" x14ac:dyDescent="0.2">
      <c r="H1425" s="36"/>
    </row>
    <row r="1426" spans="8:8" s="32" customFormat="1" ht="12.75" customHeight="1" x14ac:dyDescent="0.2">
      <c r="H1426" s="36"/>
    </row>
    <row r="1427" spans="8:8" s="32" customFormat="1" ht="12.75" customHeight="1" x14ac:dyDescent="0.2">
      <c r="H1427" s="36"/>
    </row>
    <row r="1428" spans="8:8" s="32" customFormat="1" ht="12.75" customHeight="1" x14ac:dyDescent="0.2">
      <c r="H1428" s="36"/>
    </row>
    <row r="1429" spans="8:8" s="32" customFormat="1" ht="12.75" customHeight="1" x14ac:dyDescent="0.2">
      <c r="H1429" s="36"/>
    </row>
    <row r="1430" spans="8:8" s="32" customFormat="1" ht="12.75" customHeight="1" x14ac:dyDescent="0.2">
      <c r="H1430" s="36"/>
    </row>
    <row r="1431" spans="8:8" s="32" customFormat="1" ht="12.75" customHeight="1" x14ac:dyDescent="0.2">
      <c r="H1431" s="36"/>
    </row>
    <row r="1432" spans="8:8" s="32" customFormat="1" ht="12.75" customHeight="1" x14ac:dyDescent="0.2">
      <c r="H1432" s="36"/>
    </row>
    <row r="1433" spans="8:8" s="32" customFormat="1" ht="12.75" customHeight="1" x14ac:dyDescent="0.2">
      <c r="H1433" s="36"/>
    </row>
    <row r="1434" spans="8:8" s="32" customFormat="1" ht="12.75" customHeight="1" x14ac:dyDescent="0.2">
      <c r="H1434" s="36"/>
    </row>
    <row r="1435" spans="8:8" s="32" customFormat="1" ht="12.75" customHeight="1" x14ac:dyDescent="0.2">
      <c r="H1435" s="36"/>
    </row>
    <row r="1436" spans="8:8" s="32" customFormat="1" ht="12.75" customHeight="1" x14ac:dyDescent="0.2">
      <c r="H1436" s="36"/>
    </row>
    <row r="1437" spans="8:8" s="32" customFormat="1" ht="12.75" customHeight="1" x14ac:dyDescent="0.2">
      <c r="H1437" s="36"/>
    </row>
    <row r="1438" spans="8:8" s="32" customFormat="1" ht="12.75" customHeight="1" x14ac:dyDescent="0.2">
      <c r="H1438" s="36"/>
    </row>
    <row r="1439" spans="8:8" s="32" customFormat="1" ht="12.75" customHeight="1" x14ac:dyDescent="0.2">
      <c r="H1439" s="36"/>
    </row>
    <row r="1440" spans="8:8" s="32" customFormat="1" ht="12.75" customHeight="1" x14ac:dyDescent="0.2">
      <c r="H1440" s="36"/>
    </row>
    <row r="1441" spans="8:8" s="32" customFormat="1" ht="12.75" customHeight="1" x14ac:dyDescent="0.2">
      <c r="H1441" s="36"/>
    </row>
    <row r="1442" spans="8:8" s="32" customFormat="1" ht="12.75" customHeight="1" x14ac:dyDescent="0.2">
      <c r="H1442" s="36"/>
    </row>
    <row r="1443" spans="8:8" s="32" customFormat="1" ht="12.75" customHeight="1" x14ac:dyDescent="0.2">
      <c r="H1443" s="36"/>
    </row>
    <row r="1444" spans="8:8" s="32" customFormat="1" ht="12.75" customHeight="1" x14ac:dyDescent="0.2">
      <c r="H1444" s="36"/>
    </row>
    <row r="1445" spans="8:8" s="32" customFormat="1" ht="12.75" customHeight="1" x14ac:dyDescent="0.2">
      <c r="H1445" s="36"/>
    </row>
    <row r="1446" spans="8:8" s="32" customFormat="1" ht="12.75" customHeight="1" x14ac:dyDescent="0.2">
      <c r="H1446" s="36"/>
    </row>
    <row r="1447" spans="8:8" s="32" customFormat="1" ht="12.75" customHeight="1" x14ac:dyDescent="0.2">
      <c r="H1447" s="36"/>
    </row>
    <row r="1448" spans="8:8" s="32" customFormat="1" ht="12.75" customHeight="1" x14ac:dyDescent="0.2">
      <c r="H1448" s="36"/>
    </row>
    <row r="1449" spans="8:8" s="32" customFormat="1" ht="12.75" customHeight="1" x14ac:dyDescent="0.2">
      <c r="H1449" s="36"/>
    </row>
    <row r="1450" spans="8:8" s="32" customFormat="1" ht="12.75" customHeight="1" x14ac:dyDescent="0.2">
      <c r="H1450" s="36"/>
    </row>
    <row r="1451" spans="8:8" s="32" customFormat="1" ht="12.75" customHeight="1" x14ac:dyDescent="0.2">
      <c r="H1451" s="36"/>
    </row>
    <row r="1452" spans="8:8" s="32" customFormat="1" ht="12.75" customHeight="1" x14ac:dyDescent="0.2">
      <c r="H1452" s="36"/>
    </row>
    <row r="1453" spans="8:8" s="32" customFormat="1" ht="12.75" customHeight="1" x14ac:dyDescent="0.2">
      <c r="H1453" s="36"/>
    </row>
    <row r="1454" spans="8:8" s="32" customFormat="1" ht="12.75" customHeight="1" x14ac:dyDescent="0.2">
      <c r="H1454" s="36"/>
    </row>
    <row r="1455" spans="8:8" s="32" customFormat="1" ht="12.75" customHeight="1" x14ac:dyDescent="0.2">
      <c r="H1455" s="36"/>
    </row>
    <row r="1456" spans="8:8" s="32" customFormat="1" ht="12.75" customHeight="1" x14ac:dyDescent="0.2">
      <c r="H1456" s="36"/>
    </row>
    <row r="1457" spans="8:8" s="32" customFormat="1" ht="12.75" customHeight="1" x14ac:dyDescent="0.2">
      <c r="H1457" s="36"/>
    </row>
    <row r="1458" spans="8:8" s="32" customFormat="1" ht="12.75" customHeight="1" x14ac:dyDescent="0.2">
      <c r="H1458" s="36"/>
    </row>
    <row r="1459" spans="8:8" s="32" customFormat="1" ht="12.75" customHeight="1" x14ac:dyDescent="0.2">
      <c r="H1459" s="36"/>
    </row>
    <row r="1460" spans="8:8" s="32" customFormat="1" ht="12.75" customHeight="1" x14ac:dyDescent="0.2">
      <c r="H1460" s="36"/>
    </row>
    <row r="1461" spans="8:8" s="32" customFormat="1" ht="12.75" customHeight="1" x14ac:dyDescent="0.2">
      <c r="H1461" s="36"/>
    </row>
    <row r="1462" spans="8:8" s="32" customFormat="1" ht="12.75" customHeight="1" x14ac:dyDescent="0.2">
      <c r="H1462" s="36"/>
    </row>
    <row r="1463" spans="8:8" s="32" customFormat="1" ht="12.75" customHeight="1" x14ac:dyDescent="0.2">
      <c r="H1463" s="36"/>
    </row>
    <row r="1464" spans="8:8" s="32" customFormat="1" ht="12.75" customHeight="1" x14ac:dyDescent="0.2">
      <c r="H1464" s="36"/>
    </row>
    <row r="1465" spans="8:8" s="32" customFormat="1" ht="12.75" customHeight="1" x14ac:dyDescent="0.2">
      <c r="H1465" s="36"/>
    </row>
    <row r="1466" spans="8:8" s="32" customFormat="1" ht="12.75" customHeight="1" x14ac:dyDescent="0.2">
      <c r="H1466" s="36"/>
    </row>
    <row r="1467" spans="8:8" s="32" customFormat="1" ht="12.75" customHeight="1" x14ac:dyDescent="0.2">
      <c r="H1467" s="36"/>
    </row>
    <row r="1468" spans="8:8" s="32" customFormat="1" ht="12.75" customHeight="1" x14ac:dyDescent="0.2">
      <c r="H1468" s="36"/>
    </row>
    <row r="1469" spans="8:8" s="32" customFormat="1" ht="12.75" customHeight="1" x14ac:dyDescent="0.2">
      <c r="H1469" s="36"/>
    </row>
    <row r="1470" spans="8:8" s="32" customFormat="1" ht="12.75" customHeight="1" x14ac:dyDescent="0.2">
      <c r="H1470" s="36"/>
    </row>
    <row r="1471" spans="8:8" s="32" customFormat="1" ht="12.75" customHeight="1" x14ac:dyDescent="0.2">
      <c r="H1471" s="36"/>
    </row>
    <row r="1472" spans="8:8" s="32" customFormat="1" ht="12.75" customHeight="1" x14ac:dyDescent="0.2">
      <c r="H1472" s="36"/>
    </row>
    <row r="1473" spans="8:8" s="32" customFormat="1" ht="12.75" customHeight="1" x14ac:dyDescent="0.2">
      <c r="H1473" s="36"/>
    </row>
    <row r="1474" spans="8:8" s="32" customFormat="1" ht="12.75" customHeight="1" x14ac:dyDescent="0.2">
      <c r="H1474" s="36"/>
    </row>
    <row r="1475" spans="8:8" s="32" customFormat="1" ht="12.75" customHeight="1" x14ac:dyDescent="0.2">
      <c r="H1475" s="36"/>
    </row>
    <row r="1476" spans="8:8" s="32" customFormat="1" ht="12.75" customHeight="1" x14ac:dyDescent="0.2">
      <c r="H1476" s="36"/>
    </row>
    <row r="1477" spans="8:8" s="32" customFormat="1" ht="12.75" customHeight="1" x14ac:dyDescent="0.2">
      <c r="H1477" s="36"/>
    </row>
    <row r="1478" spans="8:8" s="32" customFormat="1" ht="12.75" customHeight="1" x14ac:dyDescent="0.2">
      <c r="H1478" s="36"/>
    </row>
    <row r="1479" spans="8:8" s="32" customFormat="1" ht="12.75" customHeight="1" x14ac:dyDescent="0.2">
      <c r="H1479" s="36"/>
    </row>
    <row r="1480" spans="8:8" s="32" customFormat="1" ht="12.75" customHeight="1" x14ac:dyDescent="0.2">
      <c r="H1480" s="36"/>
    </row>
    <row r="1481" spans="8:8" s="32" customFormat="1" ht="12.75" customHeight="1" x14ac:dyDescent="0.2">
      <c r="H1481" s="36"/>
    </row>
    <row r="1482" spans="8:8" s="32" customFormat="1" ht="12.75" customHeight="1" x14ac:dyDescent="0.2">
      <c r="H1482" s="36"/>
    </row>
    <row r="1483" spans="8:8" s="32" customFormat="1" ht="12.75" customHeight="1" x14ac:dyDescent="0.2">
      <c r="H1483" s="36"/>
    </row>
    <row r="1484" spans="8:8" s="32" customFormat="1" ht="12.75" customHeight="1" x14ac:dyDescent="0.2">
      <c r="H1484" s="36"/>
    </row>
    <row r="1485" spans="8:8" s="32" customFormat="1" ht="12.75" customHeight="1" x14ac:dyDescent="0.2">
      <c r="H1485" s="36"/>
    </row>
    <row r="1486" spans="8:8" s="32" customFormat="1" ht="12.75" customHeight="1" x14ac:dyDescent="0.2">
      <c r="H1486" s="36"/>
    </row>
    <row r="1487" spans="8:8" s="32" customFormat="1" ht="12.75" customHeight="1" x14ac:dyDescent="0.2">
      <c r="H1487" s="36"/>
    </row>
    <row r="1488" spans="8:8" s="32" customFormat="1" ht="12.75" customHeight="1" x14ac:dyDescent="0.2">
      <c r="H1488" s="36"/>
    </row>
    <row r="1489" spans="8:8" s="32" customFormat="1" ht="12.75" customHeight="1" x14ac:dyDescent="0.2">
      <c r="H1489" s="36"/>
    </row>
    <row r="1490" spans="8:8" s="32" customFormat="1" ht="12.75" customHeight="1" x14ac:dyDescent="0.2">
      <c r="H1490" s="36"/>
    </row>
    <row r="1491" spans="8:8" s="32" customFormat="1" ht="12.75" customHeight="1" x14ac:dyDescent="0.2">
      <c r="H1491" s="36"/>
    </row>
    <row r="1492" spans="8:8" s="32" customFormat="1" ht="12.75" customHeight="1" x14ac:dyDescent="0.2">
      <c r="H1492" s="36"/>
    </row>
    <row r="1493" spans="8:8" s="32" customFormat="1" ht="12.75" customHeight="1" x14ac:dyDescent="0.2">
      <c r="H1493" s="36"/>
    </row>
    <row r="1494" spans="8:8" s="32" customFormat="1" ht="12.75" customHeight="1" x14ac:dyDescent="0.2">
      <c r="H1494" s="36"/>
    </row>
    <row r="1495" spans="8:8" s="32" customFormat="1" ht="12.75" customHeight="1" x14ac:dyDescent="0.2">
      <c r="H1495" s="36"/>
    </row>
    <row r="1496" spans="8:8" s="32" customFormat="1" ht="12.75" customHeight="1" x14ac:dyDescent="0.2">
      <c r="H1496" s="36"/>
    </row>
    <row r="1497" spans="8:8" s="32" customFormat="1" ht="12.75" customHeight="1" x14ac:dyDescent="0.2">
      <c r="H1497" s="36"/>
    </row>
    <row r="1498" spans="8:8" s="32" customFormat="1" ht="12.75" customHeight="1" x14ac:dyDescent="0.2">
      <c r="H1498" s="36"/>
    </row>
    <row r="1499" spans="8:8" s="32" customFormat="1" ht="12.75" customHeight="1" x14ac:dyDescent="0.2">
      <c r="H1499" s="36"/>
    </row>
    <row r="1500" spans="8:8" s="32" customFormat="1" ht="12.75" customHeight="1" x14ac:dyDescent="0.2">
      <c r="H1500" s="36"/>
    </row>
    <row r="1501" spans="8:8" s="32" customFormat="1" ht="12.75" customHeight="1" x14ac:dyDescent="0.2">
      <c r="H1501" s="36"/>
    </row>
    <row r="1502" spans="8:8" s="32" customFormat="1" ht="12.75" customHeight="1" x14ac:dyDescent="0.2">
      <c r="H1502" s="36"/>
    </row>
    <row r="1503" spans="8:8" s="32" customFormat="1" ht="12.75" customHeight="1" x14ac:dyDescent="0.2">
      <c r="H1503" s="36"/>
    </row>
    <row r="1504" spans="8:8" s="32" customFormat="1" ht="12.75" customHeight="1" x14ac:dyDescent="0.2">
      <c r="H1504" s="36"/>
    </row>
    <row r="1505" spans="8:8" s="32" customFormat="1" ht="12.75" customHeight="1" x14ac:dyDescent="0.2">
      <c r="H1505" s="36"/>
    </row>
    <row r="1506" spans="8:8" s="32" customFormat="1" ht="12.75" customHeight="1" x14ac:dyDescent="0.2">
      <c r="H1506" s="36"/>
    </row>
    <row r="1507" spans="8:8" s="32" customFormat="1" ht="12.75" customHeight="1" x14ac:dyDescent="0.2">
      <c r="H1507" s="36"/>
    </row>
    <row r="1508" spans="8:8" s="32" customFormat="1" ht="12.75" customHeight="1" x14ac:dyDescent="0.2">
      <c r="H1508" s="36"/>
    </row>
    <row r="1509" spans="8:8" s="32" customFormat="1" ht="12.75" customHeight="1" x14ac:dyDescent="0.2">
      <c r="H1509" s="36"/>
    </row>
    <row r="1510" spans="8:8" s="32" customFormat="1" ht="12.75" customHeight="1" x14ac:dyDescent="0.2">
      <c r="H1510" s="36"/>
    </row>
    <row r="1511" spans="8:8" s="32" customFormat="1" ht="12.75" customHeight="1" x14ac:dyDescent="0.2">
      <c r="H1511" s="36"/>
    </row>
    <row r="1512" spans="8:8" s="32" customFormat="1" ht="12.75" customHeight="1" x14ac:dyDescent="0.2">
      <c r="H1512" s="36"/>
    </row>
    <row r="1513" spans="8:8" s="32" customFormat="1" ht="12.75" customHeight="1" x14ac:dyDescent="0.2">
      <c r="H1513" s="36"/>
    </row>
    <row r="1514" spans="8:8" s="32" customFormat="1" ht="12.75" customHeight="1" x14ac:dyDescent="0.2">
      <c r="H1514" s="36"/>
    </row>
    <row r="1515" spans="8:8" s="32" customFormat="1" ht="12.75" customHeight="1" x14ac:dyDescent="0.2">
      <c r="H1515" s="36"/>
    </row>
    <row r="1516" spans="8:8" s="32" customFormat="1" ht="12.75" customHeight="1" x14ac:dyDescent="0.2">
      <c r="H1516" s="36"/>
    </row>
    <row r="1517" spans="8:8" s="32" customFormat="1" ht="12.75" customHeight="1" x14ac:dyDescent="0.2">
      <c r="H1517" s="36"/>
    </row>
    <row r="1518" spans="8:8" s="32" customFormat="1" ht="12.75" customHeight="1" x14ac:dyDescent="0.2">
      <c r="H1518" s="36"/>
    </row>
    <row r="1519" spans="8:8" s="32" customFormat="1" ht="12.75" customHeight="1" x14ac:dyDescent="0.2">
      <c r="H1519" s="36"/>
    </row>
    <row r="1520" spans="8:8" s="32" customFormat="1" ht="12.75" customHeight="1" x14ac:dyDescent="0.2">
      <c r="H1520" s="36"/>
    </row>
    <row r="1521" spans="8:8" s="32" customFormat="1" ht="12.75" customHeight="1" x14ac:dyDescent="0.2">
      <c r="H1521" s="36"/>
    </row>
    <row r="1522" spans="8:8" s="32" customFormat="1" ht="12.75" customHeight="1" x14ac:dyDescent="0.2">
      <c r="H1522" s="36"/>
    </row>
    <row r="1523" spans="8:8" s="32" customFormat="1" ht="12.75" customHeight="1" x14ac:dyDescent="0.2">
      <c r="H1523" s="36"/>
    </row>
    <row r="1524" spans="8:8" s="32" customFormat="1" ht="12.75" customHeight="1" x14ac:dyDescent="0.2">
      <c r="H1524" s="36"/>
    </row>
    <row r="1525" spans="8:8" s="32" customFormat="1" ht="12.75" customHeight="1" x14ac:dyDescent="0.2">
      <c r="H1525" s="36"/>
    </row>
    <row r="1526" spans="8:8" s="32" customFormat="1" ht="12.75" customHeight="1" x14ac:dyDescent="0.2">
      <c r="H1526" s="36"/>
    </row>
    <row r="1527" spans="8:8" s="32" customFormat="1" ht="12.75" customHeight="1" x14ac:dyDescent="0.2">
      <c r="H1527" s="36"/>
    </row>
    <row r="1528" spans="8:8" s="32" customFormat="1" ht="12.75" customHeight="1" x14ac:dyDescent="0.2">
      <c r="H1528" s="36"/>
    </row>
    <row r="1529" spans="8:8" s="32" customFormat="1" ht="12.75" customHeight="1" x14ac:dyDescent="0.2">
      <c r="H1529" s="36"/>
    </row>
    <row r="1530" spans="8:8" s="32" customFormat="1" ht="12.75" customHeight="1" x14ac:dyDescent="0.2">
      <c r="H1530" s="36"/>
    </row>
    <row r="1531" spans="8:8" s="32" customFormat="1" ht="12.75" customHeight="1" x14ac:dyDescent="0.2">
      <c r="H1531" s="36"/>
    </row>
    <row r="1532" spans="8:8" s="32" customFormat="1" ht="12.75" customHeight="1" x14ac:dyDescent="0.2">
      <c r="H1532" s="36"/>
    </row>
    <row r="1533" spans="8:8" s="32" customFormat="1" ht="12.75" customHeight="1" x14ac:dyDescent="0.2">
      <c r="H1533" s="36"/>
    </row>
    <row r="1534" spans="8:8" s="32" customFormat="1" ht="12.75" customHeight="1" x14ac:dyDescent="0.2">
      <c r="H1534" s="36"/>
    </row>
    <row r="1535" spans="8:8" s="32" customFormat="1" ht="12.75" customHeight="1" x14ac:dyDescent="0.2">
      <c r="H1535" s="36"/>
    </row>
    <row r="1536" spans="8:8" s="32" customFormat="1" ht="12.75" customHeight="1" x14ac:dyDescent="0.2">
      <c r="H1536" s="36"/>
    </row>
    <row r="1537" spans="8:8" s="32" customFormat="1" ht="12.75" customHeight="1" x14ac:dyDescent="0.2">
      <c r="H1537" s="36"/>
    </row>
    <row r="1538" spans="8:8" s="32" customFormat="1" ht="12.75" customHeight="1" x14ac:dyDescent="0.2">
      <c r="H1538" s="36"/>
    </row>
    <row r="1539" spans="8:8" s="32" customFormat="1" ht="12.75" customHeight="1" x14ac:dyDescent="0.2">
      <c r="H1539" s="36"/>
    </row>
    <row r="1540" spans="8:8" s="32" customFormat="1" ht="12.75" customHeight="1" x14ac:dyDescent="0.2">
      <c r="H1540" s="36"/>
    </row>
    <row r="1541" spans="8:8" s="32" customFormat="1" ht="12.75" customHeight="1" x14ac:dyDescent="0.2">
      <c r="H1541" s="36"/>
    </row>
    <row r="1542" spans="8:8" s="32" customFormat="1" ht="12.75" customHeight="1" x14ac:dyDescent="0.2">
      <c r="H1542" s="36"/>
    </row>
    <row r="1543" spans="8:8" s="32" customFormat="1" ht="12.75" customHeight="1" x14ac:dyDescent="0.2">
      <c r="H1543" s="36"/>
    </row>
    <row r="1544" spans="8:8" s="32" customFormat="1" ht="12.75" customHeight="1" x14ac:dyDescent="0.2">
      <c r="H1544" s="36"/>
    </row>
    <row r="1545" spans="8:8" s="32" customFormat="1" ht="12.75" customHeight="1" x14ac:dyDescent="0.2">
      <c r="H1545" s="36"/>
    </row>
    <row r="1546" spans="8:8" s="32" customFormat="1" ht="12.75" customHeight="1" x14ac:dyDescent="0.2">
      <c r="H1546" s="36"/>
    </row>
    <row r="1547" spans="8:8" s="32" customFormat="1" ht="12.75" customHeight="1" x14ac:dyDescent="0.2">
      <c r="H1547" s="36"/>
    </row>
    <row r="1548" spans="8:8" s="32" customFormat="1" ht="12.75" customHeight="1" x14ac:dyDescent="0.2">
      <c r="H1548" s="36"/>
    </row>
    <row r="1549" spans="8:8" s="32" customFormat="1" ht="12.75" customHeight="1" x14ac:dyDescent="0.2">
      <c r="H1549" s="36"/>
    </row>
    <row r="1550" spans="8:8" s="32" customFormat="1" ht="12.75" customHeight="1" x14ac:dyDescent="0.2">
      <c r="H1550" s="36"/>
    </row>
    <row r="1551" spans="8:8" s="32" customFormat="1" ht="12.75" customHeight="1" x14ac:dyDescent="0.2">
      <c r="H1551" s="36"/>
    </row>
    <row r="1552" spans="8:8" s="32" customFormat="1" ht="12.75" customHeight="1" x14ac:dyDescent="0.2">
      <c r="H1552" s="36"/>
    </row>
    <row r="1553" spans="8:8" s="32" customFormat="1" ht="12.75" customHeight="1" x14ac:dyDescent="0.2">
      <c r="H1553" s="36"/>
    </row>
    <row r="1554" spans="8:8" s="32" customFormat="1" ht="12.75" customHeight="1" x14ac:dyDescent="0.2">
      <c r="H1554" s="36"/>
    </row>
    <row r="1555" spans="8:8" s="32" customFormat="1" ht="12.75" customHeight="1" x14ac:dyDescent="0.2">
      <c r="H1555" s="36"/>
    </row>
    <row r="1556" spans="8:8" s="32" customFormat="1" ht="12.75" customHeight="1" x14ac:dyDescent="0.2">
      <c r="H1556" s="36"/>
    </row>
    <row r="1557" spans="8:8" s="32" customFormat="1" ht="12.75" customHeight="1" x14ac:dyDescent="0.2">
      <c r="H1557" s="36"/>
    </row>
    <row r="1558" spans="8:8" s="32" customFormat="1" ht="12.75" customHeight="1" x14ac:dyDescent="0.2">
      <c r="H1558" s="36"/>
    </row>
    <row r="1559" spans="8:8" s="32" customFormat="1" ht="12.75" customHeight="1" x14ac:dyDescent="0.2">
      <c r="H1559" s="36"/>
    </row>
    <row r="1560" spans="8:8" s="32" customFormat="1" ht="12.75" customHeight="1" x14ac:dyDescent="0.2">
      <c r="H1560" s="36"/>
    </row>
    <row r="1561" spans="8:8" s="32" customFormat="1" ht="12.75" customHeight="1" x14ac:dyDescent="0.2">
      <c r="H1561" s="36"/>
    </row>
    <row r="1562" spans="8:8" s="32" customFormat="1" ht="12.75" customHeight="1" x14ac:dyDescent="0.2">
      <c r="H1562" s="36"/>
    </row>
    <row r="1563" spans="8:8" s="32" customFormat="1" ht="12.75" customHeight="1" x14ac:dyDescent="0.2">
      <c r="H1563" s="36"/>
    </row>
    <row r="1564" spans="8:8" s="32" customFormat="1" ht="12.75" customHeight="1" x14ac:dyDescent="0.2">
      <c r="H1564" s="36"/>
    </row>
    <row r="1565" spans="8:8" s="32" customFormat="1" ht="12.75" customHeight="1" x14ac:dyDescent="0.2">
      <c r="H1565" s="36"/>
    </row>
    <row r="1566" spans="8:8" s="32" customFormat="1" ht="12.75" customHeight="1" x14ac:dyDescent="0.2">
      <c r="H1566" s="36"/>
    </row>
    <row r="1567" spans="8:8" s="32" customFormat="1" ht="12.75" customHeight="1" x14ac:dyDescent="0.2">
      <c r="H1567" s="36"/>
    </row>
    <row r="1568" spans="8:8" s="32" customFormat="1" ht="12.75" customHeight="1" x14ac:dyDescent="0.2">
      <c r="H1568" s="36"/>
    </row>
    <row r="1569" spans="8:8" s="32" customFormat="1" ht="12.75" customHeight="1" x14ac:dyDescent="0.2">
      <c r="H1569" s="36"/>
    </row>
    <row r="1570" spans="8:8" s="32" customFormat="1" ht="12.75" customHeight="1" x14ac:dyDescent="0.2">
      <c r="H1570" s="36"/>
    </row>
    <row r="1571" spans="8:8" s="32" customFormat="1" ht="12.75" customHeight="1" x14ac:dyDescent="0.2">
      <c r="H1571" s="36"/>
    </row>
    <row r="1572" spans="8:8" s="32" customFormat="1" ht="12.75" customHeight="1" x14ac:dyDescent="0.2">
      <c r="H1572" s="36"/>
    </row>
    <row r="1573" spans="8:8" s="32" customFormat="1" ht="12.75" customHeight="1" x14ac:dyDescent="0.2">
      <c r="H1573" s="36"/>
    </row>
    <row r="1574" spans="8:8" s="32" customFormat="1" ht="12.75" customHeight="1" x14ac:dyDescent="0.2">
      <c r="H1574" s="36"/>
    </row>
    <row r="1575" spans="8:8" s="32" customFormat="1" ht="12.75" customHeight="1" x14ac:dyDescent="0.2">
      <c r="H1575" s="36"/>
    </row>
    <row r="1576" spans="8:8" s="32" customFormat="1" ht="12.75" customHeight="1" x14ac:dyDescent="0.2">
      <c r="H1576" s="36"/>
    </row>
    <row r="1577" spans="8:8" s="32" customFormat="1" ht="12.75" customHeight="1" x14ac:dyDescent="0.2">
      <c r="H1577" s="36"/>
    </row>
    <row r="1578" spans="8:8" s="32" customFormat="1" ht="12.75" customHeight="1" x14ac:dyDescent="0.2">
      <c r="H1578" s="36"/>
    </row>
    <row r="1579" spans="8:8" s="32" customFormat="1" ht="12.75" customHeight="1" x14ac:dyDescent="0.2">
      <c r="H1579" s="36"/>
    </row>
    <row r="1580" spans="8:8" s="32" customFormat="1" ht="12.75" customHeight="1" x14ac:dyDescent="0.2">
      <c r="H1580" s="36"/>
    </row>
    <row r="1581" spans="8:8" s="32" customFormat="1" ht="12.75" customHeight="1" x14ac:dyDescent="0.2">
      <c r="H1581" s="36"/>
    </row>
    <row r="1582" spans="8:8" s="32" customFormat="1" ht="12.75" customHeight="1" x14ac:dyDescent="0.2">
      <c r="H1582" s="36"/>
    </row>
    <row r="1583" spans="8:8" s="32" customFormat="1" ht="12.75" customHeight="1" x14ac:dyDescent="0.2">
      <c r="H1583" s="36"/>
    </row>
    <row r="1584" spans="8:8" s="32" customFormat="1" ht="12.75" customHeight="1" x14ac:dyDescent="0.2">
      <c r="H1584" s="36"/>
    </row>
    <row r="1585" spans="8:8" s="32" customFormat="1" ht="12.75" customHeight="1" x14ac:dyDescent="0.2">
      <c r="H1585" s="36"/>
    </row>
    <row r="1586" spans="8:8" s="32" customFormat="1" ht="12.75" customHeight="1" x14ac:dyDescent="0.2">
      <c r="H1586" s="36"/>
    </row>
    <row r="1587" spans="8:8" s="32" customFormat="1" ht="12.75" customHeight="1" x14ac:dyDescent="0.2">
      <c r="H1587" s="36"/>
    </row>
    <row r="1588" spans="8:8" s="32" customFormat="1" ht="12.75" customHeight="1" x14ac:dyDescent="0.2">
      <c r="H1588" s="36"/>
    </row>
    <row r="1589" spans="8:8" s="32" customFormat="1" ht="12.75" customHeight="1" x14ac:dyDescent="0.2">
      <c r="H1589" s="36"/>
    </row>
    <row r="1590" spans="8:8" s="32" customFormat="1" ht="12.75" customHeight="1" x14ac:dyDescent="0.2">
      <c r="H1590" s="36"/>
    </row>
    <row r="1591" spans="8:8" s="32" customFormat="1" ht="12.75" customHeight="1" x14ac:dyDescent="0.2">
      <c r="H1591" s="36"/>
    </row>
    <row r="1592" spans="8:8" s="32" customFormat="1" ht="12.75" customHeight="1" x14ac:dyDescent="0.2">
      <c r="H1592" s="36"/>
    </row>
    <row r="1593" spans="8:8" s="32" customFormat="1" ht="12.75" customHeight="1" x14ac:dyDescent="0.2">
      <c r="H1593" s="36"/>
    </row>
    <row r="1594" spans="8:8" s="32" customFormat="1" ht="12.75" customHeight="1" x14ac:dyDescent="0.2">
      <c r="H1594" s="36"/>
    </row>
    <row r="1595" spans="8:8" s="32" customFormat="1" ht="12.75" customHeight="1" x14ac:dyDescent="0.2">
      <c r="H1595" s="36"/>
    </row>
    <row r="1596" spans="8:8" s="32" customFormat="1" ht="12.75" customHeight="1" x14ac:dyDescent="0.2">
      <c r="H1596" s="36"/>
    </row>
    <row r="1597" spans="8:8" s="32" customFormat="1" ht="12.75" customHeight="1" x14ac:dyDescent="0.2">
      <c r="H1597" s="36"/>
    </row>
    <row r="1598" spans="8:8" s="32" customFormat="1" ht="12.75" customHeight="1" x14ac:dyDescent="0.2">
      <c r="H1598" s="36"/>
    </row>
    <row r="1599" spans="8:8" s="32" customFormat="1" ht="12.75" customHeight="1" x14ac:dyDescent="0.2">
      <c r="H1599" s="36"/>
    </row>
    <row r="1600" spans="8:8" s="32" customFormat="1" ht="12.75" customHeight="1" x14ac:dyDescent="0.2">
      <c r="H1600" s="36"/>
    </row>
    <row r="1601" spans="8:8" s="32" customFormat="1" ht="12.75" customHeight="1" x14ac:dyDescent="0.2">
      <c r="H1601" s="36"/>
    </row>
    <row r="1602" spans="8:8" s="32" customFormat="1" ht="12.75" customHeight="1" x14ac:dyDescent="0.2">
      <c r="H1602" s="36"/>
    </row>
    <row r="1603" spans="8:8" s="32" customFormat="1" ht="12.75" customHeight="1" x14ac:dyDescent="0.2">
      <c r="H1603" s="36"/>
    </row>
    <row r="1604" spans="8:8" s="32" customFormat="1" ht="12.75" customHeight="1" x14ac:dyDescent="0.2">
      <c r="H1604" s="36"/>
    </row>
    <row r="1605" spans="8:8" s="32" customFormat="1" ht="12.75" customHeight="1" x14ac:dyDescent="0.2">
      <c r="H1605" s="36"/>
    </row>
    <row r="1606" spans="8:8" s="32" customFormat="1" ht="12.75" customHeight="1" x14ac:dyDescent="0.2">
      <c r="H1606" s="36"/>
    </row>
    <row r="1607" spans="8:8" s="32" customFormat="1" ht="12.75" customHeight="1" x14ac:dyDescent="0.2">
      <c r="H1607" s="36"/>
    </row>
    <row r="1608" spans="8:8" s="32" customFormat="1" ht="12.75" customHeight="1" x14ac:dyDescent="0.2">
      <c r="H1608" s="36"/>
    </row>
    <row r="1609" spans="8:8" s="32" customFormat="1" ht="12.75" customHeight="1" x14ac:dyDescent="0.2">
      <c r="H1609" s="36"/>
    </row>
    <row r="1610" spans="8:8" s="32" customFormat="1" ht="12.75" customHeight="1" x14ac:dyDescent="0.2">
      <c r="H1610" s="36"/>
    </row>
    <row r="1611" spans="8:8" s="32" customFormat="1" ht="12.75" customHeight="1" x14ac:dyDescent="0.2">
      <c r="H1611" s="36"/>
    </row>
    <row r="1612" spans="8:8" s="32" customFormat="1" ht="12.75" customHeight="1" x14ac:dyDescent="0.2">
      <c r="H1612" s="36"/>
    </row>
    <row r="1613" spans="8:8" s="32" customFormat="1" ht="12.75" customHeight="1" x14ac:dyDescent="0.2">
      <c r="H1613" s="36"/>
    </row>
    <row r="1614" spans="8:8" s="32" customFormat="1" ht="12.75" customHeight="1" x14ac:dyDescent="0.2">
      <c r="H1614" s="36"/>
    </row>
    <row r="1615" spans="8:8" s="32" customFormat="1" ht="12.75" customHeight="1" x14ac:dyDescent="0.2">
      <c r="H1615" s="36"/>
    </row>
    <row r="1616" spans="8:8" s="32" customFormat="1" ht="12.75" customHeight="1" x14ac:dyDescent="0.2">
      <c r="H1616" s="36"/>
    </row>
    <row r="1617" spans="8:8" s="32" customFormat="1" ht="12.75" customHeight="1" x14ac:dyDescent="0.2">
      <c r="H1617" s="36"/>
    </row>
    <row r="1618" spans="8:8" s="32" customFormat="1" ht="12.75" customHeight="1" x14ac:dyDescent="0.2">
      <c r="H1618" s="36"/>
    </row>
    <row r="1619" spans="8:8" s="32" customFormat="1" ht="12.75" customHeight="1" x14ac:dyDescent="0.2">
      <c r="H1619" s="36"/>
    </row>
    <row r="1620" spans="8:8" s="32" customFormat="1" ht="12.75" customHeight="1" x14ac:dyDescent="0.2">
      <c r="H1620" s="36"/>
    </row>
    <row r="1621" spans="8:8" s="32" customFormat="1" ht="12.75" customHeight="1" x14ac:dyDescent="0.2">
      <c r="H1621" s="36"/>
    </row>
    <row r="1622" spans="8:8" s="32" customFormat="1" ht="12.75" customHeight="1" x14ac:dyDescent="0.2">
      <c r="H1622" s="36"/>
    </row>
    <row r="1623" spans="8:8" s="32" customFormat="1" ht="12.75" customHeight="1" x14ac:dyDescent="0.2">
      <c r="H1623" s="36"/>
    </row>
    <row r="1624" spans="8:8" s="32" customFormat="1" ht="12.75" customHeight="1" x14ac:dyDescent="0.2">
      <c r="H1624" s="36"/>
    </row>
    <row r="1625" spans="8:8" s="32" customFormat="1" ht="12.75" customHeight="1" x14ac:dyDescent="0.2">
      <c r="H1625" s="36"/>
    </row>
    <row r="1626" spans="8:8" s="32" customFormat="1" ht="12.75" customHeight="1" x14ac:dyDescent="0.2">
      <c r="H1626" s="36"/>
    </row>
    <row r="1627" spans="8:8" s="32" customFormat="1" ht="12.75" customHeight="1" x14ac:dyDescent="0.2">
      <c r="H1627" s="36"/>
    </row>
    <row r="1628" spans="8:8" s="32" customFormat="1" ht="12.75" customHeight="1" x14ac:dyDescent="0.2">
      <c r="H1628" s="36"/>
    </row>
    <row r="1629" spans="8:8" s="32" customFormat="1" ht="12.75" customHeight="1" x14ac:dyDescent="0.2">
      <c r="H1629" s="36"/>
    </row>
    <row r="1630" spans="8:8" s="32" customFormat="1" ht="12.75" customHeight="1" x14ac:dyDescent="0.2">
      <c r="H1630" s="36"/>
    </row>
    <row r="1631" spans="8:8" s="32" customFormat="1" ht="12.75" customHeight="1" x14ac:dyDescent="0.2">
      <c r="H1631" s="36"/>
    </row>
    <row r="1632" spans="8:8" s="32" customFormat="1" ht="12.75" customHeight="1" x14ac:dyDescent="0.2">
      <c r="H1632" s="36"/>
    </row>
    <row r="1633" spans="8:8" s="32" customFormat="1" ht="12.75" customHeight="1" x14ac:dyDescent="0.2">
      <c r="H1633" s="36"/>
    </row>
    <row r="1634" spans="8:8" s="32" customFormat="1" ht="12.75" customHeight="1" x14ac:dyDescent="0.2">
      <c r="H1634" s="36"/>
    </row>
    <row r="1635" spans="8:8" s="32" customFormat="1" ht="12.75" customHeight="1" x14ac:dyDescent="0.2">
      <c r="H1635" s="36"/>
    </row>
    <row r="1636" spans="8:8" s="32" customFormat="1" ht="12.75" customHeight="1" x14ac:dyDescent="0.2">
      <c r="H1636" s="36"/>
    </row>
    <row r="1637" spans="8:8" s="32" customFormat="1" ht="12.75" customHeight="1" x14ac:dyDescent="0.2">
      <c r="H1637" s="36"/>
    </row>
    <row r="1638" spans="8:8" s="32" customFormat="1" ht="12.75" customHeight="1" x14ac:dyDescent="0.2">
      <c r="H1638" s="36"/>
    </row>
    <row r="1639" spans="8:8" s="32" customFormat="1" ht="12.75" customHeight="1" x14ac:dyDescent="0.2">
      <c r="H1639" s="36"/>
    </row>
    <row r="1640" spans="8:8" s="32" customFormat="1" ht="12.75" customHeight="1" x14ac:dyDescent="0.2">
      <c r="H1640" s="36"/>
    </row>
    <row r="1641" spans="8:8" s="32" customFormat="1" ht="12.75" customHeight="1" x14ac:dyDescent="0.2">
      <c r="H1641" s="36"/>
    </row>
    <row r="1642" spans="8:8" s="32" customFormat="1" ht="12.75" customHeight="1" x14ac:dyDescent="0.2">
      <c r="H1642" s="36"/>
    </row>
    <row r="1643" spans="8:8" s="32" customFormat="1" ht="12.75" customHeight="1" x14ac:dyDescent="0.2">
      <c r="H1643" s="36"/>
    </row>
    <row r="1644" spans="8:8" s="32" customFormat="1" ht="12.75" customHeight="1" x14ac:dyDescent="0.2">
      <c r="H1644" s="36"/>
    </row>
    <row r="1645" spans="8:8" s="32" customFormat="1" ht="12.75" customHeight="1" x14ac:dyDescent="0.2">
      <c r="H1645" s="36"/>
    </row>
    <row r="1646" spans="8:8" s="32" customFormat="1" ht="12.75" customHeight="1" x14ac:dyDescent="0.2">
      <c r="H1646" s="36"/>
    </row>
    <row r="1647" spans="8:8" s="32" customFormat="1" ht="12.75" customHeight="1" x14ac:dyDescent="0.2">
      <c r="H1647" s="36"/>
    </row>
    <row r="1648" spans="8:8" s="32" customFormat="1" ht="12.75" customHeight="1" x14ac:dyDescent="0.2">
      <c r="H1648" s="36"/>
    </row>
    <row r="1649" spans="8:8" s="32" customFormat="1" ht="12.75" customHeight="1" x14ac:dyDescent="0.2">
      <c r="H1649" s="36"/>
    </row>
    <row r="1650" spans="8:8" s="32" customFormat="1" ht="12.75" customHeight="1" x14ac:dyDescent="0.2">
      <c r="H1650" s="36"/>
    </row>
    <row r="1651" spans="8:8" s="32" customFormat="1" ht="12.75" customHeight="1" x14ac:dyDescent="0.2">
      <c r="H1651" s="36"/>
    </row>
    <row r="1652" spans="8:8" s="32" customFormat="1" ht="12.75" customHeight="1" x14ac:dyDescent="0.2">
      <c r="H1652" s="36"/>
    </row>
    <row r="1653" spans="8:8" s="32" customFormat="1" ht="12.75" customHeight="1" x14ac:dyDescent="0.2">
      <c r="H1653" s="36"/>
    </row>
    <row r="1654" spans="8:8" s="32" customFormat="1" ht="12.75" customHeight="1" x14ac:dyDescent="0.2">
      <c r="H1654" s="36"/>
    </row>
    <row r="1655" spans="8:8" s="32" customFormat="1" ht="12.75" customHeight="1" x14ac:dyDescent="0.2">
      <c r="H1655" s="36"/>
    </row>
    <row r="1656" spans="8:8" s="32" customFormat="1" ht="12.75" customHeight="1" x14ac:dyDescent="0.2">
      <c r="H1656" s="36"/>
    </row>
    <row r="1657" spans="8:8" s="32" customFormat="1" ht="12.75" customHeight="1" x14ac:dyDescent="0.2">
      <c r="H1657" s="36"/>
    </row>
    <row r="1658" spans="8:8" s="32" customFormat="1" ht="12.75" customHeight="1" x14ac:dyDescent="0.2">
      <c r="H1658" s="36"/>
    </row>
    <row r="1659" spans="8:8" s="32" customFormat="1" ht="12.75" customHeight="1" x14ac:dyDescent="0.2">
      <c r="H1659" s="36"/>
    </row>
    <row r="1660" spans="8:8" s="32" customFormat="1" ht="12.75" customHeight="1" x14ac:dyDescent="0.2">
      <c r="H1660" s="36"/>
    </row>
    <row r="1661" spans="8:8" s="32" customFormat="1" ht="12.75" customHeight="1" x14ac:dyDescent="0.2">
      <c r="H1661" s="36"/>
    </row>
    <row r="1662" spans="8:8" s="32" customFormat="1" ht="12.75" customHeight="1" x14ac:dyDescent="0.2">
      <c r="H1662" s="36"/>
    </row>
    <row r="1663" spans="8:8" s="32" customFormat="1" ht="12.75" customHeight="1" x14ac:dyDescent="0.2">
      <c r="H1663" s="36"/>
    </row>
    <row r="1664" spans="8:8" s="32" customFormat="1" ht="12.75" customHeight="1" x14ac:dyDescent="0.2">
      <c r="H1664" s="36"/>
    </row>
    <row r="1665" spans="8:8" s="32" customFormat="1" ht="12.75" customHeight="1" x14ac:dyDescent="0.2">
      <c r="H1665" s="36"/>
    </row>
    <row r="1666" spans="8:8" s="32" customFormat="1" ht="12.75" customHeight="1" x14ac:dyDescent="0.2">
      <c r="H1666" s="36"/>
    </row>
    <row r="1667" spans="8:8" s="32" customFormat="1" ht="12.75" customHeight="1" x14ac:dyDescent="0.2">
      <c r="H1667" s="36"/>
    </row>
    <row r="1668" spans="8:8" s="32" customFormat="1" ht="12.75" customHeight="1" x14ac:dyDescent="0.2">
      <c r="H1668" s="36"/>
    </row>
    <row r="1669" spans="8:8" s="32" customFormat="1" ht="12.75" customHeight="1" x14ac:dyDescent="0.2">
      <c r="H1669" s="36"/>
    </row>
    <row r="1670" spans="8:8" s="32" customFormat="1" ht="12.75" customHeight="1" x14ac:dyDescent="0.2">
      <c r="H1670" s="36"/>
    </row>
    <row r="1671" spans="8:8" s="32" customFormat="1" ht="12.75" customHeight="1" x14ac:dyDescent="0.2">
      <c r="H1671" s="36"/>
    </row>
    <row r="1672" spans="8:8" s="32" customFormat="1" ht="12.75" customHeight="1" x14ac:dyDescent="0.2">
      <c r="H1672" s="36"/>
    </row>
    <row r="1673" spans="8:8" s="32" customFormat="1" ht="12.75" customHeight="1" x14ac:dyDescent="0.2">
      <c r="H1673" s="36"/>
    </row>
    <row r="1674" spans="8:8" s="32" customFormat="1" ht="12.75" customHeight="1" x14ac:dyDescent="0.2">
      <c r="H1674" s="36"/>
    </row>
    <row r="1675" spans="8:8" s="32" customFormat="1" ht="12.75" customHeight="1" x14ac:dyDescent="0.2">
      <c r="H1675" s="36"/>
    </row>
    <row r="1676" spans="8:8" s="32" customFormat="1" ht="12.75" customHeight="1" x14ac:dyDescent="0.2">
      <c r="H1676" s="36"/>
    </row>
    <row r="1677" spans="8:8" s="32" customFormat="1" ht="12.75" customHeight="1" x14ac:dyDescent="0.2">
      <c r="H1677" s="36"/>
    </row>
    <row r="1678" spans="8:8" s="32" customFormat="1" ht="12.75" customHeight="1" x14ac:dyDescent="0.2">
      <c r="H1678" s="36"/>
    </row>
    <row r="1679" spans="8:8" s="32" customFormat="1" ht="12.75" customHeight="1" x14ac:dyDescent="0.2">
      <c r="H1679" s="36"/>
    </row>
    <row r="1680" spans="8:8" s="32" customFormat="1" ht="12.75" customHeight="1" x14ac:dyDescent="0.2">
      <c r="H1680" s="36"/>
    </row>
    <row r="1681" spans="8:8" s="32" customFormat="1" ht="12.75" customHeight="1" x14ac:dyDescent="0.2">
      <c r="H1681" s="36"/>
    </row>
    <row r="1682" spans="8:8" s="32" customFormat="1" ht="12.75" customHeight="1" x14ac:dyDescent="0.2">
      <c r="H1682" s="36"/>
    </row>
    <row r="1683" spans="8:8" s="32" customFormat="1" ht="12.75" customHeight="1" x14ac:dyDescent="0.2">
      <c r="H1683" s="36"/>
    </row>
    <row r="1684" spans="8:8" s="32" customFormat="1" ht="12.75" customHeight="1" x14ac:dyDescent="0.2">
      <c r="H1684" s="36"/>
    </row>
    <row r="1685" spans="8:8" s="32" customFormat="1" ht="12.75" customHeight="1" x14ac:dyDescent="0.2">
      <c r="H1685" s="36"/>
    </row>
    <row r="1686" spans="8:8" s="32" customFormat="1" ht="12.75" customHeight="1" x14ac:dyDescent="0.2">
      <c r="H1686" s="36"/>
    </row>
    <row r="1687" spans="8:8" s="32" customFormat="1" ht="12.75" customHeight="1" x14ac:dyDescent="0.2">
      <c r="H1687" s="36"/>
    </row>
    <row r="1688" spans="8:8" s="32" customFormat="1" ht="12.75" customHeight="1" x14ac:dyDescent="0.2">
      <c r="H1688" s="36"/>
    </row>
    <row r="1689" spans="8:8" s="32" customFormat="1" ht="12.75" customHeight="1" x14ac:dyDescent="0.2">
      <c r="H1689" s="36"/>
    </row>
    <row r="1690" spans="8:8" s="32" customFormat="1" ht="12.75" customHeight="1" x14ac:dyDescent="0.2">
      <c r="H1690" s="36"/>
    </row>
    <row r="1691" spans="8:8" s="32" customFormat="1" ht="12.75" customHeight="1" x14ac:dyDescent="0.2">
      <c r="H1691" s="36"/>
    </row>
    <row r="1692" spans="8:8" s="32" customFormat="1" ht="12.75" customHeight="1" x14ac:dyDescent="0.2">
      <c r="H1692" s="36"/>
    </row>
    <row r="1693" spans="8:8" s="32" customFormat="1" ht="12.75" customHeight="1" x14ac:dyDescent="0.2">
      <c r="H1693" s="36"/>
    </row>
    <row r="1694" spans="8:8" s="32" customFormat="1" ht="12.75" customHeight="1" x14ac:dyDescent="0.2">
      <c r="H1694" s="36"/>
    </row>
    <row r="1695" spans="8:8" s="32" customFormat="1" ht="12.75" customHeight="1" x14ac:dyDescent="0.2">
      <c r="H1695" s="36"/>
    </row>
    <row r="1696" spans="8:8" s="32" customFormat="1" ht="12.75" customHeight="1" x14ac:dyDescent="0.2">
      <c r="H1696" s="36"/>
    </row>
    <row r="1697" spans="8:8" s="32" customFormat="1" ht="12.75" customHeight="1" x14ac:dyDescent="0.2">
      <c r="H1697" s="36"/>
    </row>
    <row r="1698" spans="8:8" s="32" customFormat="1" ht="12.75" customHeight="1" x14ac:dyDescent="0.2">
      <c r="H1698" s="36"/>
    </row>
    <row r="1699" spans="8:8" s="32" customFormat="1" ht="12.75" customHeight="1" x14ac:dyDescent="0.2">
      <c r="H1699" s="36"/>
    </row>
    <row r="1700" spans="8:8" s="32" customFormat="1" ht="12.75" customHeight="1" x14ac:dyDescent="0.2">
      <c r="H1700" s="36"/>
    </row>
    <row r="1701" spans="8:8" s="32" customFormat="1" ht="12.75" customHeight="1" x14ac:dyDescent="0.2">
      <c r="H1701" s="36"/>
    </row>
    <row r="1702" spans="8:8" s="32" customFormat="1" ht="12.75" customHeight="1" x14ac:dyDescent="0.2">
      <c r="H1702" s="36"/>
    </row>
    <row r="1703" spans="8:8" s="32" customFormat="1" ht="12.75" customHeight="1" x14ac:dyDescent="0.2">
      <c r="H1703" s="36"/>
    </row>
    <row r="1704" spans="8:8" s="32" customFormat="1" ht="12.75" customHeight="1" x14ac:dyDescent="0.2">
      <c r="H1704" s="36"/>
    </row>
    <row r="1705" spans="8:8" s="32" customFormat="1" ht="12.75" customHeight="1" x14ac:dyDescent="0.2">
      <c r="H1705" s="36"/>
    </row>
    <row r="1706" spans="8:8" s="32" customFormat="1" ht="12.75" customHeight="1" x14ac:dyDescent="0.2">
      <c r="H1706" s="36"/>
    </row>
    <row r="1707" spans="8:8" s="32" customFormat="1" ht="12.75" customHeight="1" x14ac:dyDescent="0.2">
      <c r="H1707" s="36"/>
    </row>
    <row r="1708" spans="8:8" s="32" customFormat="1" ht="12.75" customHeight="1" x14ac:dyDescent="0.2">
      <c r="H1708" s="36"/>
    </row>
    <row r="1709" spans="8:8" s="32" customFormat="1" ht="12.75" customHeight="1" x14ac:dyDescent="0.2">
      <c r="H1709" s="36"/>
    </row>
    <row r="1710" spans="8:8" s="32" customFormat="1" ht="12.75" customHeight="1" x14ac:dyDescent="0.2">
      <c r="H1710" s="36"/>
    </row>
    <row r="1711" spans="8:8" s="32" customFormat="1" ht="12.75" customHeight="1" x14ac:dyDescent="0.2">
      <c r="H1711" s="36"/>
    </row>
    <row r="1712" spans="8:8" s="32" customFormat="1" ht="12.75" customHeight="1" x14ac:dyDescent="0.2">
      <c r="H1712" s="36"/>
    </row>
    <row r="1713" spans="8:8" s="32" customFormat="1" ht="12.75" customHeight="1" x14ac:dyDescent="0.2">
      <c r="H1713" s="36"/>
    </row>
    <row r="1714" spans="8:8" s="32" customFormat="1" ht="12.75" customHeight="1" x14ac:dyDescent="0.2">
      <c r="H1714" s="36"/>
    </row>
    <row r="1715" spans="8:8" s="32" customFormat="1" ht="12.75" customHeight="1" x14ac:dyDescent="0.2">
      <c r="H1715" s="36"/>
    </row>
    <row r="1716" spans="8:8" s="32" customFormat="1" ht="12.75" customHeight="1" x14ac:dyDescent="0.2">
      <c r="H1716" s="36"/>
    </row>
    <row r="1717" spans="8:8" s="32" customFormat="1" ht="12.75" customHeight="1" x14ac:dyDescent="0.2">
      <c r="H1717" s="36"/>
    </row>
    <row r="1718" spans="8:8" s="32" customFormat="1" ht="12.75" customHeight="1" x14ac:dyDescent="0.2">
      <c r="H1718" s="36"/>
    </row>
    <row r="1719" spans="8:8" s="32" customFormat="1" ht="12.75" customHeight="1" x14ac:dyDescent="0.2">
      <c r="H1719" s="36"/>
    </row>
    <row r="1720" spans="8:8" s="32" customFormat="1" ht="12.75" customHeight="1" x14ac:dyDescent="0.2">
      <c r="H1720" s="36"/>
    </row>
    <row r="1721" spans="8:8" s="32" customFormat="1" ht="12.75" customHeight="1" x14ac:dyDescent="0.2">
      <c r="H1721" s="36"/>
    </row>
    <row r="1722" spans="8:8" s="32" customFormat="1" ht="12.75" customHeight="1" x14ac:dyDescent="0.2">
      <c r="H1722" s="36"/>
    </row>
    <row r="1723" spans="8:8" s="32" customFormat="1" ht="12.75" customHeight="1" x14ac:dyDescent="0.2">
      <c r="H1723" s="36"/>
    </row>
    <row r="1724" spans="8:8" s="32" customFormat="1" ht="12.75" customHeight="1" x14ac:dyDescent="0.2">
      <c r="H1724" s="36"/>
    </row>
    <row r="1725" spans="8:8" s="32" customFormat="1" ht="12.75" customHeight="1" x14ac:dyDescent="0.2">
      <c r="H1725" s="36"/>
    </row>
    <row r="1726" spans="8:8" s="32" customFormat="1" ht="12.75" customHeight="1" x14ac:dyDescent="0.2">
      <c r="H1726" s="36"/>
    </row>
    <row r="1727" spans="8:8" s="32" customFormat="1" ht="12.75" customHeight="1" x14ac:dyDescent="0.2">
      <c r="H1727" s="36"/>
    </row>
    <row r="1728" spans="8:8" s="32" customFormat="1" ht="12.75" customHeight="1" x14ac:dyDescent="0.2">
      <c r="H1728" s="36"/>
    </row>
    <row r="1729" spans="8:8" s="32" customFormat="1" ht="12.75" customHeight="1" x14ac:dyDescent="0.2">
      <c r="H1729" s="36"/>
    </row>
    <row r="1730" spans="8:8" s="32" customFormat="1" ht="12.75" customHeight="1" x14ac:dyDescent="0.2">
      <c r="H1730" s="36"/>
    </row>
    <row r="1731" spans="8:8" s="32" customFormat="1" ht="12.75" customHeight="1" x14ac:dyDescent="0.2">
      <c r="H1731" s="36"/>
    </row>
    <row r="1732" spans="8:8" s="32" customFormat="1" ht="12.75" customHeight="1" x14ac:dyDescent="0.2">
      <c r="H1732" s="36"/>
    </row>
    <row r="1733" spans="8:8" s="32" customFormat="1" ht="12.75" customHeight="1" x14ac:dyDescent="0.2">
      <c r="H1733" s="36"/>
    </row>
    <row r="1734" spans="8:8" s="32" customFormat="1" ht="12.75" customHeight="1" x14ac:dyDescent="0.2">
      <c r="H1734" s="36"/>
    </row>
    <row r="1735" spans="8:8" s="32" customFormat="1" ht="12.75" customHeight="1" x14ac:dyDescent="0.2">
      <c r="H1735" s="36"/>
    </row>
    <row r="1736" spans="8:8" s="32" customFormat="1" ht="12.75" customHeight="1" x14ac:dyDescent="0.2">
      <c r="H1736" s="36"/>
    </row>
    <row r="1737" spans="8:8" s="32" customFormat="1" ht="12.75" customHeight="1" x14ac:dyDescent="0.2">
      <c r="H1737" s="36"/>
    </row>
    <row r="1738" spans="8:8" s="32" customFormat="1" ht="12.75" customHeight="1" x14ac:dyDescent="0.2">
      <c r="H1738" s="36"/>
    </row>
    <row r="1739" spans="8:8" s="32" customFormat="1" ht="12.75" customHeight="1" x14ac:dyDescent="0.2">
      <c r="H1739" s="36"/>
    </row>
    <row r="1740" spans="8:8" s="32" customFormat="1" ht="12.75" customHeight="1" x14ac:dyDescent="0.2">
      <c r="H1740" s="36"/>
    </row>
    <row r="1741" spans="8:8" s="32" customFormat="1" ht="12.75" customHeight="1" x14ac:dyDescent="0.2">
      <c r="H1741" s="36"/>
    </row>
    <row r="1742" spans="8:8" s="32" customFormat="1" ht="12.75" customHeight="1" x14ac:dyDescent="0.2">
      <c r="H1742" s="36"/>
    </row>
    <row r="1743" spans="8:8" s="32" customFormat="1" ht="12.75" customHeight="1" x14ac:dyDescent="0.2">
      <c r="H1743" s="36"/>
    </row>
    <row r="1744" spans="8:8" s="32" customFormat="1" ht="12.75" customHeight="1" x14ac:dyDescent="0.2">
      <c r="H1744" s="36"/>
    </row>
    <row r="1745" spans="8:8" s="32" customFormat="1" ht="12.75" customHeight="1" x14ac:dyDescent="0.2">
      <c r="H1745" s="36"/>
    </row>
    <row r="1746" spans="8:8" s="32" customFormat="1" ht="12.75" customHeight="1" x14ac:dyDescent="0.2">
      <c r="H1746" s="36"/>
    </row>
    <row r="1747" spans="8:8" s="32" customFormat="1" ht="12.75" customHeight="1" x14ac:dyDescent="0.2">
      <c r="H1747" s="36"/>
    </row>
    <row r="1748" spans="8:8" s="32" customFormat="1" ht="12.75" customHeight="1" x14ac:dyDescent="0.2">
      <c r="H1748" s="36"/>
    </row>
    <row r="1749" spans="8:8" s="32" customFormat="1" ht="12.75" customHeight="1" x14ac:dyDescent="0.2">
      <c r="H1749" s="36"/>
    </row>
    <row r="1750" spans="8:8" s="32" customFormat="1" ht="12.75" customHeight="1" x14ac:dyDescent="0.2">
      <c r="H1750" s="36"/>
    </row>
    <row r="1751" spans="8:8" s="32" customFormat="1" ht="12.75" customHeight="1" x14ac:dyDescent="0.2">
      <c r="H1751" s="36"/>
    </row>
    <row r="1752" spans="8:8" s="32" customFormat="1" ht="12.75" customHeight="1" x14ac:dyDescent="0.2">
      <c r="H1752" s="36"/>
    </row>
    <row r="1753" spans="8:8" s="32" customFormat="1" ht="12.75" customHeight="1" x14ac:dyDescent="0.2">
      <c r="H1753" s="36"/>
    </row>
    <row r="1754" spans="8:8" s="32" customFormat="1" ht="12.75" customHeight="1" x14ac:dyDescent="0.2">
      <c r="H1754" s="36"/>
    </row>
    <row r="1755" spans="8:8" s="32" customFormat="1" ht="12.75" customHeight="1" x14ac:dyDescent="0.2">
      <c r="H1755" s="36"/>
    </row>
    <row r="1756" spans="8:8" s="32" customFormat="1" ht="12.75" customHeight="1" x14ac:dyDescent="0.2">
      <c r="H1756" s="36"/>
    </row>
    <row r="1757" spans="8:8" s="32" customFormat="1" ht="12.75" customHeight="1" x14ac:dyDescent="0.2">
      <c r="H1757" s="36"/>
    </row>
    <row r="1758" spans="8:8" s="32" customFormat="1" ht="12.75" customHeight="1" x14ac:dyDescent="0.2">
      <c r="H1758" s="36"/>
    </row>
    <row r="1759" spans="8:8" s="32" customFormat="1" ht="12.75" customHeight="1" x14ac:dyDescent="0.2">
      <c r="H1759" s="36"/>
    </row>
    <row r="1760" spans="8:8" s="32" customFormat="1" ht="12.75" customHeight="1" x14ac:dyDescent="0.2">
      <c r="H1760" s="36"/>
    </row>
    <row r="1761" spans="8:8" s="32" customFormat="1" ht="12.75" customHeight="1" x14ac:dyDescent="0.2">
      <c r="H1761" s="36"/>
    </row>
    <row r="1762" spans="8:8" s="32" customFormat="1" ht="12.75" customHeight="1" x14ac:dyDescent="0.2">
      <c r="H1762" s="36"/>
    </row>
    <row r="1763" spans="8:8" s="32" customFormat="1" ht="12.75" customHeight="1" x14ac:dyDescent="0.2">
      <c r="H1763" s="36"/>
    </row>
    <row r="1764" spans="8:8" s="32" customFormat="1" ht="12.75" customHeight="1" x14ac:dyDescent="0.2">
      <c r="H1764" s="36"/>
    </row>
    <row r="1765" spans="8:8" s="32" customFormat="1" ht="12.75" customHeight="1" x14ac:dyDescent="0.2">
      <c r="H1765" s="36"/>
    </row>
    <row r="1766" spans="8:8" s="32" customFormat="1" ht="12.75" customHeight="1" x14ac:dyDescent="0.2">
      <c r="H1766" s="36"/>
    </row>
    <row r="1767" spans="8:8" s="32" customFormat="1" ht="12.75" customHeight="1" x14ac:dyDescent="0.2">
      <c r="H1767" s="36"/>
    </row>
    <row r="1768" spans="8:8" s="32" customFormat="1" ht="12.75" customHeight="1" x14ac:dyDescent="0.2">
      <c r="H1768" s="36"/>
    </row>
    <row r="1769" spans="8:8" s="32" customFormat="1" ht="12.75" customHeight="1" x14ac:dyDescent="0.2">
      <c r="H1769" s="36"/>
    </row>
    <row r="1770" spans="8:8" s="32" customFormat="1" ht="12.75" customHeight="1" x14ac:dyDescent="0.2">
      <c r="H1770" s="36"/>
    </row>
    <row r="1771" spans="8:8" s="32" customFormat="1" ht="12.75" customHeight="1" x14ac:dyDescent="0.2">
      <c r="H1771" s="36"/>
    </row>
    <row r="1772" spans="8:8" s="32" customFormat="1" ht="12.75" customHeight="1" x14ac:dyDescent="0.2">
      <c r="H1772" s="36"/>
    </row>
    <row r="1773" spans="8:8" s="32" customFormat="1" ht="12.75" customHeight="1" x14ac:dyDescent="0.2">
      <c r="H1773" s="36"/>
    </row>
    <row r="1774" spans="8:8" s="32" customFormat="1" ht="12.75" customHeight="1" x14ac:dyDescent="0.2">
      <c r="H1774" s="36"/>
    </row>
    <row r="1775" spans="8:8" s="32" customFormat="1" ht="12.75" customHeight="1" x14ac:dyDescent="0.2">
      <c r="H1775" s="36"/>
    </row>
    <row r="1776" spans="8:8" s="32" customFormat="1" ht="12.75" customHeight="1" x14ac:dyDescent="0.2">
      <c r="H1776" s="36"/>
    </row>
    <row r="1777" spans="8:8" s="32" customFormat="1" ht="12.75" customHeight="1" x14ac:dyDescent="0.2">
      <c r="H1777" s="36"/>
    </row>
    <row r="1778" spans="8:8" s="32" customFormat="1" ht="12.75" customHeight="1" x14ac:dyDescent="0.2">
      <c r="H1778" s="36"/>
    </row>
    <row r="1779" spans="8:8" s="32" customFormat="1" ht="12.75" customHeight="1" x14ac:dyDescent="0.2">
      <c r="H1779" s="36"/>
    </row>
    <row r="1780" spans="8:8" s="32" customFormat="1" ht="12.75" customHeight="1" x14ac:dyDescent="0.2">
      <c r="H1780" s="36"/>
    </row>
    <row r="1781" spans="8:8" s="32" customFormat="1" ht="12.75" customHeight="1" x14ac:dyDescent="0.2">
      <c r="H1781" s="36"/>
    </row>
    <row r="1782" spans="8:8" s="32" customFormat="1" ht="12.75" customHeight="1" x14ac:dyDescent="0.2">
      <c r="H1782" s="36"/>
    </row>
    <row r="1783" spans="8:8" s="32" customFormat="1" ht="12.75" customHeight="1" x14ac:dyDescent="0.2">
      <c r="H1783" s="36"/>
    </row>
    <row r="1784" spans="8:8" s="32" customFormat="1" ht="12.75" customHeight="1" x14ac:dyDescent="0.2">
      <c r="H1784" s="36"/>
    </row>
    <row r="1785" spans="8:8" s="32" customFormat="1" ht="12.75" customHeight="1" x14ac:dyDescent="0.2">
      <c r="H1785" s="36"/>
    </row>
    <row r="1786" spans="8:8" s="32" customFormat="1" ht="12.75" customHeight="1" x14ac:dyDescent="0.2">
      <c r="H1786" s="36"/>
    </row>
    <row r="1787" spans="8:8" s="32" customFormat="1" ht="12.75" customHeight="1" x14ac:dyDescent="0.2">
      <c r="H1787" s="36"/>
    </row>
    <row r="1788" spans="8:8" s="32" customFormat="1" ht="12.75" customHeight="1" x14ac:dyDescent="0.2">
      <c r="H1788" s="36"/>
    </row>
    <row r="1789" spans="8:8" s="32" customFormat="1" ht="12.75" customHeight="1" x14ac:dyDescent="0.2">
      <c r="H1789" s="36"/>
    </row>
    <row r="1790" spans="8:8" s="32" customFormat="1" ht="12.75" customHeight="1" x14ac:dyDescent="0.2">
      <c r="H1790" s="36"/>
    </row>
    <row r="1791" spans="8:8" s="32" customFormat="1" ht="12.75" customHeight="1" x14ac:dyDescent="0.2">
      <c r="H1791" s="36"/>
    </row>
    <row r="1792" spans="8:8" s="32" customFormat="1" ht="12.75" customHeight="1" x14ac:dyDescent="0.2">
      <c r="H1792" s="36"/>
    </row>
    <row r="1793" spans="8:8" s="32" customFormat="1" ht="12.75" customHeight="1" x14ac:dyDescent="0.2">
      <c r="H1793" s="36"/>
    </row>
    <row r="1794" spans="8:8" s="32" customFormat="1" ht="12.75" customHeight="1" x14ac:dyDescent="0.2">
      <c r="H1794" s="36"/>
    </row>
    <row r="1795" spans="8:8" s="32" customFormat="1" ht="12.75" customHeight="1" x14ac:dyDescent="0.2">
      <c r="H1795" s="36"/>
    </row>
    <row r="1796" spans="8:8" s="32" customFormat="1" ht="12.75" customHeight="1" x14ac:dyDescent="0.2">
      <c r="H1796" s="36"/>
    </row>
    <row r="1797" spans="8:8" s="32" customFormat="1" ht="12.75" customHeight="1" x14ac:dyDescent="0.2">
      <c r="H1797" s="36"/>
    </row>
    <row r="1798" spans="8:8" s="32" customFormat="1" ht="12.75" customHeight="1" x14ac:dyDescent="0.2">
      <c r="H1798" s="36"/>
    </row>
    <row r="1799" spans="8:8" s="32" customFormat="1" ht="12.75" customHeight="1" x14ac:dyDescent="0.2">
      <c r="H1799" s="36"/>
    </row>
    <row r="1800" spans="8:8" s="32" customFormat="1" ht="12.75" customHeight="1" x14ac:dyDescent="0.2">
      <c r="H1800" s="36"/>
    </row>
    <row r="1801" spans="8:8" s="32" customFormat="1" ht="12.75" customHeight="1" x14ac:dyDescent="0.2">
      <c r="H1801" s="36"/>
    </row>
    <row r="1802" spans="8:8" s="32" customFormat="1" ht="12.75" customHeight="1" x14ac:dyDescent="0.2">
      <c r="H1802" s="36"/>
    </row>
    <row r="1803" spans="8:8" s="32" customFormat="1" ht="12.75" customHeight="1" x14ac:dyDescent="0.2">
      <c r="H1803" s="36"/>
    </row>
    <row r="1804" spans="8:8" s="32" customFormat="1" ht="12.75" customHeight="1" x14ac:dyDescent="0.2">
      <c r="H1804" s="36"/>
    </row>
    <row r="1805" spans="8:8" s="32" customFormat="1" ht="12.75" customHeight="1" x14ac:dyDescent="0.2">
      <c r="H1805" s="36"/>
    </row>
    <row r="1806" spans="8:8" s="32" customFormat="1" ht="12.75" customHeight="1" x14ac:dyDescent="0.2">
      <c r="H1806" s="36"/>
    </row>
    <row r="1807" spans="8:8" s="32" customFormat="1" ht="12.75" customHeight="1" x14ac:dyDescent="0.2">
      <c r="H1807" s="36"/>
    </row>
    <row r="1808" spans="8:8" s="32" customFormat="1" ht="12.75" customHeight="1" x14ac:dyDescent="0.2">
      <c r="H1808" s="36"/>
    </row>
    <row r="1809" spans="8:8" s="32" customFormat="1" ht="12.75" customHeight="1" x14ac:dyDescent="0.2">
      <c r="H1809" s="36"/>
    </row>
    <row r="1810" spans="8:8" s="32" customFormat="1" ht="12.75" customHeight="1" x14ac:dyDescent="0.2">
      <c r="H1810" s="36"/>
    </row>
    <row r="1811" spans="8:8" s="32" customFormat="1" ht="12.75" customHeight="1" x14ac:dyDescent="0.2">
      <c r="H1811" s="36"/>
    </row>
    <row r="1812" spans="8:8" s="32" customFormat="1" ht="12.75" customHeight="1" x14ac:dyDescent="0.2">
      <c r="H1812" s="36"/>
    </row>
    <row r="1813" spans="8:8" s="32" customFormat="1" ht="12.75" customHeight="1" x14ac:dyDescent="0.2">
      <c r="H1813" s="36"/>
    </row>
    <row r="1814" spans="8:8" s="32" customFormat="1" ht="12.75" customHeight="1" x14ac:dyDescent="0.2">
      <c r="H1814" s="36"/>
    </row>
    <row r="1815" spans="8:8" s="32" customFormat="1" ht="12.75" customHeight="1" x14ac:dyDescent="0.2">
      <c r="H1815" s="36"/>
    </row>
    <row r="1816" spans="8:8" s="32" customFormat="1" ht="12.75" customHeight="1" x14ac:dyDescent="0.2">
      <c r="H1816" s="36"/>
    </row>
    <row r="1817" spans="8:8" s="32" customFormat="1" ht="12.75" customHeight="1" x14ac:dyDescent="0.2">
      <c r="H1817" s="36"/>
    </row>
    <row r="1818" spans="8:8" s="32" customFormat="1" ht="12.75" customHeight="1" x14ac:dyDescent="0.2">
      <c r="H1818" s="36"/>
    </row>
    <row r="1819" spans="8:8" s="32" customFormat="1" ht="12.75" customHeight="1" x14ac:dyDescent="0.2">
      <c r="H1819" s="36"/>
    </row>
    <row r="1820" spans="8:8" s="32" customFormat="1" ht="12.75" customHeight="1" x14ac:dyDescent="0.2">
      <c r="H1820" s="36"/>
    </row>
    <row r="1821" spans="8:8" s="32" customFormat="1" ht="12.75" customHeight="1" x14ac:dyDescent="0.2">
      <c r="H1821" s="36"/>
    </row>
    <row r="1822" spans="8:8" s="32" customFormat="1" ht="12.75" customHeight="1" x14ac:dyDescent="0.2">
      <c r="H1822" s="36"/>
    </row>
    <row r="1823" spans="8:8" s="32" customFormat="1" ht="12.75" customHeight="1" x14ac:dyDescent="0.2">
      <c r="H1823" s="36"/>
    </row>
    <row r="1824" spans="8:8" s="32" customFormat="1" ht="12.75" customHeight="1" x14ac:dyDescent="0.2">
      <c r="H1824" s="36"/>
    </row>
    <row r="1825" spans="8:8" s="32" customFormat="1" ht="12.75" customHeight="1" x14ac:dyDescent="0.2">
      <c r="H1825" s="36"/>
    </row>
    <row r="1826" spans="8:8" s="32" customFormat="1" ht="12.75" customHeight="1" x14ac:dyDescent="0.2">
      <c r="H1826" s="36"/>
    </row>
    <row r="1827" spans="8:8" s="32" customFormat="1" ht="12.75" customHeight="1" x14ac:dyDescent="0.2">
      <c r="H1827" s="36"/>
    </row>
    <row r="1828" spans="8:8" s="32" customFormat="1" ht="12.75" customHeight="1" x14ac:dyDescent="0.2">
      <c r="H1828" s="36"/>
    </row>
    <row r="1829" spans="8:8" s="32" customFormat="1" ht="12.75" customHeight="1" x14ac:dyDescent="0.2">
      <c r="H1829" s="36"/>
    </row>
    <row r="1830" spans="8:8" s="32" customFormat="1" ht="12.75" customHeight="1" x14ac:dyDescent="0.2">
      <c r="H1830" s="36"/>
    </row>
    <row r="1831" spans="8:8" s="32" customFormat="1" ht="12.75" customHeight="1" x14ac:dyDescent="0.2">
      <c r="H1831" s="36"/>
    </row>
    <row r="1832" spans="8:8" s="32" customFormat="1" ht="12.75" customHeight="1" x14ac:dyDescent="0.2">
      <c r="H1832" s="36"/>
    </row>
    <row r="1833" spans="8:8" s="32" customFormat="1" ht="12.75" customHeight="1" x14ac:dyDescent="0.2">
      <c r="H1833" s="36"/>
    </row>
    <row r="1834" spans="8:8" s="32" customFormat="1" ht="12.75" customHeight="1" x14ac:dyDescent="0.2">
      <c r="H1834" s="36"/>
    </row>
    <row r="1835" spans="8:8" s="32" customFormat="1" ht="12.75" customHeight="1" x14ac:dyDescent="0.2">
      <c r="H1835" s="36"/>
    </row>
    <row r="1836" spans="8:8" s="32" customFormat="1" ht="12.75" customHeight="1" x14ac:dyDescent="0.2">
      <c r="H1836" s="36"/>
    </row>
    <row r="1837" spans="8:8" s="32" customFormat="1" ht="12.75" customHeight="1" x14ac:dyDescent="0.2">
      <c r="H1837" s="36"/>
    </row>
    <row r="1838" spans="8:8" s="32" customFormat="1" ht="12.75" customHeight="1" x14ac:dyDescent="0.2">
      <c r="H1838" s="36"/>
    </row>
    <row r="1839" spans="8:8" s="32" customFormat="1" ht="12.75" customHeight="1" x14ac:dyDescent="0.2">
      <c r="H1839" s="36"/>
    </row>
    <row r="1840" spans="8:8" s="32" customFormat="1" ht="12.75" customHeight="1" x14ac:dyDescent="0.2">
      <c r="H1840" s="36"/>
    </row>
    <row r="1841" spans="8:8" s="32" customFormat="1" ht="12.75" customHeight="1" x14ac:dyDescent="0.2">
      <c r="H1841" s="36"/>
    </row>
    <row r="1842" spans="8:8" s="32" customFormat="1" ht="12.75" customHeight="1" x14ac:dyDescent="0.2">
      <c r="H1842" s="36"/>
    </row>
    <row r="1843" spans="8:8" s="32" customFormat="1" ht="12.75" customHeight="1" x14ac:dyDescent="0.2">
      <c r="H1843" s="36"/>
    </row>
    <row r="1844" spans="8:8" s="32" customFormat="1" ht="12.75" customHeight="1" x14ac:dyDescent="0.2">
      <c r="H1844" s="36"/>
    </row>
    <row r="1845" spans="8:8" s="32" customFormat="1" ht="12.75" customHeight="1" x14ac:dyDescent="0.2">
      <c r="H1845" s="36"/>
    </row>
    <row r="1846" spans="8:8" s="32" customFormat="1" ht="12.75" customHeight="1" x14ac:dyDescent="0.2">
      <c r="H1846" s="36"/>
    </row>
    <row r="1847" spans="8:8" s="32" customFormat="1" ht="12.75" customHeight="1" x14ac:dyDescent="0.2">
      <c r="H1847" s="36"/>
    </row>
    <row r="1848" spans="8:8" s="32" customFormat="1" ht="12.75" customHeight="1" x14ac:dyDescent="0.2">
      <c r="H1848" s="36"/>
    </row>
    <row r="1849" spans="8:8" s="32" customFormat="1" ht="12.75" customHeight="1" x14ac:dyDescent="0.2">
      <c r="H1849" s="36"/>
    </row>
    <row r="1850" spans="8:8" s="32" customFormat="1" ht="12.75" customHeight="1" x14ac:dyDescent="0.2">
      <c r="H1850" s="36"/>
    </row>
    <row r="1851" spans="8:8" s="32" customFormat="1" ht="12.75" customHeight="1" x14ac:dyDescent="0.2">
      <c r="H1851" s="36"/>
    </row>
    <row r="1852" spans="8:8" s="32" customFormat="1" ht="12.75" customHeight="1" x14ac:dyDescent="0.2">
      <c r="H1852" s="36"/>
    </row>
    <row r="1853" spans="8:8" s="32" customFormat="1" ht="12.75" customHeight="1" x14ac:dyDescent="0.2">
      <c r="H1853" s="36"/>
    </row>
    <row r="1854" spans="8:8" s="32" customFormat="1" ht="12.75" customHeight="1" x14ac:dyDescent="0.2">
      <c r="H1854" s="36"/>
    </row>
    <row r="1855" spans="8:8" s="32" customFormat="1" ht="12.75" customHeight="1" x14ac:dyDescent="0.2">
      <c r="H1855" s="36"/>
    </row>
    <row r="1856" spans="8:8" s="32" customFormat="1" ht="12.75" customHeight="1" x14ac:dyDescent="0.2">
      <c r="H1856" s="36"/>
    </row>
    <row r="1857" spans="8:8" s="32" customFormat="1" ht="12.75" customHeight="1" x14ac:dyDescent="0.2">
      <c r="H1857" s="36"/>
    </row>
    <row r="1858" spans="8:8" s="32" customFormat="1" ht="12.75" customHeight="1" x14ac:dyDescent="0.2">
      <c r="H1858" s="36"/>
    </row>
    <row r="1859" spans="8:8" s="32" customFormat="1" ht="12.75" customHeight="1" x14ac:dyDescent="0.2">
      <c r="H1859" s="36"/>
    </row>
    <row r="1860" spans="8:8" s="32" customFormat="1" ht="12.75" customHeight="1" x14ac:dyDescent="0.2">
      <c r="H1860" s="36"/>
    </row>
    <row r="1861" spans="8:8" s="32" customFormat="1" ht="12.75" customHeight="1" x14ac:dyDescent="0.2">
      <c r="H1861" s="36"/>
    </row>
    <row r="1862" spans="8:8" s="32" customFormat="1" ht="12.75" customHeight="1" x14ac:dyDescent="0.2">
      <c r="H1862" s="36"/>
    </row>
    <row r="1863" spans="8:8" s="32" customFormat="1" ht="12.75" customHeight="1" x14ac:dyDescent="0.2">
      <c r="H1863" s="36"/>
    </row>
    <row r="1864" spans="8:8" s="32" customFormat="1" ht="12.75" customHeight="1" x14ac:dyDescent="0.2">
      <c r="H1864" s="36"/>
    </row>
    <row r="1865" spans="8:8" s="32" customFormat="1" ht="12.75" customHeight="1" x14ac:dyDescent="0.2">
      <c r="H1865" s="36"/>
    </row>
    <row r="1866" spans="8:8" s="32" customFormat="1" ht="12.75" customHeight="1" x14ac:dyDescent="0.2">
      <c r="H1866" s="36"/>
    </row>
    <row r="1867" spans="8:8" s="32" customFormat="1" ht="12.75" customHeight="1" x14ac:dyDescent="0.2">
      <c r="H1867" s="36"/>
    </row>
    <row r="1868" spans="8:8" s="32" customFormat="1" ht="12.75" customHeight="1" x14ac:dyDescent="0.2">
      <c r="H1868" s="36"/>
    </row>
    <row r="1869" spans="8:8" s="32" customFormat="1" ht="12.75" customHeight="1" x14ac:dyDescent="0.2">
      <c r="H1869" s="36"/>
    </row>
    <row r="1870" spans="8:8" s="32" customFormat="1" ht="12.75" customHeight="1" x14ac:dyDescent="0.2">
      <c r="H1870" s="36"/>
    </row>
    <row r="1871" spans="8:8" s="32" customFormat="1" ht="12.75" customHeight="1" x14ac:dyDescent="0.2">
      <c r="H1871" s="36"/>
    </row>
    <row r="1872" spans="8:8" s="32" customFormat="1" ht="12.75" customHeight="1" x14ac:dyDescent="0.2">
      <c r="H1872" s="36"/>
    </row>
    <row r="1873" spans="8:8" s="32" customFormat="1" ht="12.75" customHeight="1" x14ac:dyDescent="0.2">
      <c r="H1873" s="36"/>
    </row>
    <row r="1874" spans="8:8" s="32" customFormat="1" ht="12.75" customHeight="1" x14ac:dyDescent="0.2">
      <c r="H1874" s="36"/>
    </row>
    <row r="1875" spans="8:8" s="32" customFormat="1" ht="12.75" customHeight="1" x14ac:dyDescent="0.2">
      <c r="H1875" s="36"/>
    </row>
    <row r="1876" spans="8:8" s="32" customFormat="1" ht="12.75" customHeight="1" x14ac:dyDescent="0.2">
      <c r="H1876" s="36"/>
    </row>
    <row r="1877" spans="8:8" s="32" customFormat="1" ht="12.75" customHeight="1" x14ac:dyDescent="0.2">
      <c r="H1877" s="36"/>
    </row>
    <row r="1878" spans="8:8" s="32" customFormat="1" ht="12.75" customHeight="1" x14ac:dyDescent="0.2">
      <c r="H1878" s="36"/>
    </row>
    <row r="1879" spans="8:8" s="32" customFormat="1" ht="12.75" customHeight="1" x14ac:dyDescent="0.2">
      <c r="H1879" s="36"/>
    </row>
    <row r="1880" spans="8:8" s="32" customFormat="1" ht="12.75" customHeight="1" x14ac:dyDescent="0.2">
      <c r="H1880" s="36"/>
    </row>
    <row r="1881" spans="8:8" s="32" customFormat="1" ht="12.75" customHeight="1" x14ac:dyDescent="0.2">
      <c r="H1881" s="36"/>
    </row>
    <row r="1882" spans="8:8" s="32" customFormat="1" ht="12.75" customHeight="1" x14ac:dyDescent="0.2">
      <c r="H1882" s="36"/>
    </row>
    <row r="1883" spans="8:8" s="32" customFormat="1" ht="12.75" customHeight="1" x14ac:dyDescent="0.2">
      <c r="H1883" s="36"/>
    </row>
    <row r="1884" spans="8:8" s="32" customFormat="1" ht="12.75" customHeight="1" x14ac:dyDescent="0.2">
      <c r="H1884" s="36"/>
    </row>
    <row r="1885" spans="8:8" s="32" customFormat="1" ht="12.75" customHeight="1" x14ac:dyDescent="0.2">
      <c r="H1885" s="36"/>
    </row>
    <row r="1886" spans="8:8" s="32" customFormat="1" ht="12.75" customHeight="1" x14ac:dyDescent="0.2">
      <c r="H1886" s="36"/>
    </row>
    <row r="1887" spans="8:8" s="32" customFormat="1" ht="12.75" customHeight="1" x14ac:dyDescent="0.2">
      <c r="H1887" s="36"/>
    </row>
    <row r="1888" spans="8:8" s="32" customFormat="1" ht="12.75" customHeight="1" x14ac:dyDescent="0.2">
      <c r="H1888" s="36"/>
    </row>
    <row r="1889" spans="8:8" s="32" customFormat="1" ht="12.75" customHeight="1" x14ac:dyDescent="0.2">
      <c r="H1889" s="36"/>
    </row>
    <row r="1890" spans="8:8" s="32" customFormat="1" ht="12.75" customHeight="1" x14ac:dyDescent="0.2">
      <c r="H1890" s="36"/>
    </row>
    <row r="1891" spans="8:8" s="32" customFormat="1" ht="12.75" customHeight="1" x14ac:dyDescent="0.2">
      <c r="H1891" s="36"/>
    </row>
    <row r="1892" spans="8:8" s="32" customFormat="1" ht="12.75" customHeight="1" x14ac:dyDescent="0.2">
      <c r="H1892" s="36"/>
    </row>
    <row r="1893" spans="8:8" s="32" customFormat="1" ht="12.75" customHeight="1" x14ac:dyDescent="0.2">
      <c r="H1893" s="36"/>
    </row>
    <row r="1894" spans="8:8" s="32" customFormat="1" ht="12.75" customHeight="1" x14ac:dyDescent="0.2">
      <c r="H1894" s="36"/>
    </row>
    <row r="1895" spans="8:8" s="32" customFormat="1" ht="12.75" customHeight="1" x14ac:dyDescent="0.2">
      <c r="H1895" s="36"/>
    </row>
    <row r="1896" spans="8:8" s="32" customFormat="1" ht="12.75" customHeight="1" x14ac:dyDescent="0.2">
      <c r="H1896" s="36"/>
    </row>
    <row r="1897" spans="8:8" s="32" customFormat="1" ht="12.75" customHeight="1" x14ac:dyDescent="0.2">
      <c r="H1897" s="36"/>
    </row>
    <row r="1898" spans="8:8" s="32" customFormat="1" ht="12.75" customHeight="1" x14ac:dyDescent="0.2">
      <c r="H1898" s="36"/>
    </row>
    <row r="1899" spans="8:8" s="32" customFormat="1" ht="12.75" customHeight="1" x14ac:dyDescent="0.2">
      <c r="H1899" s="36"/>
    </row>
    <row r="1900" spans="8:8" s="32" customFormat="1" ht="12.75" customHeight="1" x14ac:dyDescent="0.2">
      <c r="H1900" s="36"/>
    </row>
    <row r="1901" spans="8:8" s="32" customFormat="1" ht="12.75" customHeight="1" x14ac:dyDescent="0.2">
      <c r="H1901" s="36"/>
    </row>
    <row r="1902" spans="8:8" s="32" customFormat="1" ht="12.75" customHeight="1" x14ac:dyDescent="0.2">
      <c r="H1902" s="36"/>
    </row>
    <row r="1903" spans="8:8" s="32" customFormat="1" ht="12.75" customHeight="1" x14ac:dyDescent="0.2">
      <c r="H1903" s="36"/>
    </row>
    <row r="1904" spans="8:8" s="32" customFormat="1" ht="12.75" customHeight="1" x14ac:dyDescent="0.2">
      <c r="H1904" s="36"/>
    </row>
    <row r="1905" spans="8:8" s="32" customFormat="1" ht="12.75" customHeight="1" x14ac:dyDescent="0.2">
      <c r="H1905" s="36"/>
    </row>
    <row r="1906" spans="8:8" s="32" customFormat="1" ht="12.75" customHeight="1" x14ac:dyDescent="0.2">
      <c r="H1906" s="36"/>
    </row>
    <row r="1907" spans="8:8" s="32" customFormat="1" ht="12.75" customHeight="1" x14ac:dyDescent="0.2">
      <c r="H1907" s="36"/>
    </row>
    <row r="1908" spans="8:8" s="32" customFormat="1" ht="12.75" customHeight="1" x14ac:dyDescent="0.2">
      <c r="H1908" s="36"/>
    </row>
    <row r="1909" spans="8:8" s="32" customFormat="1" ht="12.75" customHeight="1" x14ac:dyDescent="0.2">
      <c r="H1909" s="36"/>
    </row>
    <row r="1910" spans="8:8" s="32" customFormat="1" ht="12.75" customHeight="1" x14ac:dyDescent="0.2">
      <c r="H1910" s="36"/>
    </row>
    <row r="1911" spans="8:8" s="32" customFormat="1" ht="12.75" customHeight="1" x14ac:dyDescent="0.2">
      <c r="H1911" s="36"/>
    </row>
    <row r="1912" spans="8:8" s="32" customFormat="1" ht="12.75" customHeight="1" x14ac:dyDescent="0.2">
      <c r="H1912" s="36"/>
    </row>
    <row r="1913" spans="8:8" s="32" customFormat="1" ht="12.75" customHeight="1" x14ac:dyDescent="0.2">
      <c r="H1913" s="36"/>
    </row>
    <row r="1914" spans="8:8" s="32" customFormat="1" ht="12.75" customHeight="1" x14ac:dyDescent="0.2">
      <c r="H1914" s="36"/>
    </row>
    <row r="1915" spans="8:8" s="32" customFormat="1" ht="12.75" customHeight="1" x14ac:dyDescent="0.2">
      <c r="H1915" s="36"/>
    </row>
    <row r="1916" spans="8:8" s="32" customFormat="1" ht="12.75" customHeight="1" x14ac:dyDescent="0.2">
      <c r="H1916" s="36"/>
    </row>
    <row r="1917" spans="8:8" s="32" customFormat="1" ht="12.75" customHeight="1" x14ac:dyDescent="0.2">
      <c r="H1917" s="36"/>
    </row>
    <row r="1918" spans="8:8" s="32" customFormat="1" ht="12.75" customHeight="1" x14ac:dyDescent="0.2">
      <c r="H1918" s="36"/>
    </row>
    <row r="1919" spans="8:8" s="32" customFormat="1" ht="12.75" customHeight="1" x14ac:dyDescent="0.2">
      <c r="H1919" s="36"/>
    </row>
    <row r="1920" spans="8:8" s="32" customFormat="1" ht="12.75" customHeight="1" x14ac:dyDescent="0.2">
      <c r="H1920" s="36"/>
    </row>
    <row r="1921" spans="8:8" s="32" customFormat="1" ht="12.75" customHeight="1" x14ac:dyDescent="0.2">
      <c r="H1921" s="36"/>
    </row>
    <row r="1922" spans="8:8" s="32" customFormat="1" ht="12.75" customHeight="1" x14ac:dyDescent="0.2">
      <c r="H1922" s="36"/>
    </row>
    <row r="1923" spans="8:8" s="32" customFormat="1" ht="12.75" customHeight="1" x14ac:dyDescent="0.2">
      <c r="H1923" s="36"/>
    </row>
    <row r="1924" spans="8:8" s="32" customFormat="1" ht="12.75" customHeight="1" x14ac:dyDescent="0.2">
      <c r="H1924" s="36"/>
    </row>
    <row r="1925" spans="8:8" s="32" customFormat="1" ht="12.75" customHeight="1" x14ac:dyDescent="0.2">
      <c r="H1925" s="36"/>
    </row>
    <row r="1926" spans="8:8" s="32" customFormat="1" ht="12.75" customHeight="1" x14ac:dyDescent="0.2">
      <c r="H1926" s="36"/>
    </row>
    <row r="1927" spans="8:8" s="32" customFormat="1" ht="12.75" customHeight="1" x14ac:dyDescent="0.2">
      <c r="H1927" s="36"/>
    </row>
    <row r="1928" spans="8:8" s="32" customFormat="1" ht="12.75" customHeight="1" x14ac:dyDescent="0.2">
      <c r="H1928" s="36"/>
    </row>
    <row r="1929" spans="8:8" s="32" customFormat="1" ht="12.75" customHeight="1" x14ac:dyDescent="0.2">
      <c r="H1929" s="36"/>
    </row>
    <row r="1930" spans="8:8" s="32" customFormat="1" ht="12.75" customHeight="1" x14ac:dyDescent="0.2">
      <c r="H1930" s="36"/>
    </row>
    <row r="1931" spans="8:8" s="32" customFormat="1" ht="12.75" customHeight="1" x14ac:dyDescent="0.2">
      <c r="H1931" s="36"/>
    </row>
    <row r="1932" spans="8:8" s="32" customFormat="1" ht="12.75" customHeight="1" x14ac:dyDescent="0.2">
      <c r="H1932" s="36"/>
    </row>
    <row r="1933" spans="8:8" s="32" customFormat="1" ht="12.75" customHeight="1" x14ac:dyDescent="0.2">
      <c r="H1933" s="36"/>
    </row>
    <row r="1934" spans="8:8" s="32" customFormat="1" ht="12.75" customHeight="1" x14ac:dyDescent="0.2">
      <c r="H1934" s="36"/>
    </row>
    <row r="1935" spans="8:8" s="32" customFormat="1" ht="12.75" customHeight="1" x14ac:dyDescent="0.2">
      <c r="H1935" s="36"/>
    </row>
    <row r="1936" spans="8:8" s="32" customFormat="1" ht="12.75" customHeight="1" x14ac:dyDescent="0.2">
      <c r="H1936" s="36"/>
    </row>
    <row r="1937" spans="8:8" s="32" customFormat="1" ht="12.75" customHeight="1" x14ac:dyDescent="0.2">
      <c r="H1937" s="36"/>
    </row>
    <row r="1938" spans="8:8" s="32" customFormat="1" ht="12.75" customHeight="1" x14ac:dyDescent="0.2">
      <c r="H1938" s="36"/>
    </row>
    <row r="1939" spans="8:8" s="32" customFormat="1" ht="12.75" customHeight="1" x14ac:dyDescent="0.2">
      <c r="H1939" s="36"/>
    </row>
    <row r="1940" spans="8:8" s="32" customFormat="1" ht="12.75" customHeight="1" x14ac:dyDescent="0.2">
      <c r="H1940" s="36"/>
    </row>
    <row r="1941" spans="8:8" s="32" customFormat="1" ht="12.75" customHeight="1" x14ac:dyDescent="0.2">
      <c r="H1941" s="36"/>
    </row>
    <row r="1942" spans="8:8" s="32" customFormat="1" ht="12.75" customHeight="1" x14ac:dyDescent="0.2">
      <c r="H1942" s="36"/>
    </row>
    <row r="1943" spans="8:8" s="32" customFormat="1" ht="12.75" customHeight="1" x14ac:dyDescent="0.2">
      <c r="H1943" s="36"/>
    </row>
    <row r="1944" spans="8:8" s="32" customFormat="1" ht="12.75" customHeight="1" x14ac:dyDescent="0.2">
      <c r="H1944" s="36"/>
    </row>
    <row r="1945" spans="8:8" s="32" customFormat="1" ht="12.75" customHeight="1" x14ac:dyDescent="0.2">
      <c r="H1945" s="36"/>
    </row>
    <row r="1946" spans="8:8" s="32" customFormat="1" ht="12.75" customHeight="1" x14ac:dyDescent="0.2">
      <c r="H1946" s="36"/>
    </row>
    <row r="1947" spans="8:8" s="32" customFormat="1" ht="12.75" customHeight="1" x14ac:dyDescent="0.2">
      <c r="H1947" s="36"/>
    </row>
    <row r="1948" spans="8:8" s="32" customFormat="1" ht="12.75" customHeight="1" x14ac:dyDescent="0.2">
      <c r="H1948" s="36"/>
    </row>
    <row r="1949" spans="8:8" s="32" customFormat="1" ht="12.75" customHeight="1" x14ac:dyDescent="0.2">
      <c r="H1949" s="36"/>
    </row>
    <row r="1950" spans="8:8" s="32" customFormat="1" ht="12.75" customHeight="1" x14ac:dyDescent="0.2">
      <c r="H1950" s="36"/>
    </row>
    <row r="1951" spans="8:8" s="32" customFormat="1" ht="12.75" customHeight="1" x14ac:dyDescent="0.2">
      <c r="H1951" s="36"/>
    </row>
    <row r="1952" spans="8:8" s="32" customFormat="1" ht="12.75" customHeight="1" x14ac:dyDescent="0.2">
      <c r="H1952" s="36"/>
    </row>
    <row r="1953" spans="8:8" s="32" customFormat="1" ht="12.75" customHeight="1" x14ac:dyDescent="0.2">
      <c r="H1953" s="36"/>
    </row>
    <row r="1954" spans="8:8" s="32" customFormat="1" ht="12.75" customHeight="1" x14ac:dyDescent="0.2">
      <c r="H1954" s="36"/>
    </row>
    <row r="1955" spans="8:8" s="32" customFormat="1" ht="12.75" customHeight="1" x14ac:dyDescent="0.2">
      <c r="H1955" s="36"/>
    </row>
    <row r="1956" spans="8:8" s="32" customFormat="1" ht="12.75" customHeight="1" x14ac:dyDescent="0.2">
      <c r="H1956" s="36"/>
    </row>
    <row r="1957" spans="8:8" s="32" customFormat="1" ht="12.75" customHeight="1" x14ac:dyDescent="0.2">
      <c r="H1957" s="36"/>
    </row>
    <row r="1958" spans="8:8" s="32" customFormat="1" ht="12.75" customHeight="1" x14ac:dyDescent="0.2">
      <c r="H1958" s="36"/>
    </row>
    <row r="1959" spans="8:8" s="32" customFormat="1" ht="12.75" customHeight="1" x14ac:dyDescent="0.2">
      <c r="H1959" s="36"/>
    </row>
    <row r="1960" spans="8:8" s="32" customFormat="1" ht="12.75" customHeight="1" x14ac:dyDescent="0.2">
      <c r="H1960" s="36"/>
    </row>
    <row r="1961" spans="8:8" s="32" customFormat="1" ht="12.75" customHeight="1" x14ac:dyDescent="0.2">
      <c r="H1961" s="36"/>
    </row>
    <row r="1962" spans="8:8" s="32" customFormat="1" ht="12.75" customHeight="1" x14ac:dyDescent="0.2">
      <c r="H1962" s="36"/>
    </row>
    <row r="1963" spans="8:8" s="32" customFormat="1" ht="12.75" customHeight="1" x14ac:dyDescent="0.2">
      <c r="H1963" s="36"/>
    </row>
    <row r="1964" spans="8:8" s="32" customFormat="1" ht="12.75" customHeight="1" x14ac:dyDescent="0.2">
      <c r="H1964" s="36"/>
    </row>
    <row r="1965" spans="8:8" s="32" customFormat="1" ht="12.75" customHeight="1" x14ac:dyDescent="0.2">
      <c r="H1965" s="36"/>
    </row>
    <row r="1966" spans="8:8" s="32" customFormat="1" ht="12.75" customHeight="1" x14ac:dyDescent="0.2">
      <c r="H1966" s="36"/>
    </row>
    <row r="1967" spans="8:8" s="32" customFormat="1" ht="12.75" customHeight="1" x14ac:dyDescent="0.2">
      <c r="H1967" s="36"/>
    </row>
    <row r="1968" spans="8:8" s="32" customFormat="1" ht="12.75" customHeight="1" x14ac:dyDescent="0.2">
      <c r="H1968" s="36"/>
    </row>
    <row r="1969" spans="8:8" s="32" customFormat="1" ht="12.75" customHeight="1" x14ac:dyDescent="0.2">
      <c r="H1969" s="36"/>
    </row>
    <row r="1970" spans="8:8" s="32" customFormat="1" ht="12.75" customHeight="1" x14ac:dyDescent="0.2">
      <c r="H1970" s="36"/>
    </row>
    <row r="1971" spans="8:8" s="32" customFormat="1" ht="12.75" customHeight="1" x14ac:dyDescent="0.2">
      <c r="H1971" s="36"/>
    </row>
    <row r="1972" spans="8:8" s="32" customFormat="1" ht="12.75" customHeight="1" x14ac:dyDescent="0.2">
      <c r="H1972" s="36"/>
    </row>
    <row r="1973" spans="8:8" s="32" customFormat="1" ht="12.75" customHeight="1" x14ac:dyDescent="0.2">
      <c r="H1973" s="36"/>
    </row>
    <row r="1974" spans="8:8" s="32" customFormat="1" ht="12.75" customHeight="1" x14ac:dyDescent="0.2">
      <c r="H1974" s="36"/>
    </row>
    <row r="1975" spans="8:8" s="32" customFormat="1" ht="12.75" customHeight="1" x14ac:dyDescent="0.2">
      <c r="H1975" s="36"/>
    </row>
    <row r="1976" spans="8:8" s="32" customFormat="1" ht="12.75" customHeight="1" x14ac:dyDescent="0.2">
      <c r="H1976" s="36"/>
    </row>
    <row r="1977" spans="8:8" s="32" customFormat="1" ht="12.75" customHeight="1" x14ac:dyDescent="0.2">
      <c r="H1977" s="36"/>
    </row>
    <row r="1978" spans="8:8" s="32" customFormat="1" ht="12.75" customHeight="1" x14ac:dyDescent="0.2">
      <c r="H1978" s="36"/>
    </row>
    <row r="1979" spans="8:8" s="32" customFormat="1" ht="12.75" customHeight="1" x14ac:dyDescent="0.2">
      <c r="H1979" s="36"/>
    </row>
    <row r="1980" spans="8:8" s="32" customFormat="1" ht="12.75" customHeight="1" x14ac:dyDescent="0.2">
      <c r="H1980" s="36"/>
    </row>
    <row r="1981" spans="8:8" s="32" customFormat="1" ht="12.75" customHeight="1" x14ac:dyDescent="0.2">
      <c r="H1981" s="36"/>
    </row>
    <row r="1982" spans="8:8" s="32" customFormat="1" ht="12.75" customHeight="1" x14ac:dyDescent="0.2">
      <c r="H1982" s="36"/>
    </row>
    <row r="1983" spans="8:8" s="32" customFormat="1" ht="12.75" customHeight="1" x14ac:dyDescent="0.2">
      <c r="H1983" s="36"/>
    </row>
    <row r="1984" spans="8:8" s="32" customFormat="1" ht="12.75" customHeight="1" x14ac:dyDescent="0.2">
      <c r="H1984" s="36"/>
    </row>
    <row r="1985" spans="8:8" s="32" customFormat="1" ht="12.75" customHeight="1" x14ac:dyDescent="0.2">
      <c r="H1985" s="36"/>
    </row>
    <row r="1986" spans="8:8" s="32" customFormat="1" ht="12.75" customHeight="1" x14ac:dyDescent="0.2">
      <c r="H1986" s="36"/>
    </row>
    <row r="1987" spans="8:8" s="32" customFormat="1" ht="12.75" customHeight="1" x14ac:dyDescent="0.2">
      <c r="H1987" s="36"/>
    </row>
    <row r="1988" spans="8:8" s="32" customFormat="1" ht="12.75" customHeight="1" x14ac:dyDescent="0.2">
      <c r="H1988" s="36"/>
    </row>
    <row r="1989" spans="8:8" s="32" customFormat="1" ht="12.75" customHeight="1" x14ac:dyDescent="0.2">
      <c r="H1989" s="36"/>
    </row>
    <row r="1990" spans="8:8" s="32" customFormat="1" ht="12.75" customHeight="1" x14ac:dyDescent="0.2">
      <c r="H1990" s="36"/>
    </row>
    <row r="1991" spans="8:8" s="32" customFormat="1" ht="12.75" customHeight="1" x14ac:dyDescent="0.2">
      <c r="H1991" s="36"/>
    </row>
    <row r="1992" spans="8:8" s="32" customFormat="1" ht="12.75" customHeight="1" x14ac:dyDescent="0.2">
      <c r="H1992" s="36"/>
    </row>
    <row r="1993" spans="8:8" s="32" customFormat="1" ht="12.75" customHeight="1" x14ac:dyDescent="0.2">
      <c r="H1993" s="36"/>
    </row>
    <row r="1994" spans="8:8" s="32" customFormat="1" ht="12.75" customHeight="1" x14ac:dyDescent="0.2">
      <c r="H1994" s="36"/>
    </row>
    <row r="1995" spans="8:8" s="32" customFormat="1" ht="12.75" customHeight="1" x14ac:dyDescent="0.2">
      <c r="H1995" s="36"/>
    </row>
    <row r="1996" spans="8:8" s="32" customFormat="1" ht="12.75" customHeight="1" x14ac:dyDescent="0.2">
      <c r="H1996" s="36"/>
    </row>
    <row r="1997" spans="8:8" s="32" customFormat="1" ht="12.75" customHeight="1" x14ac:dyDescent="0.2">
      <c r="H1997" s="36"/>
    </row>
    <row r="1998" spans="8:8" s="32" customFormat="1" ht="12.75" customHeight="1" x14ac:dyDescent="0.2">
      <c r="H1998" s="36"/>
    </row>
    <row r="1999" spans="8:8" s="32" customFormat="1" ht="12.75" customHeight="1" x14ac:dyDescent="0.2">
      <c r="H1999" s="36"/>
    </row>
    <row r="2000" spans="8:8" s="32" customFormat="1" ht="12.75" customHeight="1" x14ac:dyDescent="0.2">
      <c r="H2000" s="36"/>
    </row>
    <row r="2001" spans="8:8" s="32" customFormat="1" ht="12.75" customHeight="1" x14ac:dyDescent="0.2">
      <c r="H2001" s="36"/>
    </row>
    <row r="2002" spans="8:8" s="32" customFormat="1" ht="12.75" customHeight="1" x14ac:dyDescent="0.2">
      <c r="H2002" s="36"/>
    </row>
    <row r="2003" spans="8:8" s="32" customFormat="1" ht="12.75" customHeight="1" x14ac:dyDescent="0.2">
      <c r="H2003" s="36"/>
    </row>
    <row r="2004" spans="8:8" s="32" customFormat="1" ht="12.75" customHeight="1" x14ac:dyDescent="0.2">
      <c r="H2004" s="36"/>
    </row>
    <row r="2005" spans="8:8" s="32" customFormat="1" ht="12.75" customHeight="1" x14ac:dyDescent="0.2">
      <c r="H2005" s="36"/>
    </row>
    <row r="2006" spans="8:8" s="32" customFormat="1" ht="12.75" customHeight="1" x14ac:dyDescent="0.2">
      <c r="H2006" s="36"/>
    </row>
    <row r="2007" spans="8:8" s="32" customFormat="1" ht="12.75" customHeight="1" x14ac:dyDescent="0.2">
      <c r="H2007" s="36"/>
    </row>
    <row r="2008" spans="8:8" s="32" customFormat="1" ht="12.75" customHeight="1" x14ac:dyDescent="0.2">
      <c r="H2008" s="36"/>
    </row>
    <row r="2009" spans="8:8" s="32" customFormat="1" ht="12.75" customHeight="1" x14ac:dyDescent="0.2">
      <c r="H2009" s="36"/>
    </row>
    <row r="2010" spans="8:8" s="32" customFormat="1" ht="12.75" customHeight="1" x14ac:dyDescent="0.2">
      <c r="H2010" s="36"/>
    </row>
    <row r="2011" spans="8:8" s="32" customFormat="1" ht="12.75" customHeight="1" x14ac:dyDescent="0.2">
      <c r="H2011" s="36"/>
    </row>
    <row r="2012" spans="8:8" s="32" customFormat="1" ht="12.75" customHeight="1" x14ac:dyDescent="0.2">
      <c r="H2012" s="36"/>
    </row>
    <row r="2013" spans="8:8" s="32" customFormat="1" ht="12.75" customHeight="1" x14ac:dyDescent="0.2">
      <c r="H2013" s="36"/>
    </row>
    <row r="2014" spans="8:8" s="32" customFormat="1" ht="12.75" customHeight="1" x14ac:dyDescent="0.2">
      <c r="H2014" s="36"/>
    </row>
    <row r="2015" spans="8:8" s="32" customFormat="1" ht="12.75" customHeight="1" x14ac:dyDescent="0.2">
      <c r="H2015" s="36"/>
    </row>
    <row r="2016" spans="8:8" s="32" customFormat="1" ht="12.75" customHeight="1" x14ac:dyDescent="0.2">
      <c r="H2016" s="36"/>
    </row>
    <row r="2017" spans="8:8" s="32" customFormat="1" ht="12.75" customHeight="1" x14ac:dyDescent="0.2">
      <c r="H2017" s="36"/>
    </row>
    <row r="2018" spans="8:8" s="32" customFormat="1" ht="12.75" customHeight="1" x14ac:dyDescent="0.2">
      <c r="H2018" s="36"/>
    </row>
    <row r="2019" spans="8:8" s="32" customFormat="1" ht="12.75" customHeight="1" x14ac:dyDescent="0.2">
      <c r="H2019" s="36"/>
    </row>
    <row r="2020" spans="8:8" s="32" customFormat="1" ht="12.75" customHeight="1" x14ac:dyDescent="0.2">
      <c r="H2020" s="36"/>
    </row>
    <row r="2021" spans="8:8" s="32" customFormat="1" ht="12.75" customHeight="1" x14ac:dyDescent="0.2">
      <c r="H2021" s="36"/>
    </row>
    <row r="2022" spans="8:8" s="32" customFormat="1" ht="12.75" customHeight="1" x14ac:dyDescent="0.2">
      <c r="H2022" s="36"/>
    </row>
    <row r="2023" spans="8:8" s="32" customFormat="1" ht="12.75" customHeight="1" x14ac:dyDescent="0.2">
      <c r="H2023" s="36"/>
    </row>
    <row r="2024" spans="8:8" s="32" customFormat="1" ht="12.75" customHeight="1" x14ac:dyDescent="0.2">
      <c r="H2024" s="36"/>
    </row>
    <row r="2025" spans="8:8" s="32" customFormat="1" ht="12.75" customHeight="1" x14ac:dyDescent="0.2">
      <c r="H2025" s="36"/>
    </row>
    <row r="2026" spans="8:8" s="32" customFormat="1" ht="12.75" customHeight="1" x14ac:dyDescent="0.2">
      <c r="H2026" s="36"/>
    </row>
    <row r="2027" spans="8:8" s="32" customFormat="1" ht="12.75" customHeight="1" x14ac:dyDescent="0.2">
      <c r="H2027" s="36"/>
    </row>
    <row r="2028" spans="8:8" s="32" customFormat="1" ht="12.75" customHeight="1" x14ac:dyDescent="0.2">
      <c r="H2028" s="36"/>
    </row>
    <row r="2029" spans="8:8" s="32" customFormat="1" ht="12.75" customHeight="1" x14ac:dyDescent="0.2">
      <c r="H2029" s="36"/>
    </row>
    <row r="2030" spans="8:8" s="32" customFormat="1" ht="12.75" customHeight="1" x14ac:dyDescent="0.2">
      <c r="H2030" s="36"/>
    </row>
    <row r="2031" spans="8:8" s="32" customFormat="1" ht="12.75" customHeight="1" x14ac:dyDescent="0.2">
      <c r="H2031" s="36"/>
    </row>
    <row r="2032" spans="8:8" s="32" customFormat="1" ht="12.75" customHeight="1" x14ac:dyDescent="0.2">
      <c r="H2032" s="36"/>
    </row>
    <row r="2033" spans="8:8" s="32" customFormat="1" ht="12.75" customHeight="1" x14ac:dyDescent="0.2">
      <c r="H2033" s="36"/>
    </row>
    <row r="2034" spans="8:8" s="32" customFormat="1" ht="12.75" customHeight="1" x14ac:dyDescent="0.2">
      <c r="H2034" s="36"/>
    </row>
    <row r="2035" spans="8:8" s="32" customFormat="1" ht="12.75" customHeight="1" x14ac:dyDescent="0.2">
      <c r="H2035" s="36"/>
    </row>
    <row r="2036" spans="8:8" s="32" customFormat="1" ht="12.75" customHeight="1" x14ac:dyDescent="0.2">
      <c r="H2036" s="36"/>
    </row>
    <row r="2037" spans="8:8" s="32" customFormat="1" ht="12.75" customHeight="1" x14ac:dyDescent="0.2">
      <c r="H2037" s="36"/>
    </row>
    <row r="2038" spans="8:8" s="32" customFormat="1" ht="12.75" customHeight="1" x14ac:dyDescent="0.2">
      <c r="H2038" s="36"/>
    </row>
    <row r="2039" spans="8:8" s="32" customFormat="1" ht="12.75" customHeight="1" x14ac:dyDescent="0.2">
      <c r="H2039" s="36"/>
    </row>
    <row r="2040" spans="8:8" s="32" customFormat="1" ht="12.75" customHeight="1" x14ac:dyDescent="0.2">
      <c r="H2040" s="36"/>
    </row>
    <row r="2041" spans="8:8" s="32" customFormat="1" ht="12.75" customHeight="1" x14ac:dyDescent="0.2">
      <c r="H2041" s="36"/>
    </row>
    <row r="2042" spans="8:8" s="32" customFormat="1" ht="12.75" customHeight="1" x14ac:dyDescent="0.2">
      <c r="H2042" s="36"/>
    </row>
    <row r="2043" spans="8:8" s="32" customFormat="1" ht="12.75" customHeight="1" x14ac:dyDescent="0.2">
      <c r="H2043" s="36"/>
    </row>
    <row r="2044" spans="8:8" s="32" customFormat="1" ht="12.75" customHeight="1" x14ac:dyDescent="0.2">
      <c r="H2044" s="36"/>
    </row>
    <row r="2045" spans="8:8" s="32" customFormat="1" ht="12.75" customHeight="1" x14ac:dyDescent="0.2">
      <c r="H2045" s="36"/>
    </row>
    <row r="2046" spans="8:8" s="32" customFormat="1" ht="12.75" customHeight="1" x14ac:dyDescent="0.2">
      <c r="H2046" s="36"/>
    </row>
    <row r="2047" spans="8:8" s="32" customFormat="1" ht="12.75" customHeight="1" x14ac:dyDescent="0.2">
      <c r="H2047" s="36"/>
    </row>
    <row r="2048" spans="8:8" s="32" customFormat="1" ht="12.75" customHeight="1" x14ac:dyDescent="0.2">
      <c r="H2048" s="36"/>
    </row>
    <row r="2049" spans="8:8" s="32" customFormat="1" ht="12.75" customHeight="1" x14ac:dyDescent="0.2">
      <c r="H2049" s="36"/>
    </row>
    <row r="2050" spans="8:8" s="32" customFormat="1" ht="12.75" customHeight="1" x14ac:dyDescent="0.2">
      <c r="H2050" s="36"/>
    </row>
    <row r="2051" spans="8:8" s="32" customFormat="1" ht="12.75" customHeight="1" x14ac:dyDescent="0.2">
      <c r="H2051" s="36"/>
    </row>
    <row r="2052" spans="8:8" s="32" customFormat="1" ht="12.75" customHeight="1" x14ac:dyDescent="0.2">
      <c r="H2052" s="36"/>
    </row>
    <row r="2053" spans="8:8" s="32" customFormat="1" ht="12.75" customHeight="1" x14ac:dyDescent="0.2">
      <c r="H2053" s="36"/>
    </row>
    <row r="2054" spans="8:8" s="32" customFormat="1" ht="12.75" customHeight="1" x14ac:dyDescent="0.2">
      <c r="H2054" s="36"/>
    </row>
    <row r="2055" spans="8:8" s="32" customFormat="1" ht="12.75" customHeight="1" x14ac:dyDescent="0.2">
      <c r="H2055" s="36"/>
    </row>
    <row r="2056" spans="8:8" s="32" customFormat="1" ht="12.75" customHeight="1" x14ac:dyDescent="0.2">
      <c r="H2056" s="36"/>
    </row>
    <row r="2057" spans="8:8" s="32" customFormat="1" ht="12.75" customHeight="1" x14ac:dyDescent="0.2">
      <c r="H2057" s="36"/>
    </row>
    <row r="2058" spans="8:8" s="32" customFormat="1" ht="12.75" customHeight="1" x14ac:dyDescent="0.2">
      <c r="H2058" s="36"/>
    </row>
    <row r="2059" spans="8:8" s="32" customFormat="1" ht="12.75" customHeight="1" x14ac:dyDescent="0.2">
      <c r="H2059" s="36"/>
    </row>
    <row r="2060" spans="8:8" s="32" customFormat="1" ht="12.75" customHeight="1" x14ac:dyDescent="0.2">
      <c r="H2060" s="36"/>
    </row>
    <row r="2061" spans="8:8" s="32" customFormat="1" ht="12.75" customHeight="1" x14ac:dyDescent="0.2">
      <c r="H2061" s="36"/>
    </row>
    <row r="2062" spans="8:8" s="32" customFormat="1" ht="12.75" customHeight="1" x14ac:dyDescent="0.2">
      <c r="H2062" s="36"/>
    </row>
    <row r="2063" spans="8:8" s="32" customFormat="1" ht="12.75" customHeight="1" x14ac:dyDescent="0.2">
      <c r="H2063" s="36"/>
    </row>
    <row r="2064" spans="8:8" s="32" customFormat="1" ht="12.75" customHeight="1" x14ac:dyDescent="0.2">
      <c r="H2064" s="36"/>
    </row>
    <row r="2065" spans="8:8" s="32" customFormat="1" ht="12.75" customHeight="1" x14ac:dyDescent="0.2">
      <c r="H2065" s="36"/>
    </row>
    <row r="2066" spans="8:8" s="32" customFormat="1" ht="12.75" customHeight="1" x14ac:dyDescent="0.2">
      <c r="H2066" s="36"/>
    </row>
    <row r="2067" spans="8:8" s="32" customFormat="1" ht="12.75" customHeight="1" x14ac:dyDescent="0.2">
      <c r="H2067" s="36"/>
    </row>
    <row r="2068" spans="8:8" s="32" customFormat="1" ht="12.75" customHeight="1" x14ac:dyDescent="0.2">
      <c r="H2068" s="36"/>
    </row>
    <row r="2069" spans="8:8" s="32" customFormat="1" ht="12.75" customHeight="1" x14ac:dyDescent="0.2">
      <c r="H2069" s="36"/>
    </row>
    <row r="2070" spans="8:8" s="32" customFormat="1" ht="12.75" customHeight="1" x14ac:dyDescent="0.2">
      <c r="H2070" s="36"/>
    </row>
    <row r="2071" spans="8:8" s="32" customFormat="1" ht="12.75" customHeight="1" x14ac:dyDescent="0.2">
      <c r="H2071" s="36"/>
    </row>
    <row r="2072" spans="8:8" s="32" customFormat="1" ht="12.75" customHeight="1" x14ac:dyDescent="0.2">
      <c r="H2072" s="36"/>
    </row>
    <row r="2073" spans="8:8" s="32" customFormat="1" ht="12.75" customHeight="1" x14ac:dyDescent="0.2">
      <c r="H2073" s="36"/>
    </row>
    <row r="2074" spans="8:8" s="32" customFormat="1" ht="12.75" customHeight="1" x14ac:dyDescent="0.2">
      <c r="H2074" s="36"/>
    </row>
    <row r="2075" spans="8:8" s="32" customFormat="1" ht="12.75" customHeight="1" x14ac:dyDescent="0.2">
      <c r="H2075" s="36"/>
    </row>
    <row r="2076" spans="8:8" s="32" customFormat="1" ht="12.75" customHeight="1" x14ac:dyDescent="0.2">
      <c r="H2076" s="36"/>
    </row>
    <row r="2077" spans="8:8" s="32" customFormat="1" ht="12.75" customHeight="1" x14ac:dyDescent="0.2">
      <c r="H2077" s="36"/>
    </row>
    <row r="2078" spans="8:8" s="32" customFormat="1" ht="12.75" customHeight="1" x14ac:dyDescent="0.2">
      <c r="H2078" s="36"/>
    </row>
    <row r="2079" spans="8:8" s="32" customFormat="1" ht="12.75" customHeight="1" x14ac:dyDescent="0.2">
      <c r="H2079" s="36"/>
    </row>
    <row r="2080" spans="8:8" s="32" customFormat="1" ht="12.75" customHeight="1" x14ac:dyDescent="0.2">
      <c r="H2080" s="36"/>
    </row>
    <row r="2081" spans="8:8" s="32" customFormat="1" ht="12.75" customHeight="1" x14ac:dyDescent="0.2">
      <c r="H2081" s="36"/>
    </row>
    <row r="2082" spans="8:8" s="32" customFormat="1" ht="12.75" customHeight="1" x14ac:dyDescent="0.2">
      <c r="H2082" s="36"/>
    </row>
    <row r="2083" spans="8:8" s="32" customFormat="1" ht="12.75" customHeight="1" x14ac:dyDescent="0.2">
      <c r="H2083" s="36"/>
    </row>
    <row r="2084" spans="8:8" s="32" customFormat="1" ht="12.75" customHeight="1" x14ac:dyDescent="0.2">
      <c r="H2084" s="36"/>
    </row>
    <row r="2085" spans="8:8" s="32" customFormat="1" ht="12.75" customHeight="1" x14ac:dyDescent="0.2">
      <c r="H2085" s="36"/>
    </row>
    <row r="2086" spans="8:8" s="32" customFormat="1" ht="12.75" customHeight="1" x14ac:dyDescent="0.2">
      <c r="H2086" s="36"/>
    </row>
    <row r="2087" spans="8:8" s="32" customFormat="1" ht="12.75" customHeight="1" x14ac:dyDescent="0.2">
      <c r="H2087" s="36"/>
    </row>
    <row r="2088" spans="8:8" s="32" customFormat="1" ht="12.75" customHeight="1" x14ac:dyDescent="0.2">
      <c r="H2088" s="36"/>
    </row>
    <row r="2089" spans="8:8" s="32" customFormat="1" ht="12.75" customHeight="1" x14ac:dyDescent="0.2">
      <c r="H2089" s="36"/>
    </row>
    <row r="2090" spans="8:8" s="32" customFormat="1" ht="12.75" customHeight="1" x14ac:dyDescent="0.2">
      <c r="H2090" s="36"/>
    </row>
    <row r="2091" spans="8:8" s="32" customFormat="1" ht="12.75" customHeight="1" x14ac:dyDescent="0.2">
      <c r="H2091" s="36"/>
    </row>
    <row r="2092" spans="8:8" s="32" customFormat="1" ht="12.75" customHeight="1" x14ac:dyDescent="0.2">
      <c r="H2092" s="36"/>
    </row>
    <row r="2093" spans="8:8" s="32" customFormat="1" ht="12.75" customHeight="1" x14ac:dyDescent="0.2">
      <c r="H2093" s="36"/>
    </row>
    <row r="2094" spans="8:8" s="32" customFormat="1" ht="12.75" customHeight="1" x14ac:dyDescent="0.2">
      <c r="H2094" s="36"/>
    </row>
    <row r="2095" spans="8:8" s="32" customFormat="1" ht="12.75" customHeight="1" x14ac:dyDescent="0.2">
      <c r="H2095" s="36"/>
    </row>
    <row r="2096" spans="8:8" s="32" customFormat="1" ht="12.75" customHeight="1" x14ac:dyDescent="0.2">
      <c r="H2096" s="36"/>
    </row>
    <row r="2097" spans="8:8" s="32" customFormat="1" ht="12.75" customHeight="1" x14ac:dyDescent="0.2">
      <c r="H2097" s="36"/>
    </row>
    <row r="2098" spans="8:8" s="32" customFormat="1" ht="12.75" customHeight="1" x14ac:dyDescent="0.2">
      <c r="H2098" s="36"/>
    </row>
    <row r="2099" spans="8:8" s="32" customFormat="1" ht="12.75" customHeight="1" x14ac:dyDescent="0.2">
      <c r="H2099" s="36"/>
    </row>
    <row r="2100" spans="8:8" s="32" customFormat="1" ht="12.75" customHeight="1" x14ac:dyDescent="0.2">
      <c r="H2100" s="36"/>
    </row>
    <row r="2101" spans="8:8" s="32" customFormat="1" ht="12.75" customHeight="1" x14ac:dyDescent="0.2">
      <c r="H2101" s="36"/>
    </row>
    <row r="2102" spans="8:8" s="32" customFormat="1" ht="12.75" customHeight="1" x14ac:dyDescent="0.2">
      <c r="H2102" s="36"/>
    </row>
    <row r="2103" spans="8:8" s="32" customFormat="1" ht="12.75" customHeight="1" x14ac:dyDescent="0.2">
      <c r="H2103" s="36"/>
    </row>
    <row r="2104" spans="8:8" s="32" customFormat="1" ht="12.75" customHeight="1" x14ac:dyDescent="0.2">
      <c r="H2104" s="36"/>
    </row>
    <row r="2105" spans="8:8" s="32" customFormat="1" ht="12.75" customHeight="1" x14ac:dyDescent="0.2">
      <c r="H2105" s="36"/>
    </row>
    <row r="2106" spans="8:8" s="32" customFormat="1" ht="12.75" customHeight="1" x14ac:dyDescent="0.2">
      <c r="H2106" s="36"/>
    </row>
    <row r="2107" spans="8:8" s="32" customFormat="1" ht="12.75" customHeight="1" x14ac:dyDescent="0.2">
      <c r="H2107" s="36"/>
    </row>
    <row r="2108" spans="8:8" s="32" customFormat="1" ht="12.75" customHeight="1" x14ac:dyDescent="0.2">
      <c r="H2108" s="36"/>
    </row>
    <row r="2109" spans="8:8" s="32" customFormat="1" ht="12.75" customHeight="1" x14ac:dyDescent="0.2">
      <c r="H2109" s="36"/>
    </row>
    <row r="2110" spans="8:8" s="32" customFormat="1" ht="12.75" customHeight="1" x14ac:dyDescent="0.2">
      <c r="H2110" s="36"/>
    </row>
    <row r="2111" spans="8:8" s="32" customFormat="1" ht="12.75" customHeight="1" x14ac:dyDescent="0.2">
      <c r="H2111" s="36"/>
    </row>
    <row r="2112" spans="8:8" s="32" customFormat="1" ht="12.75" customHeight="1" x14ac:dyDescent="0.2">
      <c r="H2112" s="36"/>
    </row>
    <row r="2113" spans="8:8" s="32" customFormat="1" ht="12.75" customHeight="1" x14ac:dyDescent="0.2">
      <c r="H2113" s="36"/>
    </row>
    <row r="2114" spans="8:8" s="32" customFormat="1" ht="12.75" customHeight="1" x14ac:dyDescent="0.2">
      <c r="H2114" s="36"/>
    </row>
    <row r="2115" spans="8:8" s="32" customFormat="1" ht="12.75" customHeight="1" x14ac:dyDescent="0.2">
      <c r="H2115" s="36"/>
    </row>
    <row r="2116" spans="8:8" s="32" customFormat="1" ht="12.75" customHeight="1" x14ac:dyDescent="0.2">
      <c r="H2116" s="36"/>
    </row>
    <row r="2117" spans="8:8" s="32" customFormat="1" ht="12.75" customHeight="1" x14ac:dyDescent="0.2">
      <c r="H2117" s="36"/>
    </row>
    <row r="2118" spans="8:8" s="32" customFormat="1" ht="12.75" customHeight="1" x14ac:dyDescent="0.2">
      <c r="H2118" s="36"/>
    </row>
    <row r="2119" spans="8:8" s="32" customFormat="1" ht="12.75" customHeight="1" x14ac:dyDescent="0.2">
      <c r="H2119" s="36"/>
    </row>
    <row r="2120" spans="8:8" s="32" customFormat="1" ht="12.75" customHeight="1" x14ac:dyDescent="0.2">
      <c r="H2120" s="36"/>
    </row>
    <row r="2121" spans="8:8" s="32" customFormat="1" ht="12.75" customHeight="1" x14ac:dyDescent="0.2">
      <c r="H2121" s="36"/>
    </row>
    <row r="2122" spans="8:8" s="32" customFormat="1" ht="12.75" customHeight="1" x14ac:dyDescent="0.2">
      <c r="H2122" s="36"/>
    </row>
    <row r="2123" spans="8:8" s="32" customFormat="1" ht="12.75" customHeight="1" x14ac:dyDescent="0.2">
      <c r="H2123" s="36"/>
    </row>
    <row r="2124" spans="8:8" s="32" customFormat="1" ht="12.75" customHeight="1" x14ac:dyDescent="0.2">
      <c r="H2124" s="36"/>
    </row>
    <row r="2125" spans="8:8" s="32" customFormat="1" ht="12.75" customHeight="1" x14ac:dyDescent="0.2">
      <c r="H2125" s="36"/>
    </row>
    <row r="2126" spans="8:8" s="32" customFormat="1" ht="12.75" customHeight="1" x14ac:dyDescent="0.2">
      <c r="H2126" s="36"/>
    </row>
    <row r="2127" spans="8:8" s="32" customFormat="1" ht="12.75" customHeight="1" x14ac:dyDescent="0.2">
      <c r="H2127" s="36"/>
    </row>
    <row r="2128" spans="8:8" s="32" customFormat="1" ht="12.75" customHeight="1" x14ac:dyDescent="0.2">
      <c r="H2128" s="36"/>
    </row>
    <row r="2129" spans="8:8" s="32" customFormat="1" ht="12.75" customHeight="1" x14ac:dyDescent="0.2">
      <c r="H2129" s="36"/>
    </row>
    <row r="2130" spans="8:8" s="32" customFormat="1" ht="12.75" customHeight="1" x14ac:dyDescent="0.2">
      <c r="H2130" s="36"/>
    </row>
    <row r="2131" spans="8:8" s="32" customFormat="1" ht="12.75" customHeight="1" x14ac:dyDescent="0.2">
      <c r="H2131" s="36"/>
    </row>
    <row r="2132" spans="8:8" s="32" customFormat="1" ht="12.75" customHeight="1" x14ac:dyDescent="0.2">
      <c r="H2132" s="36"/>
    </row>
    <row r="2133" spans="8:8" s="32" customFormat="1" ht="12.75" customHeight="1" x14ac:dyDescent="0.2">
      <c r="H2133" s="36"/>
    </row>
    <row r="2134" spans="8:8" s="32" customFormat="1" ht="12.75" customHeight="1" x14ac:dyDescent="0.2">
      <c r="H2134" s="36"/>
    </row>
    <row r="2135" spans="8:8" s="32" customFormat="1" ht="12.75" customHeight="1" x14ac:dyDescent="0.2">
      <c r="H2135" s="36"/>
    </row>
    <row r="2136" spans="8:8" s="32" customFormat="1" ht="12.75" customHeight="1" x14ac:dyDescent="0.2">
      <c r="H2136" s="36"/>
    </row>
    <row r="2137" spans="8:8" s="32" customFormat="1" ht="12.75" customHeight="1" x14ac:dyDescent="0.2">
      <c r="H2137" s="36"/>
    </row>
    <row r="2138" spans="8:8" s="32" customFormat="1" ht="12.75" customHeight="1" x14ac:dyDescent="0.2">
      <c r="H2138" s="36"/>
    </row>
    <row r="2139" spans="8:8" s="32" customFormat="1" ht="12.75" customHeight="1" x14ac:dyDescent="0.2">
      <c r="H2139" s="36"/>
    </row>
    <row r="2140" spans="8:8" s="32" customFormat="1" ht="12.75" customHeight="1" x14ac:dyDescent="0.2">
      <c r="H2140" s="36"/>
    </row>
    <row r="2141" spans="8:8" s="32" customFormat="1" ht="12.75" customHeight="1" x14ac:dyDescent="0.2">
      <c r="H2141" s="36"/>
    </row>
    <row r="2142" spans="8:8" s="32" customFormat="1" ht="12.75" customHeight="1" x14ac:dyDescent="0.2">
      <c r="H2142" s="36"/>
    </row>
    <row r="2143" spans="8:8" s="32" customFormat="1" ht="12.75" customHeight="1" x14ac:dyDescent="0.2">
      <c r="H2143" s="36"/>
    </row>
    <row r="2144" spans="8:8" s="32" customFormat="1" ht="12.75" customHeight="1" x14ac:dyDescent="0.2">
      <c r="H2144" s="36"/>
    </row>
    <row r="2145" spans="8:8" s="32" customFormat="1" ht="12.75" customHeight="1" x14ac:dyDescent="0.2">
      <c r="H2145" s="36"/>
    </row>
    <row r="2146" spans="8:8" s="32" customFormat="1" ht="12.75" customHeight="1" x14ac:dyDescent="0.2">
      <c r="H2146" s="36"/>
    </row>
    <row r="2147" spans="8:8" s="32" customFormat="1" ht="12.75" customHeight="1" x14ac:dyDescent="0.2">
      <c r="H2147" s="36"/>
    </row>
    <row r="2148" spans="8:8" s="32" customFormat="1" ht="12.75" customHeight="1" x14ac:dyDescent="0.2">
      <c r="H2148" s="36"/>
    </row>
    <row r="2149" spans="8:8" s="32" customFormat="1" ht="12.75" customHeight="1" x14ac:dyDescent="0.2">
      <c r="H2149" s="36"/>
    </row>
    <row r="2150" spans="8:8" s="32" customFormat="1" ht="12.75" customHeight="1" x14ac:dyDescent="0.2">
      <c r="H2150" s="36"/>
    </row>
    <row r="2151" spans="8:8" s="32" customFormat="1" ht="12.75" customHeight="1" x14ac:dyDescent="0.2">
      <c r="H2151" s="36"/>
    </row>
    <row r="2152" spans="8:8" s="32" customFormat="1" ht="12.75" customHeight="1" x14ac:dyDescent="0.2">
      <c r="H2152" s="36"/>
    </row>
    <row r="2153" spans="8:8" s="32" customFormat="1" ht="12.75" customHeight="1" x14ac:dyDescent="0.2">
      <c r="H2153" s="36"/>
    </row>
    <row r="2154" spans="8:8" s="32" customFormat="1" ht="12.75" customHeight="1" x14ac:dyDescent="0.2">
      <c r="H2154" s="36"/>
    </row>
    <row r="2155" spans="8:8" s="32" customFormat="1" ht="12.75" customHeight="1" x14ac:dyDescent="0.2">
      <c r="H2155" s="36"/>
    </row>
    <row r="2156" spans="8:8" s="32" customFormat="1" ht="12.75" customHeight="1" x14ac:dyDescent="0.2">
      <c r="H2156" s="36"/>
    </row>
    <row r="2157" spans="8:8" s="32" customFormat="1" ht="12.75" customHeight="1" x14ac:dyDescent="0.2">
      <c r="H2157" s="36"/>
    </row>
    <row r="2158" spans="8:8" s="32" customFormat="1" ht="12.75" customHeight="1" x14ac:dyDescent="0.2">
      <c r="H2158" s="36"/>
    </row>
    <row r="2159" spans="8:8" s="32" customFormat="1" ht="12.75" customHeight="1" x14ac:dyDescent="0.2">
      <c r="H2159" s="36"/>
    </row>
    <row r="2160" spans="8:8" s="32" customFormat="1" ht="12.75" customHeight="1" x14ac:dyDescent="0.2">
      <c r="H2160" s="36"/>
    </row>
    <row r="2161" spans="8:8" s="32" customFormat="1" ht="12.75" customHeight="1" x14ac:dyDescent="0.2">
      <c r="H2161" s="36"/>
    </row>
    <row r="2162" spans="8:8" s="32" customFormat="1" ht="12.75" customHeight="1" x14ac:dyDescent="0.2">
      <c r="H2162" s="36"/>
    </row>
    <row r="2163" spans="8:8" s="32" customFormat="1" ht="12.75" customHeight="1" x14ac:dyDescent="0.2">
      <c r="H2163" s="36"/>
    </row>
    <row r="2164" spans="8:8" s="32" customFormat="1" ht="12.75" customHeight="1" x14ac:dyDescent="0.2">
      <c r="H2164" s="36"/>
    </row>
    <row r="2165" spans="8:8" s="32" customFormat="1" ht="12.75" customHeight="1" x14ac:dyDescent="0.2">
      <c r="H2165" s="36"/>
    </row>
    <row r="2166" spans="8:8" s="32" customFormat="1" ht="12.75" customHeight="1" x14ac:dyDescent="0.2">
      <c r="H2166" s="36"/>
    </row>
    <row r="2167" spans="8:8" s="32" customFormat="1" ht="12.75" customHeight="1" x14ac:dyDescent="0.2">
      <c r="H2167" s="36"/>
    </row>
    <row r="2168" spans="8:8" s="32" customFormat="1" ht="12.75" customHeight="1" x14ac:dyDescent="0.2">
      <c r="H2168" s="36"/>
    </row>
    <row r="2169" spans="8:8" s="32" customFormat="1" ht="12.75" customHeight="1" x14ac:dyDescent="0.2">
      <c r="H2169" s="36"/>
    </row>
    <row r="2170" spans="8:8" s="32" customFormat="1" ht="12.75" customHeight="1" x14ac:dyDescent="0.2">
      <c r="H2170" s="36"/>
    </row>
    <row r="2171" spans="8:8" s="32" customFormat="1" ht="12.75" customHeight="1" x14ac:dyDescent="0.2">
      <c r="H2171" s="36"/>
    </row>
    <row r="2172" spans="8:8" s="32" customFormat="1" ht="12.75" customHeight="1" x14ac:dyDescent="0.2">
      <c r="H2172" s="36"/>
    </row>
    <row r="2173" spans="8:8" s="32" customFormat="1" ht="12.75" customHeight="1" x14ac:dyDescent="0.2">
      <c r="H2173" s="36"/>
    </row>
    <row r="2174" spans="8:8" s="32" customFormat="1" ht="12.75" customHeight="1" x14ac:dyDescent="0.2">
      <c r="H2174" s="36"/>
    </row>
    <row r="2175" spans="8:8" s="32" customFormat="1" ht="12.75" customHeight="1" x14ac:dyDescent="0.2">
      <c r="H2175" s="36"/>
    </row>
    <row r="2176" spans="8:8" s="32" customFormat="1" ht="12.75" customHeight="1" x14ac:dyDescent="0.2">
      <c r="H2176" s="36"/>
    </row>
    <row r="2177" spans="8:8" s="32" customFormat="1" ht="12.75" customHeight="1" x14ac:dyDescent="0.2">
      <c r="H2177" s="36"/>
    </row>
    <row r="2178" spans="8:8" s="32" customFormat="1" ht="12.75" customHeight="1" x14ac:dyDescent="0.2">
      <c r="H2178" s="36"/>
    </row>
    <row r="2179" spans="8:8" s="32" customFormat="1" ht="12.75" customHeight="1" x14ac:dyDescent="0.2">
      <c r="H2179" s="36"/>
    </row>
    <row r="2180" spans="8:8" s="32" customFormat="1" ht="12.75" customHeight="1" x14ac:dyDescent="0.2">
      <c r="H2180" s="36"/>
    </row>
    <row r="2181" spans="8:8" s="32" customFormat="1" ht="12.75" customHeight="1" x14ac:dyDescent="0.2">
      <c r="H2181" s="36"/>
    </row>
    <row r="2182" spans="8:8" s="32" customFormat="1" ht="12.75" customHeight="1" x14ac:dyDescent="0.2">
      <c r="H2182" s="36"/>
    </row>
    <row r="2183" spans="8:8" s="32" customFormat="1" ht="12.75" customHeight="1" x14ac:dyDescent="0.2">
      <c r="H2183" s="36"/>
    </row>
    <row r="2184" spans="8:8" s="32" customFormat="1" ht="12.75" customHeight="1" x14ac:dyDescent="0.2">
      <c r="H2184" s="36"/>
    </row>
    <row r="2185" spans="8:8" s="32" customFormat="1" ht="12.75" customHeight="1" x14ac:dyDescent="0.2">
      <c r="H2185" s="36"/>
    </row>
    <row r="2186" spans="8:8" s="32" customFormat="1" ht="12.75" customHeight="1" x14ac:dyDescent="0.2">
      <c r="H2186" s="36"/>
    </row>
    <row r="2187" spans="8:8" s="32" customFormat="1" ht="12.75" customHeight="1" x14ac:dyDescent="0.2">
      <c r="H2187" s="36"/>
    </row>
    <row r="2188" spans="8:8" s="32" customFormat="1" ht="12.75" customHeight="1" x14ac:dyDescent="0.2">
      <c r="H2188" s="36"/>
    </row>
    <row r="2189" spans="8:8" s="32" customFormat="1" ht="12.75" customHeight="1" x14ac:dyDescent="0.2">
      <c r="H2189" s="36"/>
    </row>
    <row r="2190" spans="8:8" s="32" customFormat="1" ht="12.75" customHeight="1" x14ac:dyDescent="0.2">
      <c r="H2190" s="36"/>
    </row>
    <row r="2191" spans="8:8" s="32" customFormat="1" ht="12.75" customHeight="1" x14ac:dyDescent="0.2">
      <c r="H2191" s="36"/>
    </row>
    <row r="2192" spans="8:8" s="32" customFormat="1" ht="12.75" customHeight="1" x14ac:dyDescent="0.2">
      <c r="H2192" s="36"/>
    </row>
    <row r="2193" spans="8:8" s="32" customFormat="1" ht="12.75" customHeight="1" x14ac:dyDescent="0.2">
      <c r="H2193" s="36"/>
    </row>
    <row r="2194" spans="8:8" s="32" customFormat="1" ht="12.75" customHeight="1" x14ac:dyDescent="0.2">
      <c r="H2194" s="36"/>
    </row>
    <row r="2195" spans="8:8" s="32" customFormat="1" ht="12.75" customHeight="1" x14ac:dyDescent="0.2">
      <c r="H2195" s="36"/>
    </row>
    <row r="2196" spans="8:8" s="32" customFormat="1" ht="12.75" customHeight="1" x14ac:dyDescent="0.2">
      <c r="H2196" s="36"/>
    </row>
    <row r="2197" spans="8:8" s="32" customFormat="1" ht="12.75" customHeight="1" x14ac:dyDescent="0.2">
      <c r="H2197" s="36"/>
    </row>
    <row r="2198" spans="8:8" s="32" customFormat="1" ht="12.75" customHeight="1" x14ac:dyDescent="0.2">
      <c r="H2198" s="36"/>
    </row>
    <row r="2199" spans="8:8" s="32" customFormat="1" ht="12.75" customHeight="1" x14ac:dyDescent="0.2">
      <c r="H2199" s="36"/>
    </row>
    <row r="2200" spans="8:8" s="32" customFormat="1" ht="12.75" customHeight="1" x14ac:dyDescent="0.2">
      <c r="H2200" s="36"/>
    </row>
    <row r="2201" spans="8:8" s="32" customFormat="1" ht="12.75" customHeight="1" x14ac:dyDescent="0.2">
      <c r="H2201" s="36"/>
    </row>
    <row r="2202" spans="8:8" s="32" customFormat="1" ht="12.75" customHeight="1" x14ac:dyDescent="0.2">
      <c r="H2202" s="36"/>
    </row>
    <row r="2203" spans="8:8" s="32" customFormat="1" ht="12.75" customHeight="1" x14ac:dyDescent="0.2">
      <c r="H2203" s="36"/>
    </row>
    <row r="2204" spans="8:8" s="32" customFormat="1" ht="12.75" customHeight="1" x14ac:dyDescent="0.2">
      <c r="H2204" s="36"/>
    </row>
    <row r="2205" spans="8:8" s="32" customFormat="1" ht="12.75" customHeight="1" x14ac:dyDescent="0.2">
      <c r="H2205" s="36"/>
    </row>
    <row r="2206" spans="8:8" s="32" customFormat="1" ht="12.75" customHeight="1" x14ac:dyDescent="0.2">
      <c r="H2206" s="36"/>
    </row>
    <row r="2207" spans="8:8" s="32" customFormat="1" ht="12.75" customHeight="1" x14ac:dyDescent="0.2">
      <c r="H2207" s="36"/>
    </row>
    <row r="2208" spans="8:8" s="32" customFormat="1" ht="12.75" customHeight="1" x14ac:dyDescent="0.2">
      <c r="H2208" s="36"/>
    </row>
    <row r="2209" spans="8:8" s="32" customFormat="1" ht="12.75" customHeight="1" x14ac:dyDescent="0.2">
      <c r="H2209" s="36"/>
    </row>
    <row r="2210" spans="8:8" s="32" customFormat="1" ht="12.75" customHeight="1" x14ac:dyDescent="0.2">
      <c r="H2210" s="36"/>
    </row>
    <row r="2211" spans="8:8" s="32" customFormat="1" ht="12.75" customHeight="1" x14ac:dyDescent="0.2">
      <c r="H2211" s="36"/>
    </row>
    <row r="2212" spans="8:8" s="32" customFormat="1" ht="12.75" customHeight="1" x14ac:dyDescent="0.2">
      <c r="H2212" s="36"/>
    </row>
    <row r="2213" spans="8:8" s="32" customFormat="1" ht="12.75" customHeight="1" x14ac:dyDescent="0.2">
      <c r="H2213" s="36"/>
    </row>
    <row r="2214" spans="8:8" s="32" customFormat="1" ht="12.75" customHeight="1" x14ac:dyDescent="0.2">
      <c r="H2214" s="36"/>
    </row>
    <row r="2215" spans="8:8" s="32" customFormat="1" ht="12.75" customHeight="1" x14ac:dyDescent="0.2">
      <c r="H2215" s="36"/>
    </row>
    <row r="2216" spans="8:8" s="32" customFormat="1" ht="12.75" customHeight="1" x14ac:dyDescent="0.2">
      <c r="H2216" s="36"/>
    </row>
    <row r="2217" spans="8:8" s="32" customFormat="1" ht="12.75" customHeight="1" x14ac:dyDescent="0.2">
      <c r="H2217" s="36"/>
    </row>
    <row r="2218" spans="8:8" s="32" customFormat="1" ht="12.75" customHeight="1" x14ac:dyDescent="0.2">
      <c r="H2218" s="36"/>
    </row>
    <row r="2219" spans="8:8" s="32" customFormat="1" ht="12.75" customHeight="1" x14ac:dyDescent="0.2">
      <c r="H2219" s="36"/>
    </row>
    <row r="2220" spans="8:8" s="32" customFormat="1" ht="12.75" customHeight="1" x14ac:dyDescent="0.2">
      <c r="H2220" s="36"/>
    </row>
    <row r="2221" spans="8:8" s="32" customFormat="1" ht="12.75" customHeight="1" x14ac:dyDescent="0.2">
      <c r="H2221" s="36"/>
    </row>
    <row r="2222" spans="8:8" s="32" customFormat="1" ht="12.75" customHeight="1" x14ac:dyDescent="0.2">
      <c r="H2222" s="36"/>
    </row>
    <row r="2223" spans="8:8" s="32" customFormat="1" ht="12.75" customHeight="1" x14ac:dyDescent="0.2">
      <c r="H2223" s="36"/>
    </row>
    <row r="2224" spans="8:8" s="32" customFormat="1" ht="12.75" customHeight="1" x14ac:dyDescent="0.2">
      <c r="H2224" s="36"/>
    </row>
    <row r="2225" spans="8:8" s="32" customFormat="1" ht="12.75" customHeight="1" x14ac:dyDescent="0.2">
      <c r="H2225" s="36"/>
    </row>
    <row r="2226" spans="8:8" s="32" customFormat="1" ht="12.75" customHeight="1" x14ac:dyDescent="0.2">
      <c r="H2226" s="36"/>
    </row>
    <row r="2227" spans="8:8" s="32" customFormat="1" ht="12.75" customHeight="1" x14ac:dyDescent="0.2">
      <c r="H2227" s="36"/>
    </row>
    <row r="2228" spans="8:8" s="32" customFormat="1" ht="12.75" customHeight="1" x14ac:dyDescent="0.2">
      <c r="H2228" s="36"/>
    </row>
    <row r="2229" spans="8:8" s="32" customFormat="1" ht="12.75" customHeight="1" x14ac:dyDescent="0.2">
      <c r="H2229" s="36"/>
    </row>
    <row r="2230" spans="8:8" s="32" customFormat="1" ht="12.75" customHeight="1" x14ac:dyDescent="0.2">
      <c r="H2230" s="36"/>
    </row>
    <row r="2231" spans="8:8" s="32" customFormat="1" ht="12.75" customHeight="1" x14ac:dyDescent="0.2">
      <c r="H2231" s="36"/>
    </row>
    <row r="2232" spans="8:8" s="32" customFormat="1" ht="12.75" customHeight="1" x14ac:dyDescent="0.2">
      <c r="H2232" s="36"/>
    </row>
    <row r="2233" spans="8:8" s="32" customFormat="1" ht="12.75" customHeight="1" x14ac:dyDescent="0.2">
      <c r="H2233" s="36"/>
    </row>
    <row r="2234" spans="8:8" s="32" customFormat="1" ht="12.75" customHeight="1" x14ac:dyDescent="0.2">
      <c r="H2234" s="36"/>
    </row>
    <row r="2235" spans="8:8" s="32" customFormat="1" ht="12.75" customHeight="1" x14ac:dyDescent="0.2">
      <c r="H2235" s="36"/>
    </row>
    <row r="2236" spans="8:8" s="32" customFormat="1" ht="12.75" customHeight="1" x14ac:dyDescent="0.2">
      <c r="H2236" s="36"/>
    </row>
    <row r="2237" spans="8:8" s="32" customFormat="1" ht="12.75" customHeight="1" x14ac:dyDescent="0.2">
      <c r="H2237" s="36"/>
    </row>
    <row r="2238" spans="8:8" s="32" customFormat="1" ht="12.75" customHeight="1" x14ac:dyDescent="0.2">
      <c r="H2238" s="36"/>
    </row>
    <row r="2239" spans="8:8" s="32" customFormat="1" ht="12.75" customHeight="1" x14ac:dyDescent="0.2">
      <c r="H2239" s="36"/>
    </row>
    <row r="2240" spans="8:8" s="32" customFormat="1" ht="12.75" customHeight="1" x14ac:dyDescent="0.2">
      <c r="H2240" s="36"/>
    </row>
    <row r="2241" spans="8:8" s="32" customFormat="1" ht="12.75" customHeight="1" x14ac:dyDescent="0.2">
      <c r="H2241" s="36"/>
    </row>
    <row r="2242" spans="8:8" s="32" customFormat="1" ht="12.75" customHeight="1" x14ac:dyDescent="0.2">
      <c r="H2242" s="36"/>
    </row>
    <row r="2243" spans="8:8" s="32" customFormat="1" ht="12.75" customHeight="1" x14ac:dyDescent="0.2">
      <c r="H2243" s="36"/>
    </row>
    <row r="2244" spans="8:8" s="32" customFormat="1" ht="12.75" customHeight="1" x14ac:dyDescent="0.2">
      <c r="H2244" s="36"/>
    </row>
    <row r="2245" spans="8:8" s="32" customFormat="1" ht="12.75" customHeight="1" x14ac:dyDescent="0.2">
      <c r="H2245" s="36"/>
    </row>
    <row r="2246" spans="8:8" s="32" customFormat="1" ht="12.75" customHeight="1" x14ac:dyDescent="0.2">
      <c r="H2246" s="36"/>
    </row>
    <row r="2247" spans="8:8" s="32" customFormat="1" ht="12.75" customHeight="1" x14ac:dyDescent="0.2">
      <c r="H2247" s="36"/>
    </row>
    <row r="2248" spans="8:8" s="32" customFormat="1" ht="12.75" customHeight="1" x14ac:dyDescent="0.2">
      <c r="H2248" s="36"/>
    </row>
    <row r="2249" spans="8:8" s="32" customFormat="1" ht="12.75" customHeight="1" x14ac:dyDescent="0.2">
      <c r="H2249" s="36"/>
    </row>
    <row r="2250" spans="8:8" s="32" customFormat="1" ht="12.75" customHeight="1" x14ac:dyDescent="0.2">
      <c r="H2250" s="36"/>
    </row>
    <row r="2251" spans="8:8" s="32" customFormat="1" ht="12.75" customHeight="1" x14ac:dyDescent="0.2">
      <c r="H2251" s="36"/>
    </row>
    <row r="2252" spans="8:8" s="32" customFormat="1" ht="12.75" customHeight="1" x14ac:dyDescent="0.2">
      <c r="H2252" s="36"/>
    </row>
    <row r="2253" spans="8:8" s="32" customFormat="1" ht="12.75" customHeight="1" x14ac:dyDescent="0.2">
      <c r="H2253" s="36"/>
    </row>
    <row r="2254" spans="8:8" s="32" customFormat="1" ht="12.75" customHeight="1" x14ac:dyDescent="0.2">
      <c r="H2254" s="36"/>
    </row>
    <row r="2255" spans="8:8" s="32" customFormat="1" ht="12.75" customHeight="1" x14ac:dyDescent="0.2">
      <c r="H2255" s="36"/>
    </row>
    <row r="2256" spans="8:8" s="32" customFormat="1" ht="12.75" customHeight="1" x14ac:dyDescent="0.2">
      <c r="H2256" s="36"/>
    </row>
    <row r="2257" spans="8:8" s="32" customFormat="1" ht="12.75" customHeight="1" x14ac:dyDescent="0.2">
      <c r="H2257" s="36"/>
    </row>
    <row r="2258" spans="8:8" s="32" customFormat="1" ht="12.75" customHeight="1" x14ac:dyDescent="0.2">
      <c r="H2258" s="36"/>
    </row>
    <row r="2259" spans="8:8" s="32" customFormat="1" ht="12.75" customHeight="1" x14ac:dyDescent="0.2">
      <c r="H2259" s="36"/>
    </row>
    <row r="2260" spans="8:8" s="32" customFormat="1" ht="12.75" customHeight="1" x14ac:dyDescent="0.2">
      <c r="H2260" s="36"/>
    </row>
    <row r="2261" spans="8:8" s="32" customFormat="1" ht="12.75" customHeight="1" x14ac:dyDescent="0.2">
      <c r="H2261" s="36"/>
    </row>
    <row r="2262" spans="8:8" s="32" customFormat="1" ht="12.75" customHeight="1" x14ac:dyDescent="0.2">
      <c r="H2262" s="36"/>
    </row>
    <row r="2263" spans="8:8" s="32" customFormat="1" ht="12.75" customHeight="1" x14ac:dyDescent="0.2">
      <c r="H2263" s="36"/>
    </row>
    <row r="2264" spans="8:8" s="32" customFormat="1" ht="12.75" customHeight="1" x14ac:dyDescent="0.2">
      <c r="H2264" s="36"/>
    </row>
    <row r="2265" spans="8:8" s="32" customFormat="1" ht="12.75" customHeight="1" x14ac:dyDescent="0.2">
      <c r="H2265" s="36"/>
    </row>
    <row r="2266" spans="8:8" s="32" customFormat="1" ht="12.75" customHeight="1" x14ac:dyDescent="0.2">
      <c r="H2266" s="36"/>
    </row>
    <row r="2267" spans="8:8" s="32" customFormat="1" ht="12.75" customHeight="1" x14ac:dyDescent="0.2">
      <c r="H2267" s="36"/>
    </row>
    <row r="2268" spans="8:8" s="32" customFormat="1" ht="12.75" customHeight="1" x14ac:dyDescent="0.2">
      <c r="H2268" s="36"/>
    </row>
    <row r="2269" spans="8:8" s="32" customFormat="1" ht="12.75" customHeight="1" x14ac:dyDescent="0.2">
      <c r="H2269" s="36"/>
    </row>
    <row r="2270" spans="8:8" s="32" customFormat="1" ht="12.75" customHeight="1" x14ac:dyDescent="0.2">
      <c r="H2270" s="36"/>
    </row>
    <row r="2271" spans="8:8" s="32" customFormat="1" ht="12.75" customHeight="1" x14ac:dyDescent="0.2">
      <c r="H2271" s="36"/>
    </row>
    <row r="2272" spans="8:8" s="32" customFormat="1" ht="12.75" customHeight="1" x14ac:dyDescent="0.2">
      <c r="H2272" s="36"/>
    </row>
    <row r="2273" spans="8:8" s="32" customFormat="1" ht="12.75" customHeight="1" x14ac:dyDescent="0.2">
      <c r="H2273" s="36"/>
    </row>
    <row r="2274" spans="8:8" s="32" customFormat="1" ht="12.75" customHeight="1" x14ac:dyDescent="0.2">
      <c r="H2274" s="36"/>
    </row>
    <row r="2275" spans="8:8" s="32" customFormat="1" ht="12.75" customHeight="1" x14ac:dyDescent="0.2">
      <c r="H2275" s="36"/>
    </row>
    <row r="2276" spans="8:8" s="32" customFormat="1" ht="12.75" customHeight="1" x14ac:dyDescent="0.2">
      <c r="H2276" s="36"/>
    </row>
    <row r="2277" spans="8:8" s="32" customFormat="1" ht="12.75" customHeight="1" x14ac:dyDescent="0.2">
      <c r="H2277" s="36"/>
    </row>
    <row r="2278" spans="8:8" s="32" customFormat="1" ht="12.75" customHeight="1" x14ac:dyDescent="0.2">
      <c r="H2278" s="36"/>
    </row>
    <row r="2279" spans="8:8" s="32" customFormat="1" ht="12.75" customHeight="1" x14ac:dyDescent="0.2">
      <c r="H2279" s="36"/>
    </row>
    <row r="2280" spans="8:8" s="32" customFormat="1" ht="12.75" customHeight="1" x14ac:dyDescent="0.2">
      <c r="H2280" s="36"/>
    </row>
    <row r="2281" spans="8:8" s="32" customFormat="1" ht="12.75" customHeight="1" x14ac:dyDescent="0.2">
      <c r="H2281" s="36"/>
    </row>
    <row r="2282" spans="8:8" s="32" customFormat="1" ht="12.75" customHeight="1" x14ac:dyDescent="0.2">
      <c r="H2282" s="36"/>
    </row>
    <row r="2283" spans="8:8" s="32" customFormat="1" ht="12.75" customHeight="1" x14ac:dyDescent="0.2">
      <c r="H2283" s="36"/>
    </row>
    <row r="2284" spans="8:8" s="32" customFormat="1" ht="12.75" customHeight="1" x14ac:dyDescent="0.2">
      <c r="H2284" s="36"/>
    </row>
    <row r="2285" spans="8:8" s="32" customFormat="1" ht="12.75" customHeight="1" x14ac:dyDescent="0.2">
      <c r="H2285" s="36"/>
    </row>
    <row r="2286" spans="8:8" s="32" customFormat="1" ht="12.75" customHeight="1" x14ac:dyDescent="0.2">
      <c r="H2286" s="36"/>
    </row>
    <row r="2287" spans="8:8" s="32" customFormat="1" ht="12.75" customHeight="1" x14ac:dyDescent="0.2">
      <c r="H2287" s="36"/>
    </row>
    <row r="2288" spans="8:8" s="32" customFormat="1" ht="12.75" customHeight="1" x14ac:dyDescent="0.2">
      <c r="H2288" s="36"/>
    </row>
    <row r="2289" spans="8:8" s="32" customFormat="1" ht="12.75" customHeight="1" x14ac:dyDescent="0.2">
      <c r="H2289" s="36"/>
    </row>
    <row r="2290" spans="8:8" s="32" customFormat="1" ht="12.75" customHeight="1" x14ac:dyDescent="0.2">
      <c r="H2290" s="36"/>
    </row>
    <row r="2291" spans="8:8" s="32" customFormat="1" ht="12.75" customHeight="1" x14ac:dyDescent="0.2">
      <c r="H2291" s="36"/>
    </row>
    <row r="2292" spans="8:8" s="32" customFormat="1" ht="12.75" customHeight="1" x14ac:dyDescent="0.2">
      <c r="H2292" s="36"/>
    </row>
    <row r="2293" spans="8:8" s="32" customFormat="1" ht="12.75" customHeight="1" x14ac:dyDescent="0.2">
      <c r="H2293" s="36"/>
    </row>
    <row r="2294" spans="8:8" s="32" customFormat="1" ht="12.75" customHeight="1" x14ac:dyDescent="0.2">
      <c r="H2294" s="36"/>
    </row>
    <row r="2295" spans="8:8" s="32" customFormat="1" ht="12.75" customHeight="1" x14ac:dyDescent="0.2">
      <c r="H2295" s="36"/>
    </row>
    <row r="2296" spans="8:8" s="32" customFormat="1" ht="12.75" customHeight="1" x14ac:dyDescent="0.2">
      <c r="H2296" s="36"/>
    </row>
    <row r="2297" spans="8:8" s="32" customFormat="1" ht="12.75" customHeight="1" x14ac:dyDescent="0.2">
      <c r="H2297" s="36"/>
    </row>
    <row r="2298" spans="8:8" s="32" customFormat="1" ht="12.75" customHeight="1" x14ac:dyDescent="0.2">
      <c r="H2298" s="36"/>
    </row>
    <row r="2299" spans="8:8" s="32" customFormat="1" ht="12.75" customHeight="1" x14ac:dyDescent="0.2">
      <c r="H2299" s="36"/>
    </row>
    <row r="2300" spans="8:8" s="32" customFormat="1" ht="12.75" customHeight="1" x14ac:dyDescent="0.2">
      <c r="H2300" s="36"/>
    </row>
    <row r="2301" spans="8:8" s="32" customFormat="1" ht="12.75" customHeight="1" x14ac:dyDescent="0.2">
      <c r="H2301" s="36"/>
    </row>
    <row r="2302" spans="8:8" s="32" customFormat="1" ht="12.75" customHeight="1" x14ac:dyDescent="0.2">
      <c r="H2302" s="36"/>
    </row>
    <row r="2303" spans="8:8" s="32" customFormat="1" ht="12.75" customHeight="1" x14ac:dyDescent="0.2">
      <c r="H2303" s="36"/>
    </row>
    <row r="2304" spans="8:8" s="32" customFormat="1" ht="12.75" customHeight="1" x14ac:dyDescent="0.2">
      <c r="H2304" s="36"/>
    </row>
    <row r="2305" spans="8:8" s="32" customFormat="1" ht="12.75" customHeight="1" x14ac:dyDescent="0.2">
      <c r="H2305" s="36"/>
    </row>
    <row r="2306" spans="8:8" s="32" customFormat="1" ht="12.75" customHeight="1" x14ac:dyDescent="0.2">
      <c r="H2306" s="36"/>
    </row>
    <row r="2307" spans="8:8" s="32" customFormat="1" ht="12.75" customHeight="1" x14ac:dyDescent="0.2">
      <c r="H2307" s="36"/>
    </row>
    <row r="2308" spans="8:8" s="32" customFormat="1" ht="12.75" customHeight="1" x14ac:dyDescent="0.2">
      <c r="H2308" s="36"/>
    </row>
    <row r="2309" spans="8:8" s="32" customFormat="1" ht="12.75" customHeight="1" x14ac:dyDescent="0.2">
      <c r="H2309" s="36"/>
    </row>
    <row r="2310" spans="8:8" s="32" customFormat="1" ht="12.75" customHeight="1" x14ac:dyDescent="0.2">
      <c r="H2310" s="36"/>
    </row>
    <row r="2311" spans="8:8" s="32" customFormat="1" ht="12.75" customHeight="1" x14ac:dyDescent="0.2">
      <c r="H2311" s="36"/>
    </row>
    <row r="2312" spans="8:8" s="32" customFormat="1" ht="12.75" customHeight="1" x14ac:dyDescent="0.2">
      <c r="H2312" s="36"/>
    </row>
    <row r="2313" spans="8:8" s="32" customFormat="1" ht="12.75" customHeight="1" x14ac:dyDescent="0.2">
      <c r="H2313" s="36"/>
    </row>
    <row r="2314" spans="8:8" s="32" customFormat="1" ht="12.75" customHeight="1" x14ac:dyDescent="0.2">
      <c r="H2314" s="36"/>
    </row>
    <row r="2315" spans="8:8" s="32" customFormat="1" ht="12.75" customHeight="1" x14ac:dyDescent="0.2">
      <c r="H2315" s="36"/>
    </row>
    <row r="2316" spans="8:8" s="32" customFormat="1" ht="12.75" customHeight="1" x14ac:dyDescent="0.2">
      <c r="H2316" s="36"/>
    </row>
    <row r="2317" spans="8:8" s="32" customFormat="1" ht="12.75" customHeight="1" x14ac:dyDescent="0.2">
      <c r="H2317" s="36"/>
    </row>
    <row r="2318" spans="8:8" s="32" customFormat="1" ht="12.75" customHeight="1" x14ac:dyDescent="0.2">
      <c r="H2318" s="36"/>
    </row>
    <row r="2319" spans="8:8" s="32" customFormat="1" ht="12.75" customHeight="1" x14ac:dyDescent="0.2">
      <c r="H2319" s="36"/>
    </row>
    <row r="2320" spans="8:8" s="32" customFormat="1" ht="12.75" customHeight="1" x14ac:dyDescent="0.2">
      <c r="H2320" s="36"/>
    </row>
    <row r="2321" spans="8:8" s="32" customFormat="1" ht="12.75" customHeight="1" x14ac:dyDescent="0.2">
      <c r="H2321" s="36"/>
    </row>
    <row r="2322" spans="8:8" s="32" customFormat="1" ht="12.75" customHeight="1" x14ac:dyDescent="0.2">
      <c r="H2322" s="36"/>
    </row>
    <row r="2323" spans="8:8" s="32" customFormat="1" ht="12.75" customHeight="1" x14ac:dyDescent="0.2">
      <c r="H2323" s="36"/>
    </row>
    <row r="2324" spans="8:8" s="32" customFormat="1" ht="12.75" customHeight="1" x14ac:dyDescent="0.2">
      <c r="H2324" s="36"/>
    </row>
    <row r="2325" spans="8:8" s="32" customFormat="1" ht="12.75" customHeight="1" x14ac:dyDescent="0.2">
      <c r="H2325" s="36"/>
    </row>
    <row r="2326" spans="8:8" s="32" customFormat="1" ht="12.75" customHeight="1" x14ac:dyDescent="0.2">
      <c r="H2326" s="36"/>
    </row>
    <row r="2327" spans="8:8" s="32" customFormat="1" ht="12.75" customHeight="1" x14ac:dyDescent="0.2">
      <c r="H2327" s="36"/>
    </row>
    <row r="2328" spans="8:8" s="32" customFormat="1" ht="12.75" customHeight="1" x14ac:dyDescent="0.2">
      <c r="H2328" s="36"/>
    </row>
    <row r="2329" spans="8:8" s="32" customFormat="1" ht="12.75" customHeight="1" x14ac:dyDescent="0.2">
      <c r="H2329" s="36"/>
    </row>
    <row r="2330" spans="8:8" s="32" customFormat="1" ht="12.75" customHeight="1" x14ac:dyDescent="0.2">
      <c r="H2330" s="36"/>
    </row>
    <row r="2331" spans="8:8" s="32" customFormat="1" ht="12.75" customHeight="1" x14ac:dyDescent="0.2">
      <c r="H2331" s="36"/>
    </row>
    <row r="2332" spans="8:8" s="32" customFormat="1" ht="12.75" customHeight="1" x14ac:dyDescent="0.2">
      <c r="H2332" s="36"/>
    </row>
    <row r="2333" spans="8:8" s="32" customFormat="1" ht="12.75" customHeight="1" x14ac:dyDescent="0.2">
      <c r="H2333" s="36"/>
    </row>
    <row r="2334" spans="8:8" s="32" customFormat="1" ht="12.75" customHeight="1" x14ac:dyDescent="0.2">
      <c r="H2334" s="36"/>
    </row>
    <row r="2335" spans="8:8" s="32" customFormat="1" ht="12.75" customHeight="1" x14ac:dyDescent="0.2">
      <c r="H2335" s="36"/>
    </row>
    <row r="2336" spans="8:8" s="32" customFormat="1" ht="12.75" customHeight="1" x14ac:dyDescent="0.2">
      <c r="H2336" s="36"/>
    </row>
    <row r="2337" spans="8:8" s="32" customFormat="1" ht="12.75" customHeight="1" x14ac:dyDescent="0.2">
      <c r="H2337" s="36"/>
    </row>
    <row r="2338" spans="8:8" s="32" customFormat="1" ht="12.75" customHeight="1" x14ac:dyDescent="0.2">
      <c r="H2338" s="36"/>
    </row>
    <row r="2339" spans="8:8" s="32" customFormat="1" ht="12.75" customHeight="1" x14ac:dyDescent="0.2">
      <c r="H2339" s="36"/>
    </row>
    <row r="2340" spans="8:8" s="32" customFormat="1" ht="12.75" customHeight="1" x14ac:dyDescent="0.2">
      <c r="H2340" s="36"/>
    </row>
    <row r="2341" spans="8:8" s="32" customFormat="1" ht="12.75" customHeight="1" x14ac:dyDescent="0.2">
      <c r="H2341" s="36"/>
    </row>
    <row r="2342" spans="8:8" s="32" customFormat="1" ht="12.75" customHeight="1" x14ac:dyDescent="0.2">
      <c r="H2342" s="36"/>
    </row>
    <row r="2343" spans="8:8" s="32" customFormat="1" ht="12.75" customHeight="1" x14ac:dyDescent="0.2">
      <c r="H2343" s="36"/>
    </row>
    <row r="2344" spans="8:8" s="32" customFormat="1" ht="12.75" customHeight="1" x14ac:dyDescent="0.2">
      <c r="H2344" s="36"/>
    </row>
    <row r="2345" spans="8:8" s="32" customFormat="1" ht="12.75" customHeight="1" x14ac:dyDescent="0.2">
      <c r="H2345" s="36"/>
    </row>
    <row r="2346" spans="8:8" s="32" customFormat="1" ht="12.75" customHeight="1" x14ac:dyDescent="0.2">
      <c r="H2346" s="36"/>
    </row>
    <row r="2347" spans="8:8" s="32" customFormat="1" ht="12.75" customHeight="1" x14ac:dyDescent="0.2">
      <c r="H2347" s="36"/>
    </row>
    <row r="2348" spans="8:8" s="32" customFormat="1" ht="12.75" customHeight="1" x14ac:dyDescent="0.2">
      <c r="H2348" s="36"/>
    </row>
    <row r="2349" spans="8:8" s="32" customFormat="1" ht="12.75" customHeight="1" x14ac:dyDescent="0.2">
      <c r="H2349" s="36"/>
    </row>
    <row r="2350" spans="8:8" s="32" customFormat="1" ht="12.75" customHeight="1" x14ac:dyDescent="0.2">
      <c r="H2350" s="36"/>
    </row>
    <row r="2351" spans="8:8" s="32" customFormat="1" ht="12.75" customHeight="1" x14ac:dyDescent="0.2">
      <c r="H2351" s="36"/>
    </row>
    <row r="2352" spans="8:8" s="32" customFormat="1" ht="12.75" customHeight="1" x14ac:dyDescent="0.2">
      <c r="H2352" s="36"/>
    </row>
    <row r="2353" spans="8:8" s="32" customFormat="1" ht="12.75" customHeight="1" x14ac:dyDescent="0.2">
      <c r="H2353" s="36"/>
    </row>
    <row r="2354" spans="8:8" s="32" customFormat="1" ht="12.75" customHeight="1" x14ac:dyDescent="0.2">
      <c r="H2354" s="36"/>
    </row>
    <row r="2355" spans="8:8" s="32" customFormat="1" ht="12.75" customHeight="1" x14ac:dyDescent="0.2">
      <c r="H2355" s="36"/>
    </row>
    <row r="2356" spans="8:8" s="32" customFormat="1" ht="12.75" customHeight="1" x14ac:dyDescent="0.2">
      <c r="H2356" s="36"/>
    </row>
    <row r="2357" spans="8:8" s="32" customFormat="1" ht="12.75" customHeight="1" x14ac:dyDescent="0.2">
      <c r="H2357" s="36"/>
    </row>
    <row r="2358" spans="8:8" s="32" customFormat="1" ht="12.75" customHeight="1" x14ac:dyDescent="0.2">
      <c r="H2358" s="36"/>
    </row>
    <row r="2359" spans="8:8" s="32" customFormat="1" ht="12.75" customHeight="1" x14ac:dyDescent="0.2">
      <c r="H2359" s="36"/>
    </row>
    <row r="2360" spans="8:8" s="32" customFormat="1" ht="12.75" customHeight="1" x14ac:dyDescent="0.2">
      <c r="H2360" s="36"/>
    </row>
    <row r="2361" spans="8:8" s="32" customFormat="1" ht="12.75" customHeight="1" x14ac:dyDescent="0.2">
      <c r="H2361" s="36"/>
    </row>
    <row r="2362" spans="8:8" s="32" customFormat="1" ht="12.75" customHeight="1" x14ac:dyDescent="0.2">
      <c r="H2362" s="36"/>
    </row>
    <row r="2363" spans="8:8" s="32" customFormat="1" ht="12.75" customHeight="1" x14ac:dyDescent="0.2">
      <c r="H2363" s="36"/>
    </row>
    <row r="2364" spans="8:8" s="32" customFormat="1" ht="12.75" customHeight="1" x14ac:dyDescent="0.2">
      <c r="H2364" s="36"/>
    </row>
    <row r="2365" spans="8:8" s="32" customFormat="1" ht="12.75" customHeight="1" x14ac:dyDescent="0.2">
      <c r="H2365" s="36"/>
    </row>
    <row r="2366" spans="8:8" s="32" customFormat="1" ht="12.75" customHeight="1" x14ac:dyDescent="0.2">
      <c r="H2366" s="36"/>
    </row>
    <row r="2367" spans="8:8" s="32" customFormat="1" ht="12.75" customHeight="1" x14ac:dyDescent="0.2">
      <c r="H2367" s="36"/>
    </row>
    <row r="2368" spans="8:8" s="32" customFormat="1" ht="12.75" customHeight="1" x14ac:dyDescent="0.2">
      <c r="H2368" s="36"/>
    </row>
    <row r="2369" spans="8:8" s="32" customFormat="1" ht="12.75" customHeight="1" x14ac:dyDescent="0.2">
      <c r="H2369" s="36"/>
    </row>
    <row r="2370" spans="8:8" s="32" customFormat="1" ht="12.75" customHeight="1" x14ac:dyDescent="0.2">
      <c r="H2370" s="36"/>
    </row>
    <row r="2371" spans="8:8" s="32" customFormat="1" ht="12.75" customHeight="1" x14ac:dyDescent="0.2">
      <c r="H2371" s="36"/>
    </row>
    <row r="2372" spans="8:8" s="32" customFormat="1" ht="12.75" customHeight="1" x14ac:dyDescent="0.2">
      <c r="H2372" s="36"/>
    </row>
    <row r="2373" spans="8:8" s="32" customFormat="1" ht="12.75" customHeight="1" x14ac:dyDescent="0.2">
      <c r="H2373" s="36"/>
    </row>
    <row r="2374" spans="8:8" s="32" customFormat="1" ht="12.75" customHeight="1" x14ac:dyDescent="0.2">
      <c r="H2374" s="36"/>
    </row>
    <row r="2375" spans="8:8" s="32" customFormat="1" ht="12.75" customHeight="1" x14ac:dyDescent="0.2">
      <c r="H2375" s="36"/>
    </row>
    <row r="2376" spans="8:8" s="32" customFormat="1" ht="12.75" customHeight="1" x14ac:dyDescent="0.2">
      <c r="H2376" s="36"/>
    </row>
    <row r="2377" spans="8:8" s="32" customFormat="1" ht="12.75" customHeight="1" x14ac:dyDescent="0.2">
      <c r="H2377" s="36"/>
    </row>
    <row r="2378" spans="8:8" s="32" customFormat="1" ht="12.75" customHeight="1" x14ac:dyDescent="0.2">
      <c r="H2378" s="36"/>
    </row>
    <row r="2379" spans="8:8" s="32" customFormat="1" ht="12.75" customHeight="1" x14ac:dyDescent="0.2">
      <c r="H2379" s="36"/>
    </row>
    <row r="2380" spans="8:8" s="32" customFormat="1" ht="12.75" customHeight="1" x14ac:dyDescent="0.2">
      <c r="H2380" s="36"/>
    </row>
    <row r="2381" spans="8:8" s="32" customFormat="1" ht="12.75" customHeight="1" x14ac:dyDescent="0.2">
      <c r="H2381" s="36"/>
    </row>
    <row r="2382" spans="8:8" s="32" customFormat="1" ht="12.75" customHeight="1" x14ac:dyDescent="0.2">
      <c r="H2382" s="36"/>
    </row>
    <row r="2383" spans="8:8" s="32" customFormat="1" ht="12.75" customHeight="1" x14ac:dyDescent="0.2">
      <c r="H2383" s="36"/>
    </row>
    <row r="2384" spans="8:8" s="32" customFormat="1" ht="12.75" customHeight="1" x14ac:dyDescent="0.2">
      <c r="H2384" s="36"/>
    </row>
    <row r="2385" spans="8:8" s="32" customFormat="1" ht="12.75" customHeight="1" x14ac:dyDescent="0.2">
      <c r="H2385" s="36"/>
    </row>
    <row r="2386" spans="8:8" s="32" customFormat="1" ht="12.75" customHeight="1" x14ac:dyDescent="0.2">
      <c r="H2386" s="36"/>
    </row>
    <row r="2387" spans="8:8" s="32" customFormat="1" ht="12.75" customHeight="1" x14ac:dyDescent="0.2">
      <c r="H2387" s="36"/>
    </row>
    <row r="2388" spans="8:8" s="32" customFormat="1" ht="12.75" customHeight="1" x14ac:dyDescent="0.2">
      <c r="H2388" s="36"/>
    </row>
    <row r="2389" spans="8:8" s="32" customFormat="1" ht="12.75" customHeight="1" x14ac:dyDescent="0.2">
      <c r="H2389" s="36"/>
    </row>
    <row r="2390" spans="8:8" s="32" customFormat="1" ht="12.75" customHeight="1" x14ac:dyDescent="0.2">
      <c r="H2390" s="36"/>
    </row>
    <row r="2391" spans="8:8" s="32" customFormat="1" ht="12.75" customHeight="1" x14ac:dyDescent="0.2">
      <c r="H2391" s="36"/>
    </row>
    <row r="2392" spans="8:8" s="32" customFormat="1" ht="12.75" customHeight="1" x14ac:dyDescent="0.2">
      <c r="H2392" s="36"/>
    </row>
    <row r="2393" spans="8:8" s="32" customFormat="1" ht="12.75" customHeight="1" x14ac:dyDescent="0.2">
      <c r="H2393" s="36"/>
    </row>
    <row r="2394" spans="8:8" s="32" customFormat="1" ht="12.75" customHeight="1" x14ac:dyDescent="0.2">
      <c r="H2394" s="36"/>
    </row>
    <row r="2395" spans="8:8" s="32" customFormat="1" ht="12.75" customHeight="1" x14ac:dyDescent="0.2">
      <c r="H2395" s="36"/>
    </row>
    <row r="2396" spans="8:8" s="32" customFormat="1" ht="12.75" customHeight="1" x14ac:dyDescent="0.2">
      <c r="H2396" s="36"/>
    </row>
    <row r="2397" spans="8:8" s="32" customFormat="1" ht="12.75" customHeight="1" x14ac:dyDescent="0.2">
      <c r="H2397" s="36"/>
    </row>
    <row r="2398" spans="8:8" s="32" customFormat="1" ht="12.75" customHeight="1" x14ac:dyDescent="0.2">
      <c r="H2398" s="36"/>
    </row>
    <row r="2399" spans="8:8" s="32" customFormat="1" ht="12.75" customHeight="1" x14ac:dyDescent="0.2">
      <c r="H2399" s="36"/>
    </row>
    <row r="2400" spans="8:8" s="32" customFormat="1" ht="12.75" customHeight="1" x14ac:dyDescent="0.2">
      <c r="H2400" s="36"/>
    </row>
    <row r="2401" spans="8:8" s="32" customFormat="1" ht="12.75" customHeight="1" x14ac:dyDescent="0.2">
      <c r="H2401" s="36"/>
    </row>
    <row r="2402" spans="8:8" s="32" customFormat="1" ht="12.75" customHeight="1" x14ac:dyDescent="0.2">
      <c r="H2402" s="36"/>
    </row>
    <row r="2403" spans="8:8" s="32" customFormat="1" ht="12.75" customHeight="1" x14ac:dyDescent="0.2">
      <c r="H2403" s="36"/>
    </row>
    <row r="2404" spans="8:8" s="32" customFormat="1" ht="12.75" customHeight="1" x14ac:dyDescent="0.2">
      <c r="H2404" s="36"/>
    </row>
    <row r="2405" spans="8:8" s="32" customFormat="1" ht="12.75" customHeight="1" x14ac:dyDescent="0.2">
      <c r="H2405" s="36"/>
    </row>
    <row r="2406" spans="8:8" s="32" customFormat="1" ht="12.75" customHeight="1" x14ac:dyDescent="0.2">
      <c r="H2406" s="36"/>
    </row>
    <row r="2407" spans="8:8" s="32" customFormat="1" ht="12.75" customHeight="1" x14ac:dyDescent="0.2">
      <c r="H2407" s="36"/>
    </row>
    <row r="2408" spans="8:8" s="32" customFormat="1" ht="12.75" customHeight="1" x14ac:dyDescent="0.2">
      <c r="H2408" s="36"/>
    </row>
    <row r="2409" spans="8:8" s="32" customFormat="1" ht="12.75" customHeight="1" x14ac:dyDescent="0.2">
      <c r="H2409" s="36"/>
    </row>
    <row r="2410" spans="8:8" s="32" customFormat="1" ht="12.75" customHeight="1" x14ac:dyDescent="0.2">
      <c r="H2410" s="36"/>
    </row>
    <row r="2411" spans="8:8" s="32" customFormat="1" ht="12.75" customHeight="1" x14ac:dyDescent="0.2">
      <c r="H2411" s="36"/>
    </row>
    <row r="2412" spans="8:8" s="32" customFormat="1" ht="12.75" customHeight="1" x14ac:dyDescent="0.2">
      <c r="H2412" s="36"/>
    </row>
    <row r="2413" spans="8:8" s="32" customFormat="1" ht="12.75" customHeight="1" x14ac:dyDescent="0.2">
      <c r="H2413" s="36"/>
    </row>
    <row r="2414" spans="8:8" s="32" customFormat="1" ht="12.75" customHeight="1" x14ac:dyDescent="0.2">
      <c r="H2414" s="36"/>
    </row>
    <row r="2415" spans="8:8" s="32" customFormat="1" ht="12.75" customHeight="1" x14ac:dyDescent="0.2">
      <c r="H2415" s="36"/>
    </row>
    <row r="2416" spans="8:8" s="32" customFormat="1" ht="12.75" customHeight="1" x14ac:dyDescent="0.2">
      <c r="H2416" s="36"/>
    </row>
    <row r="2417" spans="8:8" s="32" customFormat="1" ht="12.75" customHeight="1" x14ac:dyDescent="0.2">
      <c r="H2417" s="36"/>
    </row>
    <row r="2418" spans="8:8" s="32" customFormat="1" ht="12.75" customHeight="1" x14ac:dyDescent="0.2">
      <c r="H2418" s="36"/>
    </row>
    <row r="2419" spans="8:8" s="32" customFormat="1" ht="12.75" customHeight="1" x14ac:dyDescent="0.2">
      <c r="H2419" s="36"/>
    </row>
    <row r="2420" spans="8:8" s="32" customFormat="1" ht="12.75" customHeight="1" x14ac:dyDescent="0.2">
      <c r="H2420" s="36"/>
    </row>
    <row r="2421" spans="8:8" s="32" customFormat="1" ht="12.75" customHeight="1" x14ac:dyDescent="0.2">
      <c r="H2421" s="36"/>
    </row>
    <row r="2422" spans="8:8" s="32" customFormat="1" ht="12.75" customHeight="1" x14ac:dyDescent="0.2">
      <c r="H2422" s="36"/>
    </row>
    <row r="2423" spans="8:8" s="32" customFormat="1" ht="12.75" customHeight="1" x14ac:dyDescent="0.2">
      <c r="H2423" s="36"/>
    </row>
    <row r="2424" spans="8:8" s="32" customFormat="1" ht="12.75" customHeight="1" x14ac:dyDescent="0.2">
      <c r="H2424" s="36"/>
    </row>
    <row r="2425" spans="8:8" s="32" customFormat="1" ht="12.75" customHeight="1" x14ac:dyDescent="0.2">
      <c r="H2425" s="36"/>
    </row>
    <row r="2426" spans="8:8" s="32" customFormat="1" ht="12.75" customHeight="1" x14ac:dyDescent="0.2">
      <c r="H2426" s="36"/>
    </row>
    <row r="2427" spans="8:8" s="32" customFormat="1" ht="12.75" customHeight="1" x14ac:dyDescent="0.2">
      <c r="H2427" s="36"/>
    </row>
    <row r="2428" spans="8:8" s="32" customFormat="1" ht="12.75" customHeight="1" x14ac:dyDescent="0.2">
      <c r="H2428" s="36"/>
    </row>
    <row r="2429" spans="8:8" s="32" customFormat="1" ht="12.75" customHeight="1" x14ac:dyDescent="0.2">
      <c r="H2429" s="36"/>
    </row>
    <row r="2430" spans="8:8" s="32" customFormat="1" ht="12.75" customHeight="1" x14ac:dyDescent="0.2">
      <c r="H2430" s="36"/>
    </row>
    <row r="2431" spans="8:8" s="32" customFormat="1" ht="12.75" customHeight="1" x14ac:dyDescent="0.2">
      <c r="H2431" s="36"/>
    </row>
    <row r="2432" spans="8:8" s="32" customFormat="1" ht="12.75" customHeight="1" x14ac:dyDescent="0.2">
      <c r="H2432" s="36"/>
    </row>
    <row r="2433" spans="8:8" s="32" customFormat="1" ht="12.75" customHeight="1" x14ac:dyDescent="0.2">
      <c r="H2433" s="36"/>
    </row>
    <row r="2434" spans="8:8" s="32" customFormat="1" ht="12.75" customHeight="1" x14ac:dyDescent="0.2">
      <c r="H2434" s="36"/>
    </row>
    <row r="2435" spans="8:8" s="32" customFormat="1" ht="12.75" customHeight="1" x14ac:dyDescent="0.2">
      <c r="H2435" s="36"/>
    </row>
    <row r="2436" spans="8:8" s="32" customFormat="1" ht="12.75" customHeight="1" x14ac:dyDescent="0.2">
      <c r="H2436" s="36"/>
    </row>
    <row r="2437" spans="8:8" s="32" customFormat="1" ht="12.75" customHeight="1" x14ac:dyDescent="0.2">
      <c r="H2437" s="36"/>
    </row>
    <row r="2438" spans="8:8" s="32" customFormat="1" ht="12.75" customHeight="1" x14ac:dyDescent="0.2">
      <c r="H2438" s="36"/>
    </row>
    <row r="2439" spans="8:8" s="32" customFormat="1" ht="12.75" customHeight="1" x14ac:dyDescent="0.2">
      <c r="H2439" s="36"/>
    </row>
    <row r="2440" spans="8:8" s="32" customFormat="1" ht="12.75" customHeight="1" x14ac:dyDescent="0.2">
      <c r="H2440" s="36"/>
    </row>
    <row r="2441" spans="8:8" s="32" customFormat="1" ht="12.75" customHeight="1" x14ac:dyDescent="0.2">
      <c r="H2441" s="36"/>
    </row>
    <row r="2442" spans="8:8" s="32" customFormat="1" ht="12.75" customHeight="1" x14ac:dyDescent="0.2">
      <c r="H2442" s="36"/>
    </row>
    <row r="2443" spans="8:8" s="32" customFormat="1" ht="12.75" customHeight="1" x14ac:dyDescent="0.2">
      <c r="H2443" s="36"/>
    </row>
    <row r="2444" spans="8:8" s="32" customFormat="1" ht="12.75" customHeight="1" x14ac:dyDescent="0.2">
      <c r="H2444" s="36"/>
    </row>
    <row r="2445" spans="8:8" s="32" customFormat="1" ht="12.75" customHeight="1" x14ac:dyDescent="0.2">
      <c r="H2445" s="36"/>
    </row>
    <row r="2446" spans="8:8" s="32" customFormat="1" ht="12.75" customHeight="1" x14ac:dyDescent="0.2">
      <c r="H2446" s="36"/>
    </row>
    <row r="2447" spans="8:8" s="32" customFormat="1" ht="12.75" customHeight="1" x14ac:dyDescent="0.2">
      <c r="H2447" s="36"/>
    </row>
    <row r="2448" spans="8:8" s="32" customFormat="1" ht="12.75" customHeight="1" x14ac:dyDescent="0.2">
      <c r="H2448" s="36"/>
    </row>
    <row r="2449" spans="8:8" s="32" customFormat="1" ht="12.75" customHeight="1" x14ac:dyDescent="0.2">
      <c r="H2449" s="36"/>
    </row>
    <row r="2450" spans="8:8" s="32" customFormat="1" ht="12.75" customHeight="1" x14ac:dyDescent="0.2">
      <c r="H2450" s="36"/>
    </row>
    <row r="2451" spans="8:8" s="32" customFormat="1" ht="12.75" customHeight="1" x14ac:dyDescent="0.2">
      <c r="H2451" s="36"/>
    </row>
    <row r="2452" spans="8:8" s="32" customFormat="1" ht="12.75" customHeight="1" x14ac:dyDescent="0.2">
      <c r="H2452" s="36"/>
    </row>
    <row r="2453" spans="8:8" s="32" customFormat="1" ht="12.75" customHeight="1" x14ac:dyDescent="0.2">
      <c r="H2453" s="36"/>
    </row>
    <row r="2454" spans="8:8" s="32" customFormat="1" ht="12.75" customHeight="1" x14ac:dyDescent="0.2">
      <c r="H2454" s="36"/>
    </row>
    <row r="2455" spans="8:8" s="32" customFormat="1" ht="12.75" customHeight="1" x14ac:dyDescent="0.2">
      <c r="H2455" s="36"/>
    </row>
    <row r="2456" spans="8:8" s="32" customFormat="1" ht="12.75" customHeight="1" x14ac:dyDescent="0.2">
      <c r="H2456" s="36"/>
    </row>
    <row r="2457" spans="8:8" s="32" customFormat="1" ht="12.75" customHeight="1" x14ac:dyDescent="0.2">
      <c r="H2457" s="36"/>
    </row>
    <row r="2458" spans="8:8" s="32" customFormat="1" ht="12.75" customHeight="1" x14ac:dyDescent="0.2">
      <c r="H2458" s="36"/>
    </row>
    <row r="2459" spans="8:8" s="32" customFormat="1" ht="12.75" customHeight="1" x14ac:dyDescent="0.2">
      <c r="H2459" s="36"/>
    </row>
    <row r="2460" spans="8:8" s="32" customFormat="1" ht="12.75" customHeight="1" x14ac:dyDescent="0.2">
      <c r="H2460" s="36"/>
    </row>
    <row r="2461" spans="8:8" s="32" customFormat="1" ht="12.75" customHeight="1" x14ac:dyDescent="0.2">
      <c r="H2461" s="36"/>
    </row>
    <row r="2462" spans="8:8" s="32" customFormat="1" ht="12.75" customHeight="1" x14ac:dyDescent="0.2">
      <c r="H2462" s="36"/>
    </row>
    <row r="2463" spans="8:8" s="32" customFormat="1" ht="12.75" customHeight="1" x14ac:dyDescent="0.2">
      <c r="H2463" s="36"/>
    </row>
    <row r="2464" spans="8:8" s="32" customFormat="1" ht="12.75" customHeight="1" x14ac:dyDescent="0.2">
      <c r="H2464" s="36"/>
    </row>
    <row r="2465" spans="8:8" s="32" customFormat="1" ht="12.75" customHeight="1" x14ac:dyDescent="0.2">
      <c r="H2465" s="36"/>
    </row>
    <row r="2466" spans="8:8" s="32" customFormat="1" ht="12.75" customHeight="1" x14ac:dyDescent="0.2">
      <c r="H2466" s="36"/>
    </row>
    <row r="2467" spans="8:8" s="32" customFormat="1" ht="12.75" customHeight="1" x14ac:dyDescent="0.2">
      <c r="H2467" s="36"/>
    </row>
    <row r="2468" spans="8:8" s="32" customFormat="1" ht="12.75" customHeight="1" x14ac:dyDescent="0.2">
      <c r="H2468" s="36"/>
    </row>
    <row r="2469" spans="8:8" s="32" customFormat="1" ht="12.75" customHeight="1" x14ac:dyDescent="0.2">
      <c r="H2469" s="36"/>
    </row>
    <row r="2470" spans="8:8" s="32" customFormat="1" ht="12.75" customHeight="1" x14ac:dyDescent="0.2">
      <c r="H2470" s="36"/>
    </row>
    <row r="2471" spans="8:8" s="32" customFormat="1" ht="12.75" customHeight="1" x14ac:dyDescent="0.2">
      <c r="H2471" s="36"/>
    </row>
    <row r="2472" spans="8:8" s="32" customFormat="1" ht="12.75" customHeight="1" x14ac:dyDescent="0.2">
      <c r="H2472" s="36"/>
    </row>
    <row r="2473" spans="8:8" s="32" customFormat="1" ht="12.75" customHeight="1" x14ac:dyDescent="0.2">
      <c r="H2473" s="36"/>
    </row>
    <row r="2474" spans="8:8" s="32" customFormat="1" ht="12.75" customHeight="1" x14ac:dyDescent="0.2">
      <c r="H2474" s="36"/>
    </row>
    <row r="2475" spans="8:8" s="32" customFormat="1" ht="12.75" customHeight="1" x14ac:dyDescent="0.2">
      <c r="H2475" s="36"/>
    </row>
    <row r="2476" spans="8:8" s="32" customFormat="1" ht="12.75" customHeight="1" x14ac:dyDescent="0.2">
      <c r="H2476" s="36"/>
    </row>
    <row r="2477" spans="8:8" s="32" customFormat="1" ht="12.75" customHeight="1" x14ac:dyDescent="0.2">
      <c r="H2477" s="36"/>
    </row>
    <row r="2478" spans="8:8" s="32" customFormat="1" ht="12.75" customHeight="1" x14ac:dyDescent="0.2">
      <c r="H2478" s="36"/>
    </row>
    <row r="2479" spans="8:8" s="32" customFormat="1" ht="12.75" customHeight="1" x14ac:dyDescent="0.2">
      <c r="H2479" s="36"/>
    </row>
    <row r="2480" spans="8:8" s="32" customFormat="1" ht="12.75" customHeight="1" x14ac:dyDescent="0.2">
      <c r="H2480" s="36"/>
    </row>
    <row r="2481" spans="8:8" s="32" customFormat="1" ht="12.75" customHeight="1" x14ac:dyDescent="0.2">
      <c r="H2481" s="36"/>
    </row>
    <row r="2482" spans="8:8" s="32" customFormat="1" ht="12.75" customHeight="1" x14ac:dyDescent="0.2">
      <c r="H2482" s="36"/>
    </row>
    <row r="2483" spans="8:8" s="32" customFormat="1" ht="12.75" customHeight="1" x14ac:dyDescent="0.2">
      <c r="H2483" s="36"/>
    </row>
    <row r="2484" spans="8:8" s="32" customFormat="1" ht="12.75" customHeight="1" x14ac:dyDescent="0.2">
      <c r="H2484" s="36"/>
    </row>
    <row r="2485" spans="8:8" s="32" customFormat="1" ht="12.75" customHeight="1" x14ac:dyDescent="0.2">
      <c r="H2485" s="36"/>
    </row>
    <row r="2486" spans="8:8" s="32" customFormat="1" ht="12.75" customHeight="1" x14ac:dyDescent="0.2">
      <c r="H2486" s="36"/>
    </row>
    <row r="2487" spans="8:8" s="32" customFormat="1" ht="12.75" customHeight="1" x14ac:dyDescent="0.2">
      <c r="H2487" s="36"/>
    </row>
    <row r="2488" spans="8:8" s="32" customFormat="1" ht="12.75" customHeight="1" x14ac:dyDescent="0.2">
      <c r="H2488" s="36"/>
    </row>
    <row r="2489" spans="8:8" s="32" customFormat="1" ht="12.75" customHeight="1" x14ac:dyDescent="0.2">
      <c r="H2489" s="36"/>
    </row>
    <row r="2490" spans="8:8" s="32" customFormat="1" ht="12.75" customHeight="1" x14ac:dyDescent="0.2">
      <c r="H2490" s="36"/>
    </row>
    <row r="2491" spans="8:8" s="32" customFormat="1" ht="12.75" customHeight="1" x14ac:dyDescent="0.2">
      <c r="H2491" s="36"/>
    </row>
    <row r="2492" spans="8:8" s="32" customFormat="1" ht="12.75" customHeight="1" x14ac:dyDescent="0.2">
      <c r="H2492" s="36"/>
    </row>
    <row r="2493" spans="8:8" s="32" customFormat="1" ht="12.75" customHeight="1" x14ac:dyDescent="0.2">
      <c r="H2493" s="36"/>
    </row>
    <row r="2494" spans="8:8" s="32" customFormat="1" ht="12.75" customHeight="1" x14ac:dyDescent="0.2">
      <c r="H2494" s="36"/>
    </row>
    <row r="2495" spans="8:8" s="32" customFormat="1" ht="12.75" customHeight="1" x14ac:dyDescent="0.2">
      <c r="H2495" s="36"/>
    </row>
    <row r="2496" spans="8:8" s="32" customFormat="1" ht="12.75" customHeight="1" x14ac:dyDescent="0.2">
      <c r="H2496" s="36"/>
    </row>
    <row r="2497" spans="8:8" s="32" customFormat="1" ht="12.75" customHeight="1" x14ac:dyDescent="0.2">
      <c r="H2497" s="36"/>
    </row>
    <row r="2498" spans="8:8" s="32" customFormat="1" ht="12.75" customHeight="1" x14ac:dyDescent="0.2">
      <c r="H2498" s="36"/>
    </row>
    <row r="2499" spans="8:8" s="32" customFormat="1" ht="12.75" customHeight="1" x14ac:dyDescent="0.2">
      <c r="H2499" s="36"/>
    </row>
    <row r="2500" spans="8:8" s="32" customFormat="1" ht="12.75" customHeight="1" x14ac:dyDescent="0.2">
      <c r="H2500" s="36"/>
    </row>
    <row r="2501" spans="8:8" s="32" customFormat="1" ht="12.75" customHeight="1" x14ac:dyDescent="0.2">
      <c r="H2501" s="36"/>
    </row>
    <row r="2502" spans="8:8" s="32" customFormat="1" ht="12.75" customHeight="1" x14ac:dyDescent="0.2">
      <c r="H2502" s="36"/>
    </row>
    <row r="2503" spans="8:8" s="32" customFormat="1" ht="12.75" customHeight="1" x14ac:dyDescent="0.2">
      <c r="H2503" s="36"/>
    </row>
    <row r="2504" spans="8:8" s="32" customFormat="1" ht="12.75" customHeight="1" x14ac:dyDescent="0.2">
      <c r="H2504" s="36"/>
    </row>
    <row r="2505" spans="8:8" s="32" customFormat="1" ht="12.75" customHeight="1" x14ac:dyDescent="0.2">
      <c r="H2505" s="36"/>
    </row>
    <row r="2506" spans="8:8" s="32" customFormat="1" ht="12.75" customHeight="1" x14ac:dyDescent="0.2">
      <c r="H2506" s="36"/>
    </row>
    <row r="2507" spans="8:8" s="32" customFormat="1" ht="12.75" customHeight="1" x14ac:dyDescent="0.2">
      <c r="H2507" s="36"/>
    </row>
    <row r="2508" spans="8:8" s="32" customFormat="1" ht="12.75" customHeight="1" x14ac:dyDescent="0.2">
      <c r="H2508" s="36"/>
    </row>
    <row r="2509" spans="8:8" s="32" customFormat="1" ht="12.75" customHeight="1" x14ac:dyDescent="0.2">
      <c r="H2509" s="36"/>
    </row>
    <row r="2510" spans="8:8" s="32" customFormat="1" ht="12.75" customHeight="1" x14ac:dyDescent="0.2">
      <c r="H2510" s="36"/>
    </row>
    <row r="2511" spans="8:8" s="32" customFormat="1" ht="12.75" customHeight="1" x14ac:dyDescent="0.2">
      <c r="H2511" s="36"/>
    </row>
    <row r="2512" spans="8:8" s="32" customFormat="1" ht="12.75" customHeight="1" x14ac:dyDescent="0.2">
      <c r="H2512" s="36"/>
    </row>
    <row r="2513" spans="8:8" s="32" customFormat="1" ht="12.75" customHeight="1" x14ac:dyDescent="0.2">
      <c r="H2513" s="36"/>
    </row>
    <row r="2514" spans="8:8" s="32" customFormat="1" ht="12.75" customHeight="1" x14ac:dyDescent="0.2">
      <c r="H2514" s="36"/>
    </row>
    <row r="2515" spans="8:8" s="32" customFormat="1" ht="12.75" customHeight="1" x14ac:dyDescent="0.2">
      <c r="H2515" s="36"/>
    </row>
    <row r="2516" spans="8:8" s="32" customFormat="1" ht="12.75" customHeight="1" x14ac:dyDescent="0.2">
      <c r="H2516" s="36"/>
    </row>
    <row r="2517" spans="8:8" s="32" customFormat="1" ht="12.75" customHeight="1" x14ac:dyDescent="0.2">
      <c r="H2517" s="36"/>
    </row>
    <row r="2518" spans="8:8" s="32" customFormat="1" ht="12.75" customHeight="1" x14ac:dyDescent="0.2">
      <c r="H2518" s="36"/>
    </row>
    <row r="2519" spans="8:8" s="32" customFormat="1" ht="12.75" customHeight="1" x14ac:dyDescent="0.2">
      <c r="H2519" s="36"/>
    </row>
    <row r="2520" spans="8:8" s="32" customFormat="1" ht="12.75" customHeight="1" x14ac:dyDescent="0.2">
      <c r="H2520" s="36"/>
    </row>
    <row r="2521" spans="8:8" s="32" customFormat="1" ht="12.75" customHeight="1" x14ac:dyDescent="0.2">
      <c r="H2521" s="36"/>
    </row>
    <row r="2522" spans="8:8" s="32" customFormat="1" ht="12.75" customHeight="1" x14ac:dyDescent="0.2">
      <c r="H2522" s="36"/>
    </row>
    <row r="2523" spans="8:8" s="32" customFormat="1" ht="12.75" customHeight="1" x14ac:dyDescent="0.2">
      <c r="H2523" s="36"/>
    </row>
    <row r="2524" spans="8:8" s="32" customFormat="1" ht="12.75" customHeight="1" x14ac:dyDescent="0.2">
      <c r="H2524" s="36"/>
    </row>
    <row r="2525" spans="8:8" s="32" customFormat="1" ht="12.75" customHeight="1" x14ac:dyDescent="0.2">
      <c r="H2525" s="36"/>
    </row>
    <row r="2526" spans="8:8" s="32" customFormat="1" ht="12.75" customHeight="1" x14ac:dyDescent="0.2">
      <c r="H2526" s="36"/>
    </row>
    <row r="2527" spans="8:8" s="32" customFormat="1" ht="12.75" customHeight="1" x14ac:dyDescent="0.2">
      <c r="H2527" s="36"/>
    </row>
    <row r="2528" spans="8:8" s="32" customFormat="1" ht="12.75" customHeight="1" x14ac:dyDescent="0.2">
      <c r="H2528" s="36"/>
    </row>
    <row r="2529" spans="8:8" s="32" customFormat="1" ht="12.75" customHeight="1" x14ac:dyDescent="0.2">
      <c r="H2529" s="36"/>
    </row>
    <row r="2530" spans="8:8" s="32" customFormat="1" ht="12.75" customHeight="1" x14ac:dyDescent="0.2">
      <c r="H2530" s="36"/>
    </row>
    <row r="2531" spans="8:8" s="32" customFormat="1" ht="12.75" customHeight="1" x14ac:dyDescent="0.2">
      <c r="H2531" s="36"/>
    </row>
    <row r="2532" spans="8:8" s="32" customFormat="1" ht="12.75" customHeight="1" x14ac:dyDescent="0.2">
      <c r="H2532" s="36"/>
    </row>
    <row r="2533" spans="8:8" s="32" customFormat="1" ht="12.75" customHeight="1" x14ac:dyDescent="0.2">
      <c r="H2533" s="36"/>
    </row>
    <row r="2534" spans="8:8" s="32" customFormat="1" ht="12.75" customHeight="1" x14ac:dyDescent="0.2">
      <c r="H2534" s="36"/>
    </row>
    <row r="2535" spans="8:8" s="32" customFormat="1" ht="12.75" customHeight="1" x14ac:dyDescent="0.2">
      <c r="H2535" s="36"/>
    </row>
    <row r="2536" spans="8:8" s="32" customFormat="1" ht="12.75" customHeight="1" x14ac:dyDescent="0.2">
      <c r="H2536" s="36"/>
    </row>
    <row r="2537" spans="8:8" s="32" customFormat="1" ht="12.75" customHeight="1" x14ac:dyDescent="0.2">
      <c r="H2537" s="36"/>
    </row>
    <row r="2538" spans="8:8" s="32" customFormat="1" ht="12.75" customHeight="1" x14ac:dyDescent="0.2">
      <c r="H2538" s="36"/>
    </row>
    <row r="2539" spans="8:8" s="32" customFormat="1" ht="12.75" customHeight="1" x14ac:dyDescent="0.2">
      <c r="H2539" s="36"/>
    </row>
    <row r="2540" spans="8:8" s="32" customFormat="1" ht="12.75" customHeight="1" x14ac:dyDescent="0.2">
      <c r="H2540" s="36"/>
    </row>
    <row r="2541" spans="8:8" s="32" customFormat="1" ht="12.75" customHeight="1" x14ac:dyDescent="0.2">
      <c r="H2541" s="36"/>
    </row>
    <row r="2542" spans="8:8" s="32" customFormat="1" ht="12.75" customHeight="1" x14ac:dyDescent="0.2">
      <c r="H2542" s="36"/>
    </row>
    <row r="2543" spans="8:8" s="32" customFormat="1" ht="12.75" customHeight="1" x14ac:dyDescent="0.2">
      <c r="H2543" s="36"/>
    </row>
    <row r="2544" spans="8:8" s="32" customFormat="1" ht="12.75" customHeight="1" x14ac:dyDescent="0.2">
      <c r="H2544" s="36"/>
    </row>
    <row r="2545" spans="8:8" s="32" customFormat="1" ht="12.75" customHeight="1" x14ac:dyDescent="0.2">
      <c r="H2545" s="36"/>
    </row>
    <row r="2546" spans="8:8" s="32" customFormat="1" ht="12.75" customHeight="1" x14ac:dyDescent="0.2">
      <c r="H2546" s="36"/>
    </row>
    <row r="2547" spans="8:8" s="32" customFormat="1" ht="12.75" customHeight="1" x14ac:dyDescent="0.2">
      <c r="H2547" s="36"/>
    </row>
    <row r="2548" spans="8:8" s="32" customFormat="1" ht="12.75" customHeight="1" x14ac:dyDescent="0.2">
      <c r="H2548" s="36"/>
    </row>
    <row r="2549" spans="8:8" s="32" customFormat="1" ht="12.75" customHeight="1" x14ac:dyDescent="0.2">
      <c r="H2549" s="36"/>
    </row>
    <row r="2550" spans="8:8" s="32" customFormat="1" ht="12.75" customHeight="1" x14ac:dyDescent="0.2">
      <c r="H2550" s="36"/>
    </row>
    <row r="2551" spans="8:8" s="32" customFormat="1" ht="12.75" customHeight="1" x14ac:dyDescent="0.2">
      <c r="H2551" s="36"/>
    </row>
    <row r="2552" spans="8:8" s="32" customFormat="1" ht="12.75" customHeight="1" x14ac:dyDescent="0.2">
      <c r="H2552" s="36"/>
    </row>
    <row r="2553" spans="8:8" s="32" customFormat="1" ht="12.75" customHeight="1" x14ac:dyDescent="0.2">
      <c r="H2553" s="36"/>
    </row>
    <row r="2554" spans="8:8" s="32" customFormat="1" ht="12.75" customHeight="1" x14ac:dyDescent="0.2">
      <c r="H2554" s="36"/>
    </row>
    <row r="2555" spans="8:8" s="32" customFormat="1" ht="12.75" customHeight="1" x14ac:dyDescent="0.2">
      <c r="H2555" s="36"/>
    </row>
    <row r="2556" spans="8:8" s="32" customFormat="1" ht="12.75" customHeight="1" x14ac:dyDescent="0.2">
      <c r="H2556" s="36"/>
    </row>
    <row r="2557" spans="8:8" s="32" customFormat="1" ht="12.75" customHeight="1" x14ac:dyDescent="0.2">
      <c r="H2557" s="36"/>
    </row>
    <row r="2558" spans="8:8" s="32" customFormat="1" ht="12.75" customHeight="1" x14ac:dyDescent="0.2">
      <c r="H2558" s="36"/>
    </row>
    <row r="2559" spans="8:8" s="32" customFormat="1" ht="12.75" customHeight="1" x14ac:dyDescent="0.2">
      <c r="H2559" s="36"/>
    </row>
    <row r="2560" spans="8:8" s="32" customFormat="1" ht="12.75" customHeight="1" x14ac:dyDescent="0.2">
      <c r="H2560" s="36"/>
    </row>
    <row r="2561" spans="8:8" s="32" customFormat="1" ht="12.75" customHeight="1" x14ac:dyDescent="0.2">
      <c r="H2561" s="36"/>
    </row>
    <row r="2562" spans="8:8" s="32" customFormat="1" ht="12.75" customHeight="1" x14ac:dyDescent="0.2">
      <c r="H2562" s="36"/>
    </row>
    <row r="2563" spans="8:8" s="32" customFormat="1" ht="12.75" customHeight="1" x14ac:dyDescent="0.2">
      <c r="H2563" s="36"/>
    </row>
    <row r="2564" spans="8:8" s="32" customFormat="1" ht="12.75" customHeight="1" x14ac:dyDescent="0.2">
      <c r="H2564" s="36"/>
    </row>
    <row r="2565" spans="8:8" s="32" customFormat="1" ht="12.75" customHeight="1" x14ac:dyDescent="0.2">
      <c r="H2565" s="36"/>
    </row>
    <row r="2566" spans="8:8" s="32" customFormat="1" ht="12.75" customHeight="1" x14ac:dyDescent="0.2">
      <c r="H2566" s="36"/>
    </row>
    <row r="2567" spans="8:8" s="32" customFormat="1" ht="12.75" customHeight="1" x14ac:dyDescent="0.2">
      <c r="H2567" s="36"/>
    </row>
    <row r="2568" spans="8:8" s="32" customFormat="1" ht="12.75" customHeight="1" x14ac:dyDescent="0.2">
      <c r="H2568" s="36"/>
    </row>
    <row r="2569" spans="8:8" s="32" customFormat="1" ht="12.75" customHeight="1" x14ac:dyDescent="0.2">
      <c r="H2569" s="36"/>
    </row>
    <row r="2570" spans="8:8" s="32" customFormat="1" ht="12.75" customHeight="1" x14ac:dyDescent="0.2">
      <c r="H2570" s="36"/>
    </row>
    <row r="2571" spans="8:8" s="32" customFormat="1" ht="12.75" customHeight="1" x14ac:dyDescent="0.2">
      <c r="H2571" s="36"/>
    </row>
    <row r="2572" spans="8:8" s="32" customFormat="1" ht="12.75" customHeight="1" x14ac:dyDescent="0.2">
      <c r="H2572" s="36"/>
    </row>
    <row r="2573" spans="8:8" s="32" customFormat="1" ht="12.75" customHeight="1" x14ac:dyDescent="0.2">
      <c r="H2573" s="36"/>
    </row>
    <row r="2574" spans="8:8" s="32" customFormat="1" ht="12.75" customHeight="1" x14ac:dyDescent="0.2">
      <c r="H2574" s="36"/>
    </row>
    <row r="2575" spans="8:8" s="32" customFormat="1" ht="12.75" customHeight="1" x14ac:dyDescent="0.2">
      <c r="H2575" s="36"/>
    </row>
    <row r="2576" spans="8:8" s="32" customFormat="1" ht="12.75" customHeight="1" x14ac:dyDescent="0.2">
      <c r="H2576" s="36"/>
    </row>
    <row r="2577" spans="8:8" s="32" customFormat="1" ht="12.75" customHeight="1" x14ac:dyDescent="0.2">
      <c r="H2577" s="36"/>
    </row>
    <row r="2578" spans="8:8" s="32" customFormat="1" ht="12.75" customHeight="1" x14ac:dyDescent="0.2">
      <c r="H2578" s="36"/>
    </row>
    <row r="2579" spans="8:8" s="32" customFormat="1" ht="12.75" customHeight="1" x14ac:dyDescent="0.2">
      <c r="H2579" s="36"/>
    </row>
    <row r="2580" spans="8:8" s="32" customFormat="1" ht="12.75" customHeight="1" x14ac:dyDescent="0.2">
      <c r="H2580" s="36"/>
    </row>
    <row r="2581" spans="8:8" s="32" customFormat="1" ht="12.75" customHeight="1" x14ac:dyDescent="0.2">
      <c r="H2581" s="36"/>
    </row>
    <row r="2582" spans="8:8" s="32" customFormat="1" ht="12.75" customHeight="1" x14ac:dyDescent="0.2">
      <c r="H2582" s="36"/>
    </row>
    <row r="2583" spans="8:8" s="32" customFormat="1" ht="12.75" customHeight="1" x14ac:dyDescent="0.2">
      <c r="H2583" s="36"/>
    </row>
    <row r="2584" spans="8:8" s="32" customFormat="1" ht="12.75" customHeight="1" x14ac:dyDescent="0.2">
      <c r="H2584" s="36"/>
    </row>
    <row r="2585" spans="8:8" s="32" customFormat="1" ht="12.75" customHeight="1" x14ac:dyDescent="0.2">
      <c r="H2585" s="36"/>
    </row>
    <row r="2586" spans="8:8" s="32" customFormat="1" ht="12.75" customHeight="1" x14ac:dyDescent="0.2">
      <c r="H2586" s="36"/>
    </row>
    <row r="2587" spans="8:8" s="32" customFormat="1" ht="12.75" customHeight="1" x14ac:dyDescent="0.2">
      <c r="H2587" s="36"/>
    </row>
    <row r="2588" spans="8:8" s="32" customFormat="1" ht="12.75" customHeight="1" x14ac:dyDescent="0.2">
      <c r="H2588" s="36"/>
    </row>
    <row r="2589" spans="8:8" s="32" customFormat="1" ht="12.75" customHeight="1" x14ac:dyDescent="0.2">
      <c r="H2589" s="36"/>
    </row>
    <row r="2590" spans="8:8" s="32" customFormat="1" ht="12.75" customHeight="1" x14ac:dyDescent="0.2">
      <c r="H2590" s="36"/>
    </row>
    <row r="2591" spans="8:8" s="32" customFormat="1" ht="12.75" customHeight="1" x14ac:dyDescent="0.2">
      <c r="H2591" s="36"/>
    </row>
    <row r="2592" spans="8:8" s="32" customFormat="1" ht="12.75" customHeight="1" x14ac:dyDescent="0.2">
      <c r="H2592" s="36"/>
    </row>
    <row r="2593" spans="8:8" s="32" customFormat="1" ht="12.75" customHeight="1" x14ac:dyDescent="0.2">
      <c r="H2593" s="36"/>
    </row>
    <row r="2594" spans="8:8" s="32" customFormat="1" ht="12.75" customHeight="1" x14ac:dyDescent="0.2">
      <c r="H2594" s="36"/>
    </row>
    <row r="2595" spans="8:8" s="32" customFormat="1" ht="12.75" customHeight="1" x14ac:dyDescent="0.2">
      <c r="H2595" s="36"/>
    </row>
    <row r="2596" spans="8:8" s="32" customFormat="1" ht="12.75" customHeight="1" x14ac:dyDescent="0.2">
      <c r="H2596" s="36"/>
    </row>
    <row r="2597" spans="8:8" s="32" customFormat="1" ht="12.75" customHeight="1" x14ac:dyDescent="0.2">
      <c r="H2597" s="36"/>
    </row>
    <row r="2598" spans="8:8" s="32" customFormat="1" ht="12.75" customHeight="1" x14ac:dyDescent="0.2">
      <c r="H2598" s="36"/>
    </row>
    <row r="2599" spans="8:8" s="32" customFormat="1" ht="12.75" customHeight="1" x14ac:dyDescent="0.2">
      <c r="H2599" s="36"/>
    </row>
    <row r="2600" spans="8:8" s="32" customFormat="1" ht="12.75" customHeight="1" x14ac:dyDescent="0.2">
      <c r="H2600" s="36"/>
    </row>
    <row r="2601" spans="8:8" s="32" customFormat="1" ht="12.75" customHeight="1" x14ac:dyDescent="0.2">
      <c r="H2601" s="36"/>
    </row>
    <row r="2602" spans="8:8" s="32" customFormat="1" ht="12.75" customHeight="1" x14ac:dyDescent="0.2">
      <c r="H2602" s="36"/>
    </row>
    <row r="2603" spans="8:8" s="32" customFormat="1" ht="12.75" customHeight="1" x14ac:dyDescent="0.2">
      <c r="H2603" s="36"/>
    </row>
    <row r="2604" spans="8:8" s="32" customFormat="1" ht="12.75" customHeight="1" x14ac:dyDescent="0.2">
      <c r="H2604" s="36"/>
    </row>
    <row r="2605" spans="8:8" s="32" customFormat="1" ht="12.75" customHeight="1" x14ac:dyDescent="0.2">
      <c r="H2605" s="36"/>
    </row>
    <row r="2606" spans="8:8" s="32" customFormat="1" ht="12.75" customHeight="1" x14ac:dyDescent="0.2">
      <c r="H2606" s="36"/>
    </row>
    <row r="2607" spans="8:8" s="32" customFormat="1" ht="12.75" customHeight="1" x14ac:dyDescent="0.2">
      <c r="H2607" s="36"/>
    </row>
    <row r="2608" spans="8:8" s="32" customFormat="1" ht="12.75" customHeight="1" x14ac:dyDescent="0.2">
      <c r="H2608" s="36"/>
    </row>
    <row r="2609" spans="8:8" s="32" customFormat="1" ht="12.75" customHeight="1" x14ac:dyDescent="0.2">
      <c r="H2609" s="36"/>
    </row>
    <row r="2610" spans="8:8" s="32" customFormat="1" ht="12.75" customHeight="1" x14ac:dyDescent="0.2">
      <c r="H2610" s="36"/>
    </row>
    <row r="2611" spans="8:8" s="32" customFormat="1" ht="12.75" customHeight="1" x14ac:dyDescent="0.2">
      <c r="H2611" s="36"/>
    </row>
    <row r="2612" spans="8:8" s="32" customFormat="1" ht="12.75" customHeight="1" x14ac:dyDescent="0.2">
      <c r="H2612" s="36"/>
    </row>
    <row r="2613" spans="8:8" s="32" customFormat="1" ht="12.75" customHeight="1" x14ac:dyDescent="0.2">
      <c r="H2613" s="36"/>
    </row>
    <row r="2614" spans="8:8" s="32" customFormat="1" ht="12.75" customHeight="1" x14ac:dyDescent="0.2">
      <c r="H2614" s="36"/>
    </row>
    <row r="2615" spans="8:8" s="32" customFormat="1" ht="12.75" customHeight="1" x14ac:dyDescent="0.2">
      <c r="H2615" s="36"/>
    </row>
    <row r="2616" spans="8:8" s="32" customFormat="1" ht="12.75" customHeight="1" x14ac:dyDescent="0.2">
      <c r="H2616" s="36"/>
    </row>
    <row r="2617" spans="8:8" s="32" customFormat="1" ht="12.75" customHeight="1" x14ac:dyDescent="0.2">
      <c r="H2617" s="36"/>
    </row>
    <row r="2618" spans="8:8" s="32" customFormat="1" ht="12.75" customHeight="1" x14ac:dyDescent="0.2">
      <c r="H2618" s="36"/>
    </row>
    <row r="2619" spans="8:8" s="32" customFormat="1" ht="12.75" customHeight="1" x14ac:dyDescent="0.2">
      <c r="H2619" s="36"/>
    </row>
    <row r="2620" spans="8:8" s="32" customFormat="1" ht="12.75" customHeight="1" x14ac:dyDescent="0.2">
      <c r="H2620" s="36"/>
    </row>
    <row r="2621" spans="8:8" s="32" customFormat="1" ht="12.75" customHeight="1" x14ac:dyDescent="0.2">
      <c r="H2621" s="36"/>
    </row>
    <row r="2622" spans="8:8" s="32" customFormat="1" ht="12.75" customHeight="1" x14ac:dyDescent="0.2">
      <c r="H2622" s="36"/>
    </row>
    <row r="2623" spans="8:8" s="32" customFormat="1" ht="12.75" customHeight="1" x14ac:dyDescent="0.2">
      <c r="H2623" s="36"/>
    </row>
    <row r="2624" spans="8:8" s="32" customFormat="1" ht="12.75" customHeight="1" x14ac:dyDescent="0.2">
      <c r="H2624" s="36"/>
    </row>
    <row r="2625" spans="8:8" s="32" customFormat="1" ht="12.75" customHeight="1" x14ac:dyDescent="0.2">
      <c r="H2625" s="36"/>
    </row>
    <row r="2626" spans="8:8" s="32" customFormat="1" ht="12.75" customHeight="1" x14ac:dyDescent="0.2">
      <c r="H2626" s="36"/>
    </row>
    <row r="2627" spans="8:8" s="32" customFormat="1" ht="12.75" customHeight="1" x14ac:dyDescent="0.2">
      <c r="H2627" s="36"/>
    </row>
    <row r="2628" spans="8:8" s="32" customFormat="1" ht="12.75" customHeight="1" x14ac:dyDescent="0.2">
      <c r="H2628" s="36"/>
    </row>
    <row r="2629" spans="8:8" s="32" customFormat="1" ht="12.75" customHeight="1" x14ac:dyDescent="0.2">
      <c r="H2629" s="36"/>
    </row>
    <row r="2630" spans="8:8" s="32" customFormat="1" ht="12.75" customHeight="1" x14ac:dyDescent="0.2">
      <c r="H2630" s="36"/>
    </row>
    <row r="2631" spans="8:8" s="32" customFormat="1" ht="12.75" customHeight="1" x14ac:dyDescent="0.2">
      <c r="H2631" s="36"/>
    </row>
    <row r="2632" spans="8:8" s="32" customFormat="1" ht="12.75" customHeight="1" x14ac:dyDescent="0.2">
      <c r="H2632" s="36"/>
    </row>
    <row r="2633" spans="8:8" s="32" customFormat="1" ht="12.75" customHeight="1" x14ac:dyDescent="0.2">
      <c r="H2633" s="36"/>
    </row>
    <row r="2634" spans="8:8" s="32" customFormat="1" ht="12.75" customHeight="1" x14ac:dyDescent="0.2">
      <c r="H2634" s="36"/>
    </row>
    <row r="2635" spans="8:8" s="32" customFormat="1" ht="12.75" customHeight="1" x14ac:dyDescent="0.2">
      <c r="H2635" s="36"/>
    </row>
    <row r="2636" spans="8:8" s="32" customFormat="1" ht="12.75" customHeight="1" x14ac:dyDescent="0.2">
      <c r="H2636" s="36"/>
    </row>
    <row r="2637" spans="8:8" s="32" customFormat="1" ht="12.75" customHeight="1" x14ac:dyDescent="0.2">
      <c r="H2637" s="36"/>
    </row>
    <row r="2638" spans="8:8" s="32" customFormat="1" ht="12.75" customHeight="1" x14ac:dyDescent="0.2">
      <c r="H2638" s="36"/>
    </row>
    <row r="2639" spans="8:8" s="32" customFormat="1" ht="12.75" customHeight="1" x14ac:dyDescent="0.2">
      <c r="H2639" s="36"/>
    </row>
    <row r="2640" spans="8:8" s="32" customFormat="1" ht="12.75" customHeight="1" x14ac:dyDescent="0.2">
      <c r="H2640" s="36"/>
    </row>
    <row r="2641" spans="8:8" s="32" customFormat="1" ht="12.75" customHeight="1" x14ac:dyDescent="0.2">
      <c r="H2641" s="36"/>
    </row>
    <row r="2642" spans="8:8" s="32" customFormat="1" ht="12.75" customHeight="1" x14ac:dyDescent="0.2">
      <c r="H2642" s="36"/>
    </row>
    <row r="2643" spans="8:8" s="32" customFormat="1" ht="12.75" customHeight="1" x14ac:dyDescent="0.2">
      <c r="H2643" s="36"/>
    </row>
    <row r="2644" spans="8:8" s="32" customFormat="1" ht="12.75" customHeight="1" x14ac:dyDescent="0.2">
      <c r="H2644" s="36"/>
    </row>
    <row r="2645" spans="8:8" s="32" customFormat="1" ht="12.75" customHeight="1" x14ac:dyDescent="0.2">
      <c r="H2645" s="36"/>
    </row>
    <row r="2646" spans="8:8" s="32" customFormat="1" ht="12.75" customHeight="1" x14ac:dyDescent="0.2">
      <c r="H2646" s="36"/>
    </row>
    <row r="2647" spans="8:8" s="32" customFormat="1" ht="12.75" customHeight="1" x14ac:dyDescent="0.2">
      <c r="H2647" s="36"/>
    </row>
    <row r="2648" spans="8:8" s="32" customFormat="1" ht="12.75" customHeight="1" x14ac:dyDescent="0.2">
      <c r="H2648" s="36"/>
    </row>
    <row r="2649" spans="8:8" s="32" customFormat="1" ht="12.75" customHeight="1" x14ac:dyDescent="0.2">
      <c r="H2649" s="36"/>
    </row>
    <row r="2650" spans="8:8" s="32" customFormat="1" ht="12.75" customHeight="1" x14ac:dyDescent="0.2">
      <c r="H2650" s="36"/>
    </row>
    <row r="2651" spans="8:8" s="32" customFormat="1" ht="12.75" customHeight="1" x14ac:dyDescent="0.2">
      <c r="H2651" s="36"/>
    </row>
    <row r="2652" spans="8:8" s="32" customFormat="1" ht="12.75" customHeight="1" x14ac:dyDescent="0.2">
      <c r="H2652" s="36"/>
    </row>
    <row r="2653" spans="8:8" s="32" customFormat="1" ht="12.75" customHeight="1" x14ac:dyDescent="0.2">
      <c r="H2653" s="36"/>
    </row>
    <row r="2654" spans="8:8" s="32" customFormat="1" ht="12.75" customHeight="1" x14ac:dyDescent="0.2">
      <c r="H2654" s="36"/>
    </row>
    <row r="2655" spans="8:8" s="32" customFormat="1" ht="12.75" customHeight="1" x14ac:dyDescent="0.2">
      <c r="H2655" s="36"/>
    </row>
    <row r="2656" spans="8:8" s="32" customFormat="1" ht="12.75" customHeight="1" x14ac:dyDescent="0.2">
      <c r="H2656" s="36"/>
    </row>
    <row r="2657" spans="8:8" s="32" customFormat="1" ht="12.75" customHeight="1" x14ac:dyDescent="0.2">
      <c r="H2657" s="36"/>
    </row>
    <row r="2658" spans="8:8" s="32" customFormat="1" ht="12.75" customHeight="1" x14ac:dyDescent="0.2">
      <c r="H2658" s="36"/>
    </row>
    <row r="2659" spans="8:8" s="32" customFormat="1" ht="12.75" customHeight="1" x14ac:dyDescent="0.2">
      <c r="H2659" s="36"/>
    </row>
    <row r="2660" spans="8:8" s="32" customFormat="1" ht="12.75" customHeight="1" x14ac:dyDescent="0.2">
      <c r="H2660" s="36"/>
    </row>
    <row r="2661" spans="8:8" s="32" customFormat="1" ht="12.75" customHeight="1" x14ac:dyDescent="0.2">
      <c r="H2661" s="36"/>
    </row>
    <row r="2662" spans="8:8" s="32" customFormat="1" ht="12.75" customHeight="1" x14ac:dyDescent="0.2">
      <c r="H2662" s="36"/>
    </row>
    <row r="2663" spans="8:8" s="32" customFormat="1" ht="12.75" customHeight="1" x14ac:dyDescent="0.2">
      <c r="H2663" s="36"/>
    </row>
    <row r="2664" spans="8:8" s="32" customFormat="1" ht="12.75" customHeight="1" x14ac:dyDescent="0.2">
      <c r="H2664" s="36"/>
    </row>
    <row r="2665" spans="8:8" s="32" customFormat="1" ht="12.75" customHeight="1" x14ac:dyDescent="0.2">
      <c r="H2665" s="36"/>
    </row>
    <row r="2666" spans="8:8" s="32" customFormat="1" ht="12.75" customHeight="1" x14ac:dyDescent="0.2">
      <c r="H2666" s="36"/>
    </row>
    <row r="2667" spans="8:8" s="32" customFormat="1" ht="12.75" customHeight="1" x14ac:dyDescent="0.2">
      <c r="H2667" s="36"/>
    </row>
    <row r="2668" spans="8:8" s="32" customFormat="1" ht="12.75" customHeight="1" x14ac:dyDescent="0.2">
      <c r="H2668" s="36"/>
    </row>
    <row r="2669" spans="8:8" s="32" customFormat="1" ht="12.75" customHeight="1" x14ac:dyDescent="0.2">
      <c r="H2669" s="36"/>
    </row>
    <row r="2670" spans="8:8" s="32" customFormat="1" ht="12.75" customHeight="1" x14ac:dyDescent="0.2">
      <c r="H2670" s="36"/>
    </row>
    <row r="2671" spans="8:8" s="32" customFormat="1" ht="12.75" customHeight="1" x14ac:dyDescent="0.2">
      <c r="H2671" s="36"/>
    </row>
    <row r="2672" spans="8:8" s="32" customFormat="1" ht="12.75" customHeight="1" x14ac:dyDescent="0.2">
      <c r="H2672" s="36"/>
    </row>
    <row r="2673" spans="8:8" s="32" customFormat="1" ht="12.75" customHeight="1" x14ac:dyDescent="0.2">
      <c r="H2673" s="36"/>
    </row>
    <row r="2674" spans="8:8" s="32" customFormat="1" ht="12.75" customHeight="1" x14ac:dyDescent="0.2">
      <c r="H2674" s="36"/>
    </row>
    <row r="2675" spans="8:8" s="32" customFormat="1" ht="12.75" customHeight="1" x14ac:dyDescent="0.2">
      <c r="H2675" s="36"/>
    </row>
    <row r="2676" spans="8:8" s="32" customFormat="1" ht="12.75" customHeight="1" x14ac:dyDescent="0.2">
      <c r="H2676" s="36"/>
    </row>
    <row r="2677" spans="8:8" s="32" customFormat="1" ht="12.75" customHeight="1" x14ac:dyDescent="0.2">
      <c r="H2677" s="36"/>
    </row>
    <row r="2678" spans="8:8" s="32" customFormat="1" ht="12.75" customHeight="1" x14ac:dyDescent="0.2">
      <c r="H2678" s="36"/>
    </row>
    <row r="2679" spans="8:8" s="32" customFormat="1" ht="12.75" customHeight="1" x14ac:dyDescent="0.2">
      <c r="H2679" s="36"/>
    </row>
    <row r="2680" spans="8:8" s="32" customFormat="1" ht="12.75" customHeight="1" x14ac:dyDescent="0.2">
      <c r="H2680" s="36"/>
    </row>
    <row r="2681" spans="8:8" s="32" customFormat="1" ht="12.75" customHeight="1" x14ac:dyDescent="0.2">
      <c r="H2681" s="36"/>
    </row>
    <row r="2682" spans="8:8" s="32" customFormat="1" ht="12.75" customHeight="1" x14ac:dyDescent="0.2">
      <c r="H2682" s="36"/>
    </row>
    <row r="2683" spans="8:8" s="32" customFormat="1" ht="12.75" customHeight="1" x14ac:dyDescent="0.2">
      <c r="H2683" s="36"/>
    </row>
    <row r="2684" spans="8:8" s="32" customFormat="1" ht="12.75" customHeight="1" x14ac:dyDescent="0.2">
      <c r="H2684" s="36"/>
    </row>
    <row r="2685" spans="8:8" s="32" customFormat="1" ht="12.75" customHeight="1" x14ac:dyDescent="0.2">
      <c r="H2685" s="36"/>
    </row>
    <row r="2686" spans="8:8" s="32" customFormat="1" ht="12.75" customHeight="1" x14ac:dyDescent="0.2">
      <c r="H2686" s="36"/>
    </row>
    <row r="2687" spans="8:8" s="32" customFormat="1" ht="12.75" customHeight="1" x14ac:dyDescent="0.2">
      <c r="H2687" s="36"/>
    </row>
    <row r="2688" spans="8:8" s="32" customFormat="1" ht="12.75" customHeight="1" x14ac:dyDescent="0.2">
      <c r="H2688" s="36"/>
    </row>
    <row r="2689" spans="8:8" s="32" customFormat="1" ht="12.75" customHeight="1" x14ac:dyDescent="0.2">
      <c r="H2689" s="36"/>
    </row>
    <row r="2690" spans="8:8" s="32" customFormat="1" ht="12.75" customHeight="1" x14ac:dyDescent="0.2">
      <c r="H2690" s="36"/>
    </row>
    <row r="2691" spans="8:8" s="32" customFormat="1" ht="12.75" customHeight="1" x14ac:dyDescent="0.2">
      <c r="H2691" s="36"/>
    </row>
    <row r="2692" spans="8:8" s="32" customFormat="1" ht="12.75" customHeight="1" x14ac:dyDescent="0.2">
      <c r="H2692" s="36"/>
    </row>
    <row r="2693" spans="8:8" s="32" customFormat="1" ht="12.75" customHeight="1" x14ac:dyDescent="0.2">
      <c r="H2693" s="36"/>
    </row>
    <row r="2694" spans="8:8" s="32" customFormat="1" ht="12.75" customHeight="1" x14ac:dyDescent="0.2">
      <c r="H2694" s="36"/>
    </row>
    <row r="2695" spans="8:8" s="32" customFormat="1" ht="12.75" customHeight="1" x14ac:dyDescent="0.2">
      <c r="H2695" s="36"/>
    </row>
    <row r="2696" spans="8:8" s="32" customFormat="1" ht="12.75" customHeight="1" x14ac:dyDescent="0.2">
      <c r="H2696" s="36"/>
    </row>
    <row r="2697" spans="8:8" s="32" customFormat="1" ht="12.75" customHeight="1" x14ac:dyDescent="0.2">
      <c r="H2697" s="36"/>
    </row>
    <row r="2698" spans="8:8" s="32" customFormat="1" ht="12.75" customHeight="1" x14ac:dyDescent="0.2">
      <c r="H2698" s="36"/>
    </row>
    <row r="2699" spans="8:8" s="32" customFormat="1" ht="12.75" customHeight="1" x14ac:dyDescent="0.2">
      <c r="H2699" s="36"/>
    </row>
    <row r="2700" spans="8:8" s="32" customFormat="1" ht="12.75" customHeight="1" x14ac:dyDescent="0.2">
      <c r="H2700" s="36"/>
    </row>
    <row r="2701" spans="8:8" s="32" customFormat="1" ht="12.75" customHeight="1" x14ac:dyDescent="0.2">
      <c r="H2701" s="36"/>
    </row>
    <row r="2702" spans="8:8" s="32" customFormat="1" ht="12.75" customHeight="1" x14ac:dyDescent="0.2">
      <c r="H2702" s="36"/>
    </row>
    <row r="2703" spans="8:8" s="32" customFormat="1" ht="12.75" customHeight="1" x14ac:dyDescent="0.2">
      <c r="H2703" s="36"/>
    </row>
    <row r="2704" spans="8:8" s="32" customFormat="1" ht="12.75" customHeight="1" x14ac:dyDescent="0.2">
      <c r="H2704" s="36"/>
    </row>
    <row r="2705" spans="8:8" s="32" customFormat="1" ht="12.75" customHeight="1" x14ac:dyDescent="0.2">
      <c r="H2705" s="36"/>
    </row>
    <row r="2706" spans="8:8" s="32" customFormat="1" ht="12.75" customHeight="1" x14ac:dyDescent="0.2">
      <c r="H2706" s="36"/>
    </row>
    <row r="2707" spans="8:8" s="32" customFormat="1" ht="12.75" customHeight="1" x14ac:dyDescent="0.2">
      <c r="H2707" s="36"/>
    </row>
    <row r="2708" spans="8:8" s="32" customFormat="1" ht="12.75" customHeight="1" x14ac:dyDescent="0.2">
      <c r="H2708" s="36"/>
    </row>
    <row r="2709" spans="8:8" s="32" customFormat="1" ht="12.75" customHeight="1" x14ac:dyDescent="0.2">
      <c r="H2709" s="36"/>
    </row>
    <row r="2710" spans="8:8" s="32" customFormat="1" ht="12.75" customHeight="1" x14ac:dyDescent="0.2">
      <c r="H2710" s="36"/>
    </row>
    <row r="2711" spans="8:8" s="32" customFormat="1" ht="12.75" customHeight="1" x14ac:dyDescent="0.2">
      <c r="H2711" s="36"/>
    </row>
    <row r="2712" spans="8:8" s="32" customFormat="1" ht="12.75" customHeight="1" x14ac:dyDescent="0.2">
      <c r="H2712" s="36"/>
    </row>
    <row r="2713" spans="8:8" s="32" customFormat="1" ht="12.75" customHeight="1" x14ac:dyDescent="0.2">
      <c r="H2713" s="36"/>
    </row>
    <row r="2714" spans="8:8" s="32" customFormat="1" ht="12.75" customHeight="1" x14ac:dyDescent="0.2">
      <c r="H2714" s="36"/>
    </row>
    <row r="2715" spans="8:8" s="32" customFormat="1" ht="12.75" customHeight="1" x14ac:dyDescent="0.2">
      <c r="H2715" s="36"/>
    </row>
    <row r="2716" spans="8:8" s="32" customFormat="1" ht="12.75" customHeight="1" x14ac:dyDescent="0.2">
      <c r="H2716" s="36"/>
    </row>
    <row r="2717" spans="8:8" s="32" customFormat="1" ht="12.75" customHeight="1" x14ac:dyDescent="0.2">
      <c r="H2717" s="36"/>
    </row>
    <row r="2718" spans="8:8" s="32" customFormat="1" ht="12.75" customHeight="1" x14ac:dyDescent="0.2">
      <c r="H2718" s="36"/>
    </row>
    <row r="2719" spans="8:8" s="32" customFormat="1" ht="12.75" customHeight="1" x14ac:dyDescent="0.2">
      <c r="H2719" s="36"/>
    </row>
    <row r="2720" spans="8:8" s="32" customFormat="1" ht="12.75" customHeight="1" x14ac:dyDescent="0.2">
      <c r="H2720" s="36"/>
    </row>
    <row r="2721" spans="8:8" s="32" customFormat="1" ht="12.75" customHeight="1" x14ac:dyDescent="0.2">
      <c r="H2721" s="36"/>
    </row>
    <row r="2722" spans="8:8" s="32" customFormat="1" ht="12.75" customHeight="1" x14ac:dyDescent="0.2">
      <c r="H2722" s="36"/>
    </row>
    <row r="2723" spans="8:8" s="32" customFormat="1" ht="12.75" customHeight="1" x14ac:dyDescent="0.2">
      <c r="H2723" s="36"/>
    </row>
    <row r="2724" spans="8:8" s="32" customFormat="1" ht="12.75" customHeight="1" x14ac:dyDescent="0.2">
      <c r="H2724" s="36"/>
    </row>
    <row r="2725" spans="8:8" s="32" customFormat="1" ht="12.75" customHeight="1" x14ac:dyDescent="0.2">
      <c r="H2725" s="36"/>
    </row>
    <row r="2726" spans="8:8" s="32" customFormat="1" ht="12.75" customHeight="1" x14ac:dyDescent="0.2">
      <c r="H2726" s="36"/>
    </row>
    <row r="2727" spans="8:8" s="32" customFormat="1" ht="12.75" customHeight="1" x14ac:dyDescent="0.2">
      <c r="H2727" s="36"/>
    </row>
    <row r="2728" spans="8:8" s="32" customFormat="1" ht="12.75" customHeight="1" x14ac:dyDescent="0.2">
      <c r="H2728" s="36"/>
    </row>
    <row r="2729" spans="8:8" s="32" customFormat="1" ht="12.75" customHeight="1" x14ac:dyDescent="0.2">
      <c r="H2729" s="36"/>
    </row>
    <row r="2730" spans="8:8" s="32" customFormat="1" ht="12.75" customHeight="1" x14ac:dyDescent="0.2">
      <c r="H2730" s="36"/>
    </row>
    <row r="2731" spans="8:8" s="32" customFormat="1" ht="12.75" customHeight="1" x14ac:dyDescent="0.2">
      <c r="H2731" s="36"/>
    </row>
    <row r="2732" spans="8:8" s="32" customFormat="1" ht="12.75" customHeight="1" x14ac:dyDescent="0.2">
      <c r="H2732" s="36"/>
    </row>
    <row r="2733" spans="8:8" s="32" customFormat="1" ht="12.75" customHeight="1" x14ac:dyDescent="0.2">
      <c r="H2733" s="36"/>
    </row>
    <row r="2734" spans="8:8" s="32" customFormat="1" ht="12.75" customHeight="1" x14ac:dyDescent="0.2">
      <c r="H2734" s="36"/>
    </row>
    <row r="2735" spans="8:8" s="32" customFormat="1" ht="12.75" customHeight="1" x14ac:dyDescent="0.2">
      <c r="H2735" s="36"/>
    </row>
    <row r="2736" spans="8:8" s="32" customFormat="1" ht="12.75" customHeight="1" x14ac:dyDescent="0.2">
      <c r="H2736" s="36"/>
    </row>
    <row r="2737" spans="8:8" s="32" customFormat="1" ht="12.75" customHeight="1" x14ac:dyDescent="0.2">
      <c r="H2737" s="36"/>
    </row>
    <row r="2738" spans="8:8" s="32" customFormat="1" ht="12.75" customHeight="1" x14ac:dyDescent="0.2">
      <c r="H2738" s="36"/>
    </row>
    <row r="2739" spans="8:8" s="32" customFormat="1" ht="12.75" customHeight="1" x14ac:dyDescent="0.2">
      <c r="H2739" s="36"/>
    </row>
    <row r="2740" spans="8:8" s="32" customFormat="1" ht="12.75" customHeight="1" x14ac:dyDescent="0.2">
      <c r="H2740" s="36"/>
    </row>
    <row r="2741" spans="8:8" s="32" customFormat="1" ht="12.75" customHeight="1" x14ac:dyDescent="0.2">
      <c r="H2741" s="36"/>
    </row>
    <row r="2742" spans="8:8" s="32" customFormat="1" ht="12.75" customHeight="1" x14ac:dyDescent="0.2">
      <c r="H2742" s="36"/>
    </row>
    <row r="2743" spans="8:8" s="32" customFormat="1" ht="12.75" customHeight="1" x14ac:dyDescent="0.2">
      <c r="H2743" s="36"/>
    </row>
    <row r="2744" spans="8:8" s="32" customFormat="1" ht="12.75" customHeight="1" x14ac:dyDescent="0.2">
      <c r="H2744" s="36"/>
    </row>
    <row r="2745" spans="8:8" s="32" customFormat="1" ht="12.75" customHeight="1" x14ac:dyDescent="0.2">
      <c r="H2745" s="36"/>
    </row>
    <row r="2746" spans="8:8" s="32" customFormat="1" ht="12.75" customHeight="1" x14ac:dyDescent="0.2">
      <c r="H2746" s="36"/>
    </row>
    <row r="2747" spans="8:8" s="32" customFormat="1" ht="12.75" customHeight="1" x14ac:dyDescent="0.2">
      <c r="H2747" s="36"/>
    </row>
    <row r="2748" spans="8:8" s="32" customFormat="1" ht="12.75" customHeight="1" x14ac:dyDescent="0.2">
      <c r="H2748" s="36"/>
    </row>
    <row r="2749" spans="8:8" s="32" customFormat="1" ht="12.75" customHeight="1" x14ac:dyDescent="0.2">
      <c r="H2749" s="36"/>
    </row>
    <row r="2750" spans="8:8" s="32" customFormat="1" ht="12.75" customHeight="1" x14ac:dyDescent="0.2">
      <c r="H2750" s="36"/>
    </row>
    <row r="2751" spans="8:8" s="32" customFormat="1" ht="12.75" customHeight="1" x14ac:dyDescent="0.2">
      <c r="H2751" s="36"/>
    </row>
    <row r="2752" spans="8:8" s="32" customFormat="1" ht="12.75" customHeight="1" x14ac:dyDescent="0.2">
      <c r="H2752" s="36"/>
    </row>
    <row r="2753" spans="8:8" s="32" customFormat="1" ht="12.75" customHeight="1" x14ac:dyDescent="0.2">
      <c r="H2753" s="36"/>
    </row>
    <row r="2754" spans="8:8" s="32" customFormat="1" ht="12.75" customHeight="1" x14ac:dyDescent="0.2">
      <c r="H2754" s="36"/>
    </row>
    <row r="2755" spans="8:8" s="32" customFormat="1" ht="12.75" customHeight="1" x14ac:dyDescent="0.2">
      <c r="H2755" s="36"/>
    </row>
    <row r="2756" spans="8:8" s="32" customFormat="1" ht="12.75" customHeight="1" x14ac:dyDescent="0.2">
      <c r="H2756" s="36"/>
    </row>
    <row r="2757" spans="8:8" s="32" customFormat="1" ht="12.75" customHeight="1" x14ac:dyDescent="0.2">
      <c r="H2757" s="36"/>
    </row>
    <row r="2758" spans="8:8" s="32" customFormat="1" ht="12.75" customHeight="1" x14ac:dyDescent="0.2">
      <c r="H2758" s="36"/>
    </row>
    <row r="2759" spans="8:8" s="32" customFormat="1" ht="12.75" customHeight="1" x14ac:dyDescent="0.2">
      <c r="H2759" s="36"/>
    </row>
    <row r="2760" spans="8:8" s="32" customFormat="1" ht="12.75" customHeight="1" x14ac:dyDescent="0.2">
      <c r="H2760" s="36"/>
    </row>
    <row r="2761" spans="8:8" s="32" customFormat="1" ht="12.75" customHeight="1" x14ac:dyDescent="0.2">
      <c r="H2761" s="36"/>
    </row>
    <row r="2762" spans="8:8" s="32" customFormat="1" ht="12.75" customHeight="1" x14ac:dyDescent="0.2">
      <c r="H2762" s="36"/>
    </row>
    <row r="2763" spans="8:8" s="32" customFormat="1" ht="12.75" customHeight="1" x14ac:dyDescent="0.2">
      <c r="H2763" s="36"/>
    </row>
    <row r="2764" spans="8:8" s="32" customFormat="1" ht="12.75" customHeight="1" x14ac:dyDescent="0.2">
      <c r="H2764" s="36"/>
    </row>
    <row r="2765" spans="8:8" s="32" customFormat="1" ht="12.75" customHeight="1" x14ac:dyDescent="0.2">
      <c r="H2765" s="36"/>
    </row>
    <row r="2766" spans="8:8" s="32" customFormat="1" ht="12.75" customHeight="1" x14ac:dyDescent="0.2">
      <c r="H2766" s="36"/>
    </row>
    <row r="2767" spans="8:8" s="32" customFormat="1" ht="12.75" customHeight="1" x14ac:dyDescent="0.2">
      <c r="H2767" s="36"/>
    </row>
    <row r="2768" spans="8:8" s="32" customFormat="1" ht="12.75" customHeight="1" x14ac:dyDescent="0.2">
      <c r="H2768" s="36"/>
    </row>
    <row r="2769" spans="8:8" s="32" customFormat="1" ht="12.75" customHeight="1" x14ac:dyDescent="0.2">
      <c r="H2769" s="36"/>
    </row>
    <row r="2770" spans="8:8" s="32" customFormat="1" ht="12.75" customHeight="1" x14ac:dyDescent="0.2">
      <c r="H2770" s="36"/>
    </row>
    <row r="2771" spans="8:8" s="32" customFormat="1" ht="12.75" customHeight="1" x14ac:dyDescent="0.2">
      <c r="H2771" s="36"/>
    </row>
    <row r="2772" spans="8:8" s="32" customFormat="1" ht="12.75" customHeight="1" x14ac:dyDescent="0.2">
      <c r="H2772" s="36"/>
    </row>
    <row r="2773" spans="8:8" s="32" customFormat="1" ht="12.75" customHeight="1" x14ac:dyDescent="0.2">
      <c r="H2773" s="36"/>
    </row>
    <row r="2774" spans="8:8" s="32" customFormat="1" ht="12.75" customHeight="1" x14ac:dyDescent="0.2">
      <c r="H2774" s="36"/>
    </row>
    <row r="2775" spans="8:8" s="32" customFormat="1" ht="12.75" customHeight="1" x14ac:dyDescent="0.2">
      <c r="H2775" s="36"/>
    </row>
    <row r="2776" spans="8:8" s="32" customFormat="1" ht="12.75" customHeight="1" x14ac:dyDescent="0.2">
      <c r="H2776" s="36"/>
    </row>
    <row r="2777" spans="8:8" s="32" customFormat="1" ht="12.75" customHeight="1" x14ac:dyDescent="0.2">
      <c r="H2777" s="36"/>
    </row>
    <row r="2778" spans="8:8" s="32" customFormat="1" ht="12.75" customHeight="1" x14ac:dyDescent="0.2">
      <c r="H2778" s="36"/>
    </row>
    <row r="2779" spans="8:8" s="32" customFormat="1" ht="12.75" customHeight="1" x14ac:dyDescent="0.2">
      <c r="H2779" s="36"/>
    </row>
    <row r="2780" spans="8:8" s="32" customFormat="1" ht="12.75" customHeight="1" x14ac:dyDescent="0.2">
      <c r="H2780" s="36"/>
    </row>
    <row r="2781" spans="8:8" s="32" customFormat="1" ht="12.75" customHeight="1" x14ac:dyDescent="0.2">
      <c r="H2781" s="36"/>
    </row>
    <row r="2782" spans="8:8" s="32" customFormat="1" ht="12.75" customHeight="1" x14ac:dyDescent="0.2">
      <c r="H2782" s="36"/>
    </row>
    <row r="2783" spans="8:8" s="32" customFormat="1" ht="12.75" customHeight="1" x14ac:dyDescent="0.2">
      <c r="H2783" s="36"/>
    </row>
    <row r="2784" spans="8:8" s="32" customFormat="1" ht="12.75" customHeight="1" x14ac:dyDescent="0.2">
      <c r="H2784" s="36"/>
    </row>
    <row r="2785" spans="8:8" s="32" customFormat="1" ht="12.75" customHeight="1" x14ac:dyDescent="0.2">
      <c r="H2785" s="36"/>
    </row>
    <row r="2786" spans="8:8" s="32" customFormat="1" ht="12.75" customHeight="1" x14ac:dyDescent="0.2">
      <c r="H2786" s="36"/>
    </row>
    <row r="2787" spans="8:8" s="32" customFormat="1" ht="12.75" customHeight="1" x14ac:dyDescent="0.2">
      <c r="H2787" s="36"/>
    </row>
    <row r="2788" spans="8:8" s="32" customFormat="1" ht="12.75" customHeight="1" x14ac:dyDescent="0.2">
      <c r="H2788" s="36"/>
    </row>
    <row r="2789" spans="8:8" s="32" customFormat="1" ht="12.75" customHeight="1" x14ac:dyDescent="0.2">
      <c r="H2789" s="36"/>
    </row>
    <row r="2790" spans="8:8" s="32" customFormat="1" ht="12.75" customHeight="1" x14ac:dyDescent="0.2">
      <c r="H2790" s="36"/>
    </row>
    <row r="2791" spans="8:8" s="32" customFormat="1" ht="12.75" customHeight="1" x14ac:dyDescent="0.2">
      <c r="H2791" s="36"/>
    </row>
    <row r="2792" spans="8:8" s="32" customFormat="1" ht="12.75" customHeight="1" x14ac:dyDescent="0.2">
      <c r="H2792" s="36"/>
    </row>
    <row r="2793" spans="8:8" s="32" customFormat="1" ht="12.75" customHeight="1" x14ac:dyDescent="0.2">
      <c r="H2793" s="36"/>
    </row>
    <row r="2794" spans="8:8" s="32" customFormat="1" ht="12.75" customHeight="1" x14ac:dyDescent="0.2">
      <c r="H2794" s="36"/>
    </row>
    <row r="2795" spans="8:8" s="32" customFormat="1" ht="12.75" customHeight="1" x14ac:dyDescent="0.2">
      <c r="H2795" s="36"/>
    </row>
    <row r="2796" spans="8:8" s="32" customFormat="1" ht="12.75" customHeight="1" x14ac:dyDescent="0.2">
      <c r="H2796" s="36"/>
    </row>
    <row r="2797" spans="8:8" s="32" customFormat="1" ht="12.75" customHeight="1" x14ac:dyDescent="0.2">
      <c r="H2797" s="36"/>
    </row>
    <row r="2798" spans="8:8" s="32" customFormat="1" ht="12.75" customHeight="1" x14ac:dyDescent="0.2">
      <c r="H2798" s="36"/>
    </row>
    <row r="2799" spans="8:8" s="32" customFormat="1" ht="12.75" customHeight="1" x14ac:dyDescent="0.2">
      <c r="H2799" s="36"/>
    </row>
    <row r="2800" spans="8:8" s="32" customFormat="1" ht="12.75" customHeight="1" x14ac:dyDescent="0.2">
      <c r="H2800" s="36"/>
    </row>
    <row r="2801" spans="8:8" s="32" customFormat="1" ht="12.75" customHeight="1" x14ac:dyDescent="0.2">
      <c r="H2801" s="36"/>
    </row>
    <row r="2802" spans="8:8" s="32" customFormat="1" ht="12.75" customHeight="1" x14ac:dyDescent="0.2">
      <c r="H2802" s="36"/>
    </row>
    <row r="2803" spans="8:8" s="32" customFormat="1" ht="12.75" customHeight="1" x14ac:dyDescent="0.2">
      <c r="H2803" s="36"/>
    </row>
    <row r="2804" spans="8:8" s="32" customFormat="1" ht="12.75" customHeight="1" x14ac:dyDescent="0.2">
      <c r="H2804" s="36"/>
    </row>
    <row r="2805" spans="8:8" s="32" customFormat="1" ht="12.75" customHeight="1" x14ac:dyDescent="0.2">
      <c r="H2805" s="36"/>
    </row>
    <row r="2806" spans="8:8" s="32" customFormat="1" ht="12.75" customHeight="1" x14ac:dyDescent="0.2">
      <c r="H2806" s="36"/>
    </row>
    <row r="2807" spans="8:8" s="32" customFormat="1" ht="12.75" customHeight="1" x14ac:dyDescent="0.2">
      <c r="H2807" s="36"/>
    </row>
    <row r="2808" spans="8:8" s="32" customFormat="1" ht="12.75" customHeight="1" x14ac:dyDescent="0.2">
      <c r="H2808" s="36"/>
    </row>
    <row r="2809" spans="8:8" s="32" customFormat="1" ht="12.75" customHeight="1" x14ac:dyDescent="0.2">
      <c r="H2809" s="36"/>
    </row>
    <row r="2810" spans="8:8" s="32" customFormat="1" ht="12.75" customHeight="1" x14ac:dyDescent="0.2">
      <c r="H2810" s="36"/>
    </row>
    <row r="2811" spans="8:8" s="32" customFormat="1" ht="12.75" customHeight="1" x14ac:dyDescent="0.2">
      <c r="H2811" s="36"/>
    </row>
    <row r="2812" spans="8:8" s="32" customFormat="1" ht="12.75" customHeight="1" x14ac:dyDescent="0.2">
      <c r="H2812" s="36"/>
    </row>
    <row r="2813" spans="8:8" s="32" customFormat="1" ht="12.75" customHeight="1" x14ac:dyDescent="0.2">
      <c r="H2813" s="36"/>
    </row>
    <row r="2814" spans="8:8" s="32" customFormat="1" ht="12.75" customHeight="1" x14ac:dyDescent="0.2">
      <c r="H2814" s="36"/>
    </row>
    <row r="2815" spans="8:8" s="32" customFormat="1" ht="12.75" customHeight="1" x14ac:dyDescent="0.2">
      <c r="H2815" s="36"/>
    </row>
    <row r="2816" spans="8:8" s="32" customFormat="1" ht="12.75" customHeight="1" x14ac:dyDescent="0.2">
      <c r="H2816" s="36"/>
    </row>
    <row r="2817" spans="8:8" s="32" customFormat="1" ht="12.75" customHeight="1" x14ac:dyDescent="0.2">
      <c r="H2817" s="36"/>
    </row>
    <row r="2818" spans="8:8" s="32" customFormat="1" ht="12.75" customHeight="1" x14ac:dyDescent="0.2">
      <c r="H2818" s="36"/>
    </row>
    <row r="2819" spans="8:8" s="32" customFormat="1" ht="12.75" customHeight="1" x14ac:dyDescent="0.2">
      <c r="H2819" s="36"/>
    </row>
    <row r="2820" spans="8:8" s="32" customFormat="1" ht="12.75" customHeight="1" x14ac:dyDescent="0.2">
      <c r="H2820" s="36"/>
    </row>
    <row r="2821" spans="8:8" s="32" customFormat="1" ht="12.75" customHeight="1" x14ac:dyDescent="0.2">
      <c r="H2821" s="36"/>
    </row>
    <row r="2822" spans="8:8" s="32" customFormat="1" ht="12.75" customHeight="1" x14ac:dyDescent="0.2">
      <c r="H2822" s="36"/>
    </row>
    <row r="2823" spans="8:8" s="32" customFormat="1" ht="12.75" customHeight="1" x14ac:dyDescent="0.2">
      <c r="H2823" s="36"/>
    </row>
    <row r="2824" spans="8:8" s="32" customFormat="1" ht="12.75" customHeight="1" x14ac:dyDescent="0.2">
      <c r="H2824" s="36"/>
    </row>
    <row r="2825" spans="8:8" s="32" customFormat="1" ht="12.75" customHeight="1" x14ac:dyDescent="0.2">
      <c r="H2825" s="36"/>
    </row>
    <row r="2826" spans="8:8" s="32" customFormat="1" ht="12.75" customHeight="1" x14ac:dyDescent="0.2">
      <c r="H2826" s="36"/>
    </row>
    <row r="2827" spans="8:8" s="32" customFormat="1" ht="12.75" customHeight="1" x14ac:dyDescent="0.2">
      <c r="H2827" s="36"/>
    </row>
    <row r="2828" spans="8:8" s="32" customFormat="1" ht="12.75" customHeight="1" x14ac:dyDescent="0.2">
      <c r="H2828" s="36"/>
    </row>
    <row r="2829" spans="8:8" s="32" customFormat="1" ht="12.75" customHeight="1" x14ac:dyDescent="0.2">
      <c r="H2829" s="36"/>
    </row>
    <row r="2830" spans="8:8" s="32" customFormat="1" ht="12.75" customHeight="1" x14ac:dyDescent="0.2">
      <c r="H2830" s="36"/>
    </row>
    <row r="2831" spans="8:8" s="32" customFormat="1" ht="12.75" customHeight="1" x14ac:dyDescent="0.2">
      <c r="H2831" s="36"/>
    </row>
    <row r="2832" spans="8:8" s="32" customFormat="1" ht="12.75" customHeight="1" x14ac:dyDescent="0.2">
      <c r="H2832" s="36"/>
    </row>
    <row r="2833" spans="8:8" s="32" customFormat="1" ht="12.75" customHeight="1" x14ac:dyDescent="0.2">
      <c r="H2833" s="36"/>
    </row>
    <row r="2834" spans="8:8" s="32" customFormat="1" ht="12.75" customHeight="1" x14ac:dyDescent="0.2">
      <c r="H2834" s="36"/>
    </row>
    <row r="2835" spans="8:8" s="32" customFormat="1" ht="12.75" customHeight="1" x14ac:dyDescent="0.2">
      <c r="H2835" s="36"/>
    </row>
    <row r="2836" spans="8:8" s="32" customFormat="1" ht="12.75" customHeight="1" x14ac:dyDescent="0.2">
      <c r="H2836" s="36"/>
    </row>
    <row r="2837" spans="8:8" s="32" customFormat="1" ht="12.75" customHeight="1" x14ac:dyDescent="0.2">
      <c r="H2837" s="36"/>
    </row>
    <row r="2838" spans="8:8" s="32" customFormat="1" ht="12.75" customHeight="1" x14ac:dyDescent="0.2">
      <c r="H2838" s="36"/>
    </row>
    <row r="2839" spans="8:8" s="32" customFormat="1" ht="12.75" customHeight="1" x14ac:dyDescent="0.2">
      <c r="H2839" s="36"/>
    </row>
    <row r="2840" spans="8:8" s="32" customFormat="1" ht="12.75" customHeight="1" x14ac:dyDescent="0.2">
      <c r="H2840" s="36"/>
    </row>
    <row r="2841" spans="8:8" s="32" customFormat="1" ht="12.75" customHeight="1" x14ac:dyDescent="0.2">
      <c r="H2841" s="36"/>
    </row>
    <row r="2842" spans="8:8" s="32" customFormat="1" ht="12.75" customHeight="1" x14ac:dyDescent="0.2">
      <c r="H2842" s="36"/>
    </row>
    <row r="2843" spans="8:8" s="32" customFormat="1" ht="12.75" customHeight="1" x14ac:dyDescent="0.2">
      <c r="H2843" s="36"/>
    </row>
    <row r="2844" spans="8:8" s="32" customFormat="1" ht="12.75" customHeight="1" x14ac:dyDescent="0.2">
      <c r="H2844" s="36"/>
    </row>
    <row r="2845" spans="8:8" s="32" customFormat="1" ht="12.75" customHeight="1" x14ac:dyDescent="0.2">
      <c r="H2845" s="36"/>
    </row>
    <row r="2846" spans="8:8" s="32" customFormat="1" ht="12.75" customHeight="1" x14ac:dyDescent="0.2">
      <c r="H2846" s="36"/>
    </row>
    <row r="2847" spans="8:8" s="32" customFormat="1" ht="12.75" customHeight="1" x14ac:dyDescent="0.2">
      <c r="H2847" s="36"/>
    </row>
    <row r="2848" spans="8:8" s="32" customFormat="1" ht="12.75" customHeight="1" x14ac:dyDescent="0.2">
      <c r="H2848" s="36"/>
    </row>
    <row r="2849" spans="8:8" s="32" customFormat="1" ht="12.75" customHeight="1" x14ac:dyDescent="0.2">
      <c r="H2849" s="36"/>
    </row>
    <row r="2850" spans="8:8" s="32" customFormat="1" ht="12.75" customHeight="1" x14ac:dyDescent="0.2">
      <c r="H2850" s="36"/>
    </row>
    <row r="2851" spans="8:8" s="32" customFormat="1" ht="12.75" customHeight="1" x14ac:dyDescent="0.2">
      <c r="H2851" s="36"/>
    </row>
    <row r="2852" spans="8:8" s="32" customFormat="1" ht="12.75" customHeight="1" x14ac:dyDescent="0.2">
      <c r="H2852" s="36"/>
    </row>
    <row r="2853" spans="8:8" s="32" customFormat="1" ht="12.75" customHeight="1" x14ac:dyDescent="0.2">
      <c r="H2853" s="36"/>
    </row>
    <row r="2854" spans="8:8" s="32" customFormat="1" ht="12.75" customHeight="1" x14ac:dyDescent="0.2">
      <c r="H2854" s="36"/>
    </row>
    <row r="2855" spans="8:8" s="32" customFormat="1" ht="12.75" customHeight="1" x14ac:dyDescent="0.2">
      <c r="H2855" s="36"/>
    </row>
    <row r="2856" spans="8:8" s="32" customFormat="1" ht="12.75" customHeight="1" x14ac:dyDescent="0.2">
      <c r="H2856" s="36"/>
    </row>
    <row r="2857" spans="8:8" s="32" customFormat="1" ht="12.75" customHeight="1" x14ac:dyDescent="0.2">
      <c r="H2857" s="36"/>
    </row>
    <row r="2858" spans="8:8" s="32" customFormat="1" ht="12.75" customHeight="1" x14ac:dyDescent="0.2">
      <c r="H2858" s="36"/>
    </row>
    <row r="2859" spans="8:8" s="32" customFormat="1" ht="12.75" customHeight="1" x14ac:dyDescent="0.2">
      <c r="H2859" s="36"/>
    </row>
    <row r="2860" spans="8:8" s="32" customFormat="1" ht="12.75" customHeight="1" x14ac:dyDescent="0.2">
      <c r="H2860" s="36"/>
    </row>
    <row r="2861" spans="8:8" s="32" customFormat="1" ht="12.75" customHeight="1" x14ac:dyDescent="0.2">
      <c r="H2861" s="36"/>
    </row>
    <row r="2862" spans="8:8" s="32" customFormat="1" ht="12.75" customHeight="1" x14ac:dyDescent="0.2">
      <c r="H2862" s="36"/>
    </row>
    <row r="2863" spans="8:8" s="32" customFormat="1" ht="12.75" customHeight="1" x14ac:dyDescent="0.2">
      <c r="H2863" s="36"/>
    </row>
    <row r="2864" spans="8:8" s="32" customFormat="1" ht="12.75" customHeight="1" x14ac:dyDescent="0.2">
      <c r="H2864" s="36"/>
    </row>
    <row r="2865" spans="8:8" s="32" customFormat="1" ht="12.75" customHeight="1" x14ac:dyDescent="0.2">
      <c r="H2865" s="36"/>
    </row>
    <row r="2866" spans="8:8" s="32" customFormat="1" ht="12.75" customHeight="1" x14ac:dyDescent="0.2">
      <c r="H2866" s="36"/>
    </row>
    <row r="2867" spans="8:8" s="32" customFormat="1" ht="12.75" customHeight="1" x14ac:dyDescent="0.2">
      <c r="H2867" s="36"/>
    </row>
    <row r="2868" spans="8:8" s="32" customFormat="1" ht="12.75" customHeight="1" x14ac:dyDescent="0.2">
      <c r="H2868" s="36"/>
    </row>
    <row r="2869" spans="8:8" s="32" customFormat="1" ht="12.75" customHeight="1" x14ac:dyDescent="0.2">
      <c r="H2869" s="36"/>
    </row>
    <row r="2870" spans="8:8" s="32" customFormat="1" ht="12.75" customHeight="1" x14ac:dyDescent="0.2">
      <c r="H2870" s="36"/>
    </row>
    <row r="2871" spans="8:8" s="32" customFormat="1" ht="12.75" customHeight="1" x14ac:dyDescent="0.2">
      <c r="H2871" s="36"/>
    </row>
    <row r="2872" spans="8:8" s="32" customFormat="1" ht="12.75" customHeight="1" x14ac:dyDescent="0.2">
      <c r="H2872" s="36"/>
    </row>
    <row r="2873" spans="8:8" s="32" customFormat="1" ht="12.75" customHeight="1" x14ac:dyDescent="0.2">
      <c r="H2873" s="36"/>
    </row>
    <row r="2874" spans="8:8" s="32" customFormat="1" ht="12.75" customHeight="1" x14ac:dyDescent="0.2">
      <c r="H2874" s="36"/>
    </row>
    <row r="2875" spans="8:8" s="32" customFormat="1" ht="12.75" customHeight="1" x14ac:dyDescent="0.2">
      <c r="H2875" s="36"/>
    </row>
    <row r="2876" spans="8:8" s="32" customFormat="1" ht="12.75" customHeight="1" x14ac:dyDescent="0.2">
      <c r="H2876" s="36"/>
    </row>
    <row r="2877" spans="8:8" s="32" customFormat="1" ht="12.75" customHeight="1" x14ac:dyDescent="0.2">
      <c r="H2877" s="36"/>
    </row>
    <row r="2878" spans="8:8" s="32" customFormat="1" ht="12.75" customHeight="1" x14ac:dyDescent="0.2">
      <c r="H2878" s="36"/>
    </row>
    <row r="2879" spans="8:8" s="32" customFormat="1" ht="12.75" customHeight="1" x14ac:dyDescent="0.2">
      <c r="H2879" s="36"/>
    </row>
    <row r="2880" spans="8:8" s="32" customFormat="1" ht="12.75" customHeight="1" x14ac:dyDescent="0.2">
      <c r="H2880" s="36"/>
    </row>
    <row r="2881" spans="8:8" s="32" customFormat="1" ht="12.75" customHeight="1" x14ac:dyDescent="0.2">
      <c r="H2881" s="36"/>
    </row>
    <row r="2882" spans="8:8" s="32" customFormat="1" ht="12.75" customHeight="1" x14ac:dyDescent="0.2">
      <c r="H2882" s="36"/>
    </row>
    <row r="2883" spans="8:8" s="32" customFormat="1" ht="12.75" customHeight="1" x14ac:dyDescent="0.2">
      <c r="H2883" s="36"/>
    </row>
    <row r="2884" spans="8:8" s="32" customFormat="1" ht="12.75" customHeight="1" x14ac:dyDescent="0.2">
      <c r="H2884" s="36"/>
    </row>
    <row r="2885" spans="8:8" s="32" customFormat="1" ht="12.75" customHeight="1" x14ac:dyDescent="0.2">
      <c r="H2885" s="36"/>
    </row>
    <row r="2886" spans="8:8" s="32" customFormat="1" ht="12.75" customHeight="1" x14ac:dyDescent="0.2">
      <c r="H2886" s="36"/>
    </row>
    <row r="2887" spans="8:8" s="32" customFormat="1" ht="12.75" customHeight="1" x14ac:dyDescent="0.2">
      <c r="H2887" s="36"/>
    </row>
    <row r="2888" spans="8:8" s="32" customFormat="1" ht="12.75" customHeight="1" x14ac:dyDescent="0.2">
      <c r="H2888" s="36"/>
    </row>
    <row r="2889" spans="8:8" s="32" customFormat="1" ht="12.75" customHeight="1" x14ac:dyDescent="0.2">
      <c r="H2889" s="36"/>
    </row>
    <row r="2890" spans="8:8" s="32" customFormat="1" ht="12.75" customHeight="1" x14ac:dyDescent="0.2">
      <c r="H2890" s="36"/>
    </row>
    <row r="2891" spans="8:8" s="32" customFormat="1" ht="12.75" customHeight="1" x14ac:dyDescent="0.2">
      <c r="H2891" s="36"/>
    </row>
    <row r="2892" spans="8:8" s="32" customFormat="1" ht="12.75" customHeight="1" x14ac:dyDescent="0.2">
      <c r="H2892" s="36"/>
    </row>
    <row r="2893" spans="8:8" s="32" customFormat="1" ht="12.75" customHeight="1" x14ac:dyDescent="0.2">
      <c r="H2893" s="36"/>
    </row>
    <row r="2894" spans="8:8" s="32" customFormat="1" ht="12.75" customHeight="1" x14ac:dyDescent="0.2">
      <c r="H2894" s="36"/>
    </row>
    <row r="2895" spans="8:8" s="32" customFormat="1" ht="12.75" customHeight="1" x14ac:dyDescent="0.2">
      <c r="H2895" s="36"/>
    </row>
    <row r="2896" spans="8:8" s="32" customFormat="1" ht="12.75" customHeight="1" x14ac:dyDescent="0.2">
      <c r="H2896" s="36"/>
    </row>
    <row r="2897" spans="8:8" s="32" customFormat="1" ht="12.75" customHeight="1" x14ac:dyDescent="0.2">
      <c r="H2897" s="36"/>
    </row>
    <row r="2898" spans="8:8" s="32" customFormat="1" ht="12.75" customHeight="1" x14ac:dyDescent="0.2">
      <c r="H2898" s="36"/>
    </row>
    <row r="2899" spans="8:8" s="32" customFormat="1" ht="12.75" customHeight="1" x14ac:dyDescent="0.2">
      <c r="H2899" s="36"/>
    </row>
    <row r="2900" spans="8:8" s="32" customFormat="1" ht="12.75" customHeight="1" x14ac:dyDescent="0.2">
      <c r="H2900" s="36"/>
    </row>
    <row r="2901" spans="8:8" s="32" customFormat="1" ht="12.75" customHeight="1" x14ac:dyDescent="0.2">
      <c r="H2901" s="36"/>
    </row>
    <row r="2902" spans="8:8" s="32" customFormat="1" ht="12.75" customHeight="1" x14ac:dyDescent="0.2">
      <c r="H2902" s="36"/>
    </row>
    <row r="2903" spans="8:8" s="32" customFormat="1" ht="12.75" customHeight="1" x14ac:dyDescent="0.2">
      <c r="H2903" s="36"/>
    </row>
    <row r="2904" spans="8:8" s="32" customFormat="1" ht="12.75" customHeight="1" x14ac:dyDescent="0.2">
      <c r="H2904" s="36"/>
    </row>
    <row r="2905" spans="8:8" s="32" customFormat="1" ht="12.75" customHeight="1" x14ac:dyDescent="0.2">
      <c r="H2905" s="36"/>
    </row>
    <row r="2906" spans="8:8" s="32" customFormat="1" ht="12.75" customHeight="1" x14ac:dyDescent="0.2">
      <c r="H2906" s="36"/>
    </row>
    <row r="2907" spans="8:8" s="32" customFormat="1" ht="12.75" customHeight="1" x14ac:dyDescent="0.2">
      <c r="H2907" s="36"/>
    </row>
    <row r="2908" spans="8:8" s="32" customFormat="1" ht="12.75" customHeight="1" x14ac:dyDescent="0.2">
      <c r="H2908" s="36"/>
    </row>
    <row r="2909" spans="8:8" s="32" customFormat="1" ht="12.75" customHeight="1" x14ac:dyDescent="0.2">
      <c r="H2909" s="36"/>
    </row>
    <row r="2910" spans="8:8" s="32" customFormat="1" ht="12.75" customHeight="1" x14ac:dyDescent="0.2">
      <c r="H2910" s="36"/>
    </row>
    <row r="2911" spans="8:8" s="32" customFormat="1" ht="12.75" customHeight="1" x14ac:dyDescent="0.2">
      <c r="H2911" s="36"/>
    </row>
    <row r="2912" spans="8:8" s="32" customFormat="1" ht="12.75" customHeight="1" x14ac:dyDescent="0.2">
      <c r="H2912" s="36"/>
    </row>
    <row r="2913" spans="8:8" s="32" customFormat="1" ht="12.75" customHeight="1" x14ac:dyDescent="0.2">
      <c r="H2913" s="36"/>
    </row>
    <row r="2914" spans="8:8" s="32" customFormat="1" ht="12.75" customHeight="1" x14ac:dyDescent="0.2">
      <c r="H2914" s="36"/>
    </row>
    <row r="2915" spans="8:8" s="32" customFormat="1" ht="12.75" customHeight="1" x14ac:dyDescent="0.2">
      <c r="H2915" s="36"/>
    </row>
    <row r="2916" spans="8:8" s="32" customFormat="1" ht="12.75" customHeight="1" x14ac:dyDescent="0.2">
      <c r="H2916" s="36"/>
    </row>
    <row r="2917" spans="8:8" s="32" customFormat="1" ht="12.75" customHeight="1" x14ac:dyDescent="0.2">
      <c r="H2917" s="36"/>
    </row>
    <row r="2918" spans="8:8" s="32" customFormat="1" ht="12.75" customHeight="1" x14ac:dyDescent="0.2">
      <c r="H2918" s="36"/>
    </row>
    <row r="2919" spans="8:8" s="32" customFormat="1" ht="12.75" customHeight="1" x14ac:dyDescent="0.2">
      <c r="H2919" s="36"/>
    </row>
    <row r="2920" spans="8:8" s="32" customFormat="1" ht="12.75" customHeight="1" x14ac:dyDescent="0.2">
      <c r="H2920" s="36"/>
    </row>
    <row r="2921" spans="8:8" s="32" customFormat="1" ht="12.75" customHeight="1" x14ac:dyDescent="0.2">
      <c r="H2921" s="36"/>
    </row>
    <row r="2922" spans="8:8" s="32" customFormat="1" ht="12.75" customHeight="1" x14ac:dyDescent="0.2">
      <c r="H2922" s="36"/>
    </row>
    <row r="2923" spans="8:8" s="32" customFormat="1" ht="12.75" customHeight="1" x14ac:dyDescent="0.2">
      <c r="H2923" s="36"/>
    </row>
    <row r="2924" spans="8:8" s="32" customFormat="1" ht="12.75" customHeight="1" x14ac:dyDescent="0.2">
      <c r="H2924" s="36"/>
    </row>
    <row r="2925" spans="8:8" s="32" customFormat="1" ht="12.75" customHeight="1" x14ac:dyDescent="0.2">
      <c r="H2925" s="36"/>
    </row>
    <row r="2926" spans="8:8" s="32" customFormat="1" ht="12.75" customHeight="1" x14ac:dyDescent="0.2">
      <c r="H2926" s="36"/>
    </row>
    <row r="2927" spans="8:8" s="32" customFormat="1" ht="12.75" customHeight="1" x14ac:dyDescent="0.2">
      <c r="H2927" s="36"/>
    </row>
    <row r="2928" spans="8:8" s="32" customFormat="1" ht="12.75" customHeight="1" x14ac:dyDescent="0.2">
      <c r="H2928" s="36"/>
    </row>
    <row r="2929" spans="8:8" s="32" customFormat="1" ht="12.75" customHeight="1" x14ac:dyDescent="0.2">
      <c r="H2929" s="36"/>
    </row>
    <row r="2930" spans="8:8" s="32" customFormat="1" ht="12.75" customHeight="1" x14ac:dyDescent="0.2">
      <c r="H2930" s="36"/>
    </row>
    <row r="2931" spans="8:8" s="32" customFormat="1" ht="12.75" customHeight="1" x14ac:dyDescent="0.2">
      <c r="H2931" s="36"/>
    </row>
    <row r="2932" spans="8:8" s="32" customFormat="1" ht="12.75" customHeight="1" x14ac:dyDescent="0.2">
      <c r="H2932" s="36"/>
    </row>
    <row r="2933" spans="8:8" s="32" customFormat="1" ht="12.75" customHeight="1" x14ac:dyDescent="0.2">
      <c r="H2933" s="36"/>
    </row>
    <row r="2934" spans="8:8" s="32" customFormat="1" ht="12.75" customHeight="1" x14ac:dyDescent="0.2">
      <c r="H2934" s="36"/>
    </row>
    <row r="2935" spans="8:8" s="32" customFormat="1" ht="12.75" customHeight="1" x14ac:dyDescent="0.2">
      <c r="H2935" s="36"/>
    </row>
    <row r="2936" spans="8:8" s="32" customFormat="1" ht="12.75" customHeight="1" x14ac:dyDescent="0.2">
      <c r="H2936" s="36"/>
    </row>
    <row r="2937" spans="8:8" s="32" customFormat="1" ht="12.75" customHeight="1" x14ac:dyDescent="0.2">
      <c r="H2937" s="36"/>
    </row>
    <row r="2938" spans="8:8" s="32" customFormat="1" ht="12.75" customHeight="1" x14ac:dyDescent="0.2">
      <c r="H2938" s="36"/>
    </row>
    <row r="2939" spans="8:8" s="32" customFormat="1" ht="12.75" customHeight="1" x14ac:dyDescent="0.2">
      <c r="H2939" s="36"/>
    </row>
    <row r="2940" spans="8:8" s="32" customFormat="1" ht="12.75" customHeight="1" x14ac:dyDescent="0.2">
      <c r="H2940" s="36"/>
    </row>
    <row r="2941" spans="8:8" s="32" customFormat="1" ht="12.75" customHeight="1" x14ac:dyDescent="0.2">
      <c r="H2941" s="36"/>
    </row>
    <row r="2942" spans="8:8" s="32" customFormat="1" ht="12.75" customHeight="1" x14ac:dyDescent="0.2">
      <c r="H2942" s="36"/>
    </row>
    <row r="2943" spans="8:8" s="32" customFormat="1" ht="12.75" customHeight="1" x14ac:dyDescent="0.2">
      <c r="H2943" s="36"/>
    </row>
    <row r="2944" spans="8:8" s="32" customFormat="1" ht="12.75" customHeight="1" x14ac:dyDescent="0.2">
      <c r="H2944" s="36"/>
    </row>
    <row r="2945" spans="8:8" s="32" customFormat="1" ht="12.75" customHeight="1" x14ac:dyDescent="0.2">
      <c r="H2945" s="36"/>
    </row>
    <row r="2946" spans="8:8" s="32" customFormat="1" ht="12.75" customHeight="1" x14ac:dyDescent="0.2">
      <c r="H2946" s="36"/>
    </row>
    <row r="2947" spans="8:8" s="32" customFormat="1" ht="12.75" customHeight="1" x14ac:dyDescent="0.2">
      <c r="H2947" s="36"/>
    </row>
    <row r="2948" spans="8:8" s="32" customFormat="1" ht="12.75" customHeight="1" x14ac:dyDescent="0.2">
      <c r="H2948" s="36"/>
    </row>
    <row r="2949" spans="8:8" s="32" customFormat="1" ht="12.75" customHeight="1" x14ac:dyDescent="0.2">
      <c r="H2949" s="36"/>
    </row>
    <row r="2950" spans="8:8" s="32" customFormat="1" ht="12.75" customHeight="1" x14ac:dyDescent="0.2">
      <c r="H2950" s="36"/>
    </row>
    <row r="2951" spans="8:8" s="32" customFormat="1" ht="12.75" customHeight="1" x14ac:dyDescent="0.2">
      <c r="H2951" s="36"/>
    </row>
    <row r="2952" spans="8:8" s="32" customFormat="1" ht="12.75" customHeight="1" x14ac:dyDescent="0.2">
      <c r="H2952" s="36"/>
    </row>
    <row r="2953" spans="8:8" s="32" customFormat="1" ht="12.75" customHeight="1" x14ac:dyDescent="0.2">
      <c r="H2953" s="36"/>
    </row>
    <row r="2954" spans="8:8" s="32" customFormat="1" ht="12.75" customHeight="1" x14ac:dyDescent="0.2">
      <c r="H2954" s="36"/>
    </row>
    <row r="2955" spans="8:8" s="32" customFormat="1" ht="12.75" customHeight="1" x14ac:dyDescent="0.2">
      <c r="H2955" s="36"/>
    </row>
    <row r="2956" spans="8:8" s="32" customFormat="1" ht="12.75" customHeight="1" x14ac:dyDescent="0.2">
      <c r="H2956" s="36"/>
    </row>
    <row r="2957" spans="8:8" s="32" customFormat="1" ht="12.75" customHeight="1" x14ac:dyDescent="0.2">
      <c r="H2957" s="36"/>
    </row>
    <row r="2958" spans="8:8" s="32" customFormat="1" ht="12.75" customHeight="1" x14ac:dyDescent="0.2">
      <c r="H2958" s="36"/>
    </row>
    <row r="2959" spans="8:8" s="32" customFormat="1" ht="12.75" customHeight="1" x14ac:dyDescent="0.2">
      <c r="H2959" s="36"/>
    </row>
    <row r="2960" spans="8:8" s="32" customFormat="1" ht="12.75" customHeight="1" x14ac:dyDescent="0.2">
      <c r="H2960" s="36"/>
    </row>
    <row r="2961" spans="8:8" s="32" customFormat="1" ht="12.75" customHeight="1" x14ac:dyDescent="0.2">
      <c r="H2961" s="36"/>
    </row>
    <row r="2962" spans="8:8" s="32" customFormat="1" ht="12.75" customHeight="1" x14ac:dyDescent="0.2">
      <c r="H2962" s="36"/>
    </row>
    <row r="2963" spans="8:8" s="32" customFormat="1" ht="12.75" customHeight="1" x14ac:dyDescent="0.2">
      <c r="H2963" s="36"/>
    </row>
    <row r="2964" spans="8:8" s="32" customFormat="1" ht="12.75" customHeight="1" x14ac:dyDescent="0.2">
      <c r="H2964" s="36"/>
    </row>
    <row r="2965" spans="8:8" s="32" customFormat="1" ht="12.75" customHeight="1" x14ac:dyDescent="0.2">
      <c r="H2965" s="36"/>
    </row>
    <row r="2966" spans="8:8" s="32" customFormat="1" ht="12.75" customHeight="1" x14ac:dyDescent="0.2">
      <c r="H2966" s="36"/>
    </row>
    <row r="2967" spans="8:8" s="32" customFormat="1" ht="12.75" customHeight="1" x14ac:dyDescent="0.2">
      <c r="H2967" s="36"/>
    </row>
    <row r="2968" spans="8:8" s="32" customFormat="1" ht="12.75" customHeight="1" x14ac:dyDescent="0.2">
      <c r="H2968" s="36"/>
    </row>
    <row r="2969" spans="8:8" s="32" customFormat="1" ht="12.75" customHeight="1" x14ac:dyDescent="0.2">
      <c r="H2969" s="36"/>
    </row>
    <row r="2970" spans="8:8" s="32" customFormat="1" ht="12.75" customHeight="1" x14ac:dyDescent="0.2">
      <c r="H2970" s="36"/>
    </row>
    <row r="2971" spans="8:8" s="32" customFormat="1" ht="12.75" customHeight="1" x14ac:dyDescent="0.2">
      <c r="H2971" s="36"/>
    </row>
    <row r="2972" spans="8:8" s="32" customFormat="1" ht="12.75" customHeight="1" x14ac:dyDescent="0.2">
      <c r="H2972" s="36"/>
    </row>
    <row r="2973" spans="8:8" s="32" customFormat="1" ht="12.75" customHeight="1" x14ac:dyDescent="0.2">
      <c r="H2973" s="36"/>
    </row>
    <row r="2974" spans="8:8" s="32" customFormat="1" ht="12.75" customHeight="1" x14ac:dyDescent="0.2">
      <c r="H2974" s="36"/>
    </row>
    <row r="2975" spans="8:8" s="32" customFormat="1" ht="12.75" customHeight="1" x14ac:dyDescent="0.2">
      <c r="H2975" s="36"/>
    </row>
    <row r="2976" spans="8:8" s="32" customFormat="1" ht="12.75" customHeight="1" x14ac:dyDescent="0.2">
      <c r="H2976" s="36"/>
    </row>
    <row r="2977" spans="8:8" s="32" customFormat="1" ht="12.75" customHeight="1" x14ac:dyDescent="0.2">
      <c r="H2977" s="36"/>
    </row>
    <row r="2978" spans="8:8" s="32" customFormat="1" ht="12.75" customHeight="1" x14ac:dyDescent="0.2">
      <c r="H2978" s="36"/>
    </row>
    <row r="2979" spans="8:8" s="32" customFormat="1" ht="12.75" customHeight="1" x14ac:dyDescent="0.2">
      <c r="H2979" s="36"/>
    </row>
    <row r="2980" spans="8:8" s="32" customFormat="1" ht="12.75" customHeight="1" x14ac:dyDescent="0.2">
      <c r="H2980" s="36"/>
    </row>
    <row r="2981" spans="8:8" s="32" customFormat="1" ht="12.75" customHeight="1" x14ac:dyDescent="0.2">
      <c r="H2981" s="36"/>
    </row>
    <row r="2982" spans="8:8" s="32" customFormat="1" ht="12.75" customHeight="1" x14ac:dyDescent="0.2">
      <c r="H2982" s="36"/>
    </row>
    <row r="2983" spans="8:8" s="32" customFormat="1" ht="12.75" customHeight="1" x14ac:dyDescent="0.2">
      <c r="H2983" s="36"/>
    </row>
    <row r="2984" spans="8:8" s="32" customFormat="1" ht="12.75" customHeight="1" x14ac:dyDescent="0.2">
      <c r="H2984" s="36"/>
    </row>
    <row r="2985" spans="8:8" s="32" customFormat="1" ht="12.75" customHeight="1" x14ac:dyDescent="0.2">
      <c r="H2985" s="36"/>
    </row>
    <row r="2986" spans="8:8" s="32" customFormat="1" ht="12.75" customHeight="1" x14ac:dyDescent="0.2">
      <c r="H2986" s="36"/>
    </row>
    <row r="2987" spans="8:8" s="32" customFormat="1" ht="12.75" customHeight="1" x14ac:dyDescent="0.2">
      <c r="H2987" s="36"/>
    </row>
    <row r="2988" spans="8:8" s="32" customFormat="1" ht="12.75" customHeight="1" x14ac:dyDescent="0.2">
      <c r="H2988" s="36"/>
    </row>
    <row r="2989" spans="8:8" s="32" customFormat="1" ht="12.75" customHeight="1" x14ac:dyDescent="0.2">
      <c r="H2989" s="36"/>
    </row>
    <row r="2990" spans="8:8" s="32" customFormat="1" ht="12.75" customHeight="1" x14ac:dyDescent="0.2">
      <c r="H2990" s="36"/>
    </row>
    <row r="2991" spans="8:8" s="32" customFormat="1" ht="12.75" customHeight="1" x14ac:dyDescent="0.2">
      <c r="H2991" s="36"/>
    </row>
    <row r="2992" spans="8:8" s="32" customFormat="1" ht="12.75" customHeight="1" x14ac:dyDescent="0.2">
      <c r="H2992" s="36"/>
    </row>
    <row r="2993" spans="8:8" s="32" customFormat="1" ht="12.75" customHeight="1" x14ac:dyDescent="0.2">
      <c r="H2993" s="36"/>
    </row>
    <row r="2994" spans="8:8" s="32" customFormat="1" ht="12.75" customHeight="1" x14ac:dyDescent="0.2">
      <c r="H2994" s="36"/>
    </row>
    <row r="2995" spans="8:8" s="32" customFormat="1" ht="12.75" customHeight="1" x14ac:dyDescent="0.2">
      <c r="H2995" s="36"/>
    </row>
    <row r="2996" spans="8:8" s="32" customFormat="1" ht="12.75" customHeight="1" x14ac:dyDescent="0.2">
      <c r="H2996" s="36"/>
    </row>
    <row r="2997" spans="8:8" s="32" customFormat="1" ht="12.75" customHeight="1" x14ac:dyDescent="0.2">
      <c r="H2997" s="36"/>
    </row>
    <row r="2998" spans="8:8" s="32" customFormat="1" ht="12.75" customHeight="1" x14ac:dyDescent="0.2">
      <c r="H2998" s="36"/>
    </row>
    <row r="2999" spans="8:8" s="32" customFormat="1" ht="12.75" customHeight="1" x14ac:dyDescent="0.2">
      <c r="H2999" s="36"/>
    </row>
    <row r="3000" spans="8:8" s="32" customFormat="1" ht="12.75" customHeight="1" x14ac:dyDescent="0.2">
      <c r="H3000" s="36"/>
    </row>
    <row r="3001" spans="8:8" s="32" customFormat="1" ht="12.75" customHeight="1" x14ac:dyDescent="0.2">
      <c r="H3001" s="36"/>
    </row>
    <row r="3002" spans="8:8" s="32" customFormat="1" ht="12.75" customHeight="1" x14ac:dyDescent="0.2">
      <c r="H3002" s="36"/>
    </row>
    <row r="3003" spans="8:8" s="32" customFormat="1" ht="12.75" customHeight="1" x14ac:dyDescent="0.2">
      <c r="H3003" s="36"/>
    </row>
    <row r="3004" spans="8:8" s="32" customFormat="1" ht="12.75" customHeight="1" x14ac:dyDescent="0.2">
      <c r="H3004" s="36"/>
    </row>
    <row r="3005" spans="8:8" s="32" customFormat="1" ht="12.75" customHeight="1" x14ac:dyDescent="0.2">
      <c r="H3005" s="36"/>
    </row>
    <row r="3006" spans="8:8" s="32" customFormat="1" ht="12.75" customHeight="1" x14ac:dyDescent="0.2">
      <c r="H3006" s="36"/>
    </row>
    <row r="3007" spans="8:8" s="32" customFormat="1" ht="12.75" customHeight="1" x14ac:dyDescent="0.2">
      <c r="H3007" s="36"/>
    </row>
    <row r="3008" spans="8:8" s="32" customFormat="1" ht="12.75" customHeight="1" x14ac:dyDescent="0.2">
      <c r="H3008" s="36"/>
    </row>
    <row r="3009" spans="8:8" s="32" customFormat="1" ht="12.75" customHeight="1" x14ac:dyDescent="0.2">
      <c r="H3009" s="36"/>
    </row>
    <row r="3010" spans="8:8" s="32" customFormat="1" ht="12.75" customHeight="1" x14ac:dyDescent="0.2">
      <c r="H3010" s="36"/>
    </row>
    <row r="3011" spans="8:8" s="32" customFormat="1" ht="12.75" customHeight="1" x14ac:dyDescent="0.2">
      <c r="H3011" s="36"/>
    </row>
    <row r="3012" spans="8:8" s="32" customFormat="1" ht="12.75" customHeight="1" x14ac:dyDescent="0.2">
      <c r="H3012" s="36"/>
    </row>
    <row r="3013" spans="8:8" s="32" customFormat="1" ht="12.75" customHeight="1" x14ac:dyDescent="0.2">
      <c r="H3013" s="36"/>
    </row>
    <row r="3014" spans="8:8" s="32" customFormat="1" ht="12.75" customHeight="1" x14ac:dyDescent="0.2">
      <c r="H3014" s="36"/>
    </row>
    <row r="3015" spans="8:8" s="32" customFormat="1" ht="12.75" customHeight="1" x14ac:dyDescent="0.2">
      <c r="H3015" s="36"/>
    </row>
    <row r="3016" spans="8:8" s="32" customFormat="1" ht="12.75" customHeight="1" x14ac:dyDescent="0.2">
      <c r="H3016" s="36"/>
    </row>
    <row r="3017" spans="8:8" s="32" customFormat="1" ht="12.75" customHeight="1" x14ac:dyDescent="0.2">
      <c r="H3017" s="36"/>
    </row>
    <row r="3018" spans="8:8" s="32" customFormat="1" ht="12.75" customHeight="1" x14ac:dyDescent="0.2">
      <c r="H3018" s="36"/>
    </row>
    <row r="3019" spans="8:8" s="32" customFormat="1" ht="12.75" customHeight="1" x14ac:dyDescent="0.2">
      <c r="H3019" s="36"/>
    </row>
    <row r="3020" spans="8:8" s="32" customFormat="1" ht="12.75" customHeight="1" x14ac:dyDescent="0.2">
      <c r="H3020" s="36"/>
    </row>
    <row r="3021" spans="8:8" s="32" customFormat="1" ht="12.75" customHeight="1" x14ac:dyDescent="0.2">
      <c r="H3021" s="36"/>
    </row>
    <row r="3022" spans="8:8" s="32" customFormat="1" ht="12.75" customHeight="1" x14ac:dyDescent="0.2">
      <c r="H3022" s="36"/>
    </row>
    <row r="3023" spans="8:8" s="32" customFormat="1" ht="12.75" customHeight="1" x14ac:dyDescent="0.2">
      <c r="H3023" s="36"/>
    </row>
    <row r="3024" spans="8:8" s="32" customFormat="1" ht="12.75" customHeight="1" x14ac:dyDescent="0.2">
      <c r="H3024" s="36"/>
    </row>
    <row r="3025" spans="8:8" s="32" customFormat="1" ht="12.75" customHeight="1" x14ac:dyDescent="0.2">
      <c r="H3025" s="36"/>
    </row>
    <row r="3026" spans="8:8" s="32" customFormat="1" ht="12.75" customHeight="1" x14ac:dyDescent="0.2">
      <c r="H3026" s="36"/>
    </row>
    <row r="3027" spans="8:8" s="32" customFormat="1" ht="12.75" customHeight="1" x14ac:dyDescent="0.2">
      <c r="H3027" s="36"/>
    </row>
    <row r="3028" spans="8:8" s="32" customFormat="1" ht="12.75" customHeight="1" x14ac:dyDescent="0.2">
      <c r="H3028" s="36"/>
    </row>
    <row r="3029" spans="8:8" s="32" customFormat="1" ht="12.75" customHeight="1" x14ac:dyDescent="0.2">
      <c r="H3029" s="36"/>
    </row>
    <row r="3030" spans="8:8" s="32" customFormat="1" ht="12.75" customHeight="1" x14ac:dyDescent="0.2">
      <c r="H3030" s="36"/>
    </row>
    <row r="3031" spans="8:8" s="32" customFormat="1" ht="12.75" customHeight="1" x14ac:dyDescent="0.2">
      <c r="H3031" s="36"/>
    </row>
    <row r="3032" spans="8:8" s="32" customFormat="1" ht="12.75" customHeight="1" x14ac:dyDescent="0.2">
      <c r="H3032" s="36"/>
    </row>
    <row r="3033" spans="8:8" s="32" customFormat="1" ht="12.75" customHeight="1" x14ac:dyDescent="0.2">
      <c r="H3033" s="36"/>
    </row>
    <row r="3034" spans="8:8" s="32" customFormat="1" ht="12.75" customHeight="1" x14ac:dyDescent="0.2">
      <c r="H3034" s="36"/>
    </row>
    <row r="3035" spans="8:8" s="32" customFormat="1" ht="12.75" customHeight="1" x14ac:dyDescent="0.2">
      <c r="H3035" s="36"/>
    </row>
    <row r="3036" spans="8:8" s="32" customFormat="1" ht="12.75" customHeight="1" x14ac:dyDescent="0.2">
      <c r="H3036" s="36"/>
    </row>
    <row r="3037" spans="8:8" s="32" customFormat="1" ht="12.75" customHeight="1" x14ac:dyDescent="0.2">
      <c r="H3037" s="36"/>
    </row>
    <row r="3038" spans="8:8" s="32" customFormat="1" ht="12.75" customHeight="1" x14ac:dyDescent="0.2">
      <c r="H3038" s="36"/>
    </row>
    <row r="3039" spans="8:8" s="32" customFormat="1" ht="12.75" customHeight="1" x14ac:dyDescent="0.2">
      <c r="H3039" s="36"/>
    </row>
    <row r="3040" spans="8:8" s="32" customFormat="1" ht="12.75" customHeight="1" x14ac:dyDescent="0.2">
      <c r="H3040" s="36"/>
    </row>
    <row r="3041" spans="8:8" s="32" customFormat="1" ht="12.75" customHeight="1" x14ac:dyDescent="0.2">
      <c r="H3041" s="36"/>
    </row>
    <row r="3042" spans="8:8" s="32" customFormat="1" ht="12.75" customHeight="1" x14ac:dyDescent="0.2">
      <c r="H3042" s="36"/>
    </row>
    <row r="3043" spans="8:8" s="32" customFormat="1" ht="12.75" customHeight="1" x14ac:dyDescent="0.2">
      <c r="H3043" s="36"/>
    </row>
    <row r="3044" spans="8:8" s="32" customFormat="1" ht="12.75" customHeight="1" x14ac:dyDescent="0.2">
      <c r="H3044" s="36"/>
    </row>
    <row r="3045" spans="8:8" s="32" customFormat="1" ht="12.75" customHeight="1" x14ac:dyDescent="0.2">
      <c r="H3045" s="36"/>
    </row>
    <row r="3046" spans="8:8" s="32" customFormat="1" ht="12.75" customHeight="1" x14ac:dyDescent="0.2">
      <c r="H3046" s="36"/>
    </row>
    <row r="3047" spans="8:8" s="32" customFormat="1" ht="12.75" customHeight="1" x14ac:dyDescent="0.2">
      <c r="H3047" s="36"/>
    </row>
    <row r="3048" spans="8:8" s="32" customFormat="1" ht="12.75" customHeight="1" x14ac:dyDescent="0.2">
      <c r="H3048" s="36"/>
    </row>
    <row r="3049" spans="8:8" s="32" customFormat="1" ht="12.75" customHeight="1" x14ac:dyDescent="0.2">
      <c r="H3049" s="36"/>
    </row>
    <row r="3050" spans="8:8" s="32" customFormat="1" ht="12.75" customHeight="1" x14ac:dyDescent="0.2">
      <c r="H3050" s="36"/>
    </row>
    <row r="3051" spans="8:8" s="32" customFormat="1" ht="12.75" customHeight="1" x14ac:dyDescent="0.2">
      <c r="H3051" s="36"/>
    </row>
    <row r="3052" spans="8:8" s="32" customFormat="1" ht="12.75" customHeight="1" x14ac:dyDescent="0.2">
      <c r="H3052" s="36"/>
    </row>
    <row r="3053" spans="8:8" s="32" customFormat="1" ht="12.75" customHeight="1" x14ac:dyDescent="0.2">
      <c r="H3053" s="36"/>
    </row>
    <row r="3054" spans="8:8" s="32" customFormat="1" ht="12.75" customHeight="1" x14ac:dyDescent="0.2">
      <c r="H3054" s="36"/>
    </row>
    <row r="3055" spans="8:8" s="32" customFormat="1" ht="12.75" customHeight="1" x14ac:dyDescent="0.2">
      <c r="H3055" s="36"/>
    </row>
    <row r="3056" spans="8:8" s="32" customFormat="1" ht="12.75" customHeight="1" x14ac:dyDescent="0.2">
      <c r="H3056" s="36"/>
    </row>
    <row r="3057" spans="8:8" s="32" customFormat="1" ht="12.75" customHeight="1" x14ac:dyDescent="0.2">
      <c r="H3057" s="36"/>
    </row>
    <row r="3058" spans="8:8" s="32" customFormat="1" ht="12.75" customHeight="1" x14ac:dyDescent="0.2">
      <c r="H3058" s="36"/>
    </row>
    <row r="3059" spans="8:8" s="32" customFormat="1" ht="12.75" customHeight="1" x14ac:dyDescent="0.2">
      <c r="H3059" s="36"/>
    </row>
    <row r="3060" spans="8:8" s="32" customFormat="1" ht="12.75" customHeight="1" x14ac:dyDescent="0.2">
      <c r="H3060" s="36"/>
    </row>
    <row r="3061" spans="8:8" s="32" customFormat="1" ht="12.75" customHeight="1" x14ac:dyDescent="0.2">
      <c r="H3061" s="36"/>
    </row>
    <row r="3062" spans="8:8" s="32" customFormat="1" ht="12.75" customHeight="1" x14ac:dyDescent="0.2">
      <c r="H3062" s="36"/>
    </row>
    <row r="3063" spans="8:8" s="32" customFormat="1" ht="12.75" customHeight="1" x14ac:dyDescent="0.2">
      <c r="H3063" s="36"/>
    </row>
    <row r="3064" spans="8:8" s="32" customFormat="1" ht="12.75" customHeight="1" x14ac:dyDescent="0.2">
      <c r="H3064" s="36"/>
    </row>
    <row r="3065" spans="8:8" s="32" customFormat="1" ht="12.75" customHeight="1" x14ac:dyDescent="0.2">
      <c r="H3065" s="36"/>
    </row>
    <row r="3066" spans="8:8" s="32" customFormat="1" ht="12.75" customHeight="1" x14ac:dyDescent="0.2">
      <c r="H3066" s="36"/>
    </row>
    <row r="3067" spans="8:8" s="32" customFormat="1" ht="12.75" customHeight="1" x14ac:dyDescent="0.2">
      <c r="H3067" s="36"/>
    </row>
    <row r="3068" spans="8:8" s="32" customFormat="1" ht="12.75" customHeight="1" x14ac:dyDescent="0.2">
      <c r="H3068" s="36"/>
    </row>
    <row r="3069" spans="8:8" s="32" customFormat="1" ht="12.75" customHeight="1" x14ac:dyDescent="0.2">
      <c r="H3069" s="36"/>
    </row>
    <row r="3070" spans="8:8" s="32" customFormat="1" ht="12.75" customHeight="1" x14ac:dyDescent="0.2">
      <c r="H3070" s="36"/>
    </row>
    <row r="3071" spans="8:8" s="32" customFormat="1" ht="12.75" customHeight="1" x14ac:dyDescent="0.2">
      <c r="H3071" s="36"/>
    </row>
    <row r="3072" spans="8:8" s="32" customFormat="1" ht="12.75" customHeight="1" x14ac:dyDescent="0.2">
      <c r="H3072" s="36"/>
    </row>
    <row r="3073" spans="8:8" s="32" customFormat="1" ht="12.75" customHeight="1" x14ac:dyDescent="0.2">
      <c r="H3073" s="36"/>
    </row>
    <row r="3074" spans="8:8" s="32" customFormat="1" ht="12.75" customHeight="1" x14ac:dyDescent="0.2">
      <c r="H3074" s="36"/>
    </row>
    <row r="3075" spans="8:8" s="32" customFormat="1" ht="12.75" customHeight="1" x14ac:dyDescent="0.2">
      <c r="H3075" s="36"/>
    </row>
    <row r="3076" spans="8:8" s="32" customFormat="1" ht="12.75" customHeight="1" x14ac:dyDescent="0.2">
      <c r="H3076" s="36"/>
    </row>
    <row r="3077" spans="8:8" s="32" customFormat="1" ht="12.75" customHeight="1" x14ac:dyDescent="0.2">
      <c r="H3077" s="36"/>
    </row>
    <row r="3078" spans="8:8" s="32" customFormat="1" ht="12.75" customHeight="1" x14ac:dyDescent="0.2">
      <c r="H3078" s="36"/>
    </row>
    <row r="3079" spans="8:8" s="32" customFormat="1" ht="12.75" customHeight="1" x14ac:dyDescent="0.2">
      <c r="H3079" s="36"/>
    </row>
    <row r="3080" spans="8:8" s="32" customFormat="1" ht="12.75" customHeight="1" x14ac:dyDescent="0.2">
      <c r="H3080" s="36"/>
    </row>
    <row r="3081" spans="8:8" s="32" customFormat="1" ht="12.75" customHeight="1" x14ac:dyDescent="0.2">
      <c r="H3081" s="36"/>
    </row>
    <row r="3082" spans="8:8" s="32" customFormat="1" ht="12.75" customHeight="1" x14ac:dyDescent="0.2">
      <c r="H3082" s="36"/>
    </row>
    <row r="3083" spans="8:8" s="32" customFormat="1" ht="12.75" customHeight="1" x14ac:dyDescent="0.2">
      <c r="H3083" s="36"/>
    </row>
    <row r="3084" spans="8:8" s="32" customFormat="1" ht="12.75" customHeight="1" x14ac:dyDescent="0.2">
      <c r="H3084" s="36"/>
    </row>
    <row r="3085" spans="8:8" s="32" customFormat="1" ht="12.75" customHeight="1" x14ac:dyDescent="0.2">
      <c r="H3085" s="36"/>
    </row>
    <row r="3086" spans="8:8" s="32" customFormat="1" ht="12.75" customHeight="1" x14ac:dyDescent="0.2">
      <c r="H3086" s="36"/>
    </row>
    <row r="3087" spans="8:8" s="32" customFormat="1" ht="12.75" customHeight="1" x14ac:dyDescent="0.2">
      <c r="H3087" s="36"/>
    </row>
    <row r="3088" spans="8:8" s="32" customFormat="1" ht="12.75" customHeight="1" x14ac:dyDescent="0.2">
      <c r="H3088" s="36"/>
    </row>
    <row r="3089" spans="8:8" s="32" customFormat="1" ht="12.75" customHeight="1" x14ac:dyDescent="0.2">
      <c r="H3089" s="36"/>
    </row>
    <row r="3090" spans="8:8" s="32" customFormat="1" ht="12.75" customHeight="1" x14ac:dyDescent="0.2">
      <c r="H3090" s="36"/>
    </row>
    <row r="3091" spans="8:8" s="32" customFormat="1" ht="12.75" customHeight="1" x14ac:dyDescent="0.2">
      <c r="H3091" s="36"/>
    </row>
    <row r="3092" spans="8:8" s="32" customFormat="1" ht="12.75" customHeight="1" x14ac:dyDescent="0.2">
      <c r="H3092" s="36"/>
    </row>
    <row r="3093" spans="8:8" s="32" customFormat="1" ht="12.75" customHeight="1" x14ac:dyDescent="0.2">
      <c r="H3093" s="36"/>
    </row>
    <row r="3094" spans="8:8" s="32" customFormat="1" ht="12.75" customHeight="1" x14ac:dyDescent="0.2">
      <c r="H3094" s="36"/>
    </row>
    <row r="3095" spans="8:8" s="32" customFormat="1" ht="12.75" customHeight="1" x14ac:dyDescent="0.2">
      <c r="H3095" s="36"/>
    </row>
    <row r="3096" spans="8:8" s="32" customFormat="1" ht="12.75" customHeight="1" x14ac:dyDescent="0.2">
      <c r="H3096" s="36"/>
    </row>
    <row r="3097" spans="8:8" s="32" customFormat="1" ht="12.75" customHeight="1" x14ac:dyDescent="0.2">
      <c r="H3097" s="36"/>
    </row>
    <row r="3098" spans="8:8" s="32" customFormat="1" ht="12.75" customHeight="1" x14ac:dyDescent="0.2">
      <c r="H3098" s="36"/>
    </row>
    <row r="3099" spans="8:8" s="32" customFormat="1" ht="12.75" customHeight="1" x14ac:dyDescent="0.2">
      <c r="H3099" s="36"/>
    </row>
    <row r="3100" spans="8:8" s="32" customFormat="1" ht="12.75" customHeight="1" x14ac:dyDescent="0.2">
      <c r="H3100" s="36"/>
    </row>
    <row r="3101" spans="8:8" s="32" customFormat="1" ht="12.75" customHeight="1" x14ac:dyDescent="0.2">
      <c r="H3101" s="36"/>
    </row>
    <row r="3102" spans="8:8" s="32" customFormat="1" ht="12.75" customHeight="1" x14ac:dyDescent="0.2">
      <c r="H3102" s="36"/>
    </row>
    <row r="3103" spans="8:8" s="32" customFormat="1" ht="12.75" customHeight="1" x14ac:dyDescent="0.2">
      <c r="H3103" s="36"/>
    </row>
    <row r="3104" spans="8:8" s="32" customFormat="1" ht="12.75" customHeight="1" x14ac:dyDescent="0.2">
      <c r="H3104" s="36"/>
    </row>
    <row r="3105" spans="8:8" s="32" customFormat="1" ht="12.75" customHeight="1" x14ac:dyDescent="0.2">
      <c r="H3105" s="36"/>
    </row>
    <row r="3106" spans="8:8" s="32" customFormat="1" ht="12.75" customHeight="1" x14ac:dyDescent="0.2">
      <c r="H3106" s="36"/>
    </row>
    <row r="3107" spans="8:8" s="32" customFormat="1" ht="12.75" customHeight="1" x14ac:dyDescent="0.2">
      <c r="H3107" s="36"/>
    </row>
    <row r="3108" spans="8:8" s="32" customFormat="1" ht="12.75" customHeight="1" x14ac:dyDescent="0.2">
      <c r="H3108" s="36"/>
    </row>
    <row r="3109" spans="8:8" s="32" customFormat="1" ht="12.75" customHeight="1" x14ac:dyDescent="0.2">
      <c r="H3109" s="36"/>
    </row>
    <row r="3110" spans="8:8" s="32" customFormat="1" ht="12.75" customHeight="1" x14ac:dyDescent="0.2">
      <c r="H3110" s="36"/>
    </row>
    <row r="3111" spans="8:8" s="32" customFormat="1" ht="12.75" customHeight="1" x14ac:dyDescent="0.2">
      <c r="H3111" s="36"/>
    </row>
    <row r="3112" spans="8:8" s="32" customFormat="1" ht="12.75" customHeight="1" x14ac:dyDescent="0.2">
      <c r="H3112" s="36"/>
    </row>
    <row r="3113" spans="8:8" s="32" customFormat="1" ht="12.75" customHeight="1" x14ac:dyDescent="0.2">
      <c r="H3113" s="36"/>
    </row>
    <row r="3114" spans="8:8" s="32" customFormat="1" ht="12.75" customHeight="1" x14ac:dyDescent="0.2">
      <c r="H3114" s="36"/>
    </row>
    <row r="3115" spans="8:8" s="32" customFormat="1" ht="12.75" customHeight="1" x14ac:dyDescent="0.2">
      <c r="H3115" s="36"/>
    </row>
    <row r="3116" spans="8:8" s="32" customFormat="1" ht="12.75" customHeight="1" x14ac:dyDescent="0.2">
      <c r="H3116" s="36"/>
    </row>
    <row r="3117" spans="8:8" s="32" customFormat="1" ht="12.75" customHeight="1" x14ac:dyDescent="0.2">
      <c r="H3117" s="36"/>
    </row>
    <row r="3118" spans="8:8" s="32" customFormat="1" ht="12.75" customHeight="1" x14ac:dyDescent="0.2">
      <c r="H3118" s="36"/>
    </row>
    <row r="3119" spans="8:8" s="32" customFormat="1" ht="12.75" customHeight="1" x14ac:dyDescent="0.2">
      <c r="H3119" s="36"/>
    </row>
    <row r="3120" spans="8:8" s="32" customFormat="1" ht="12.75" customHeight="1" x14ac:dyDescent="0.2">
      <c r="H3120" s="36"/>
    </row>
    <row r="3121" spans="8:8" s="32" customFormat="1" ht="12.75" customHeight="1" x14ac:dyDescent="0.2">
      <c r="H3121" s="36"/>
    </row>
    <row r="3122" spans="8:8" s="32" customFormat="1" ht="12.75" customHeight="1" x14ac:dyDescent="0.2">
      <c r="H3122" s="36"/>
    </row>
    <row r="3123" spans="8:8" s="32" customFormat="1" ht="12.75" customHeight="1" x14ac:dyDescent="0.2">
      <c r="H3123" s="36"/>
    </row>
    <row r="3124" spans="8:8" s="32" customFormat="1" ht="12.75" customHeight="1" x14ac:dyDescent="0.2">
      <c r="H3124" s="36"/>
    </row>
    <row r="3125" spans="8:8" s="32" customFormat="1" ht="12.75" customHeight="1" x14ac:dyDescent="0.2">
      <c r="H3125" s="36"/>
    </row>
    <row r="3126" spans="8:8" s="32" customFormat="1" ht="12.75" customHeight="1" x14ac:dyDescent="0.2">
      <c r="H3126" s="36"/>
    </row>
    <row r="3127" spans="8:8" s="32" customFormat="1" ht="12.75" customHeight="1" x14ac:dyDescent="0.2">
      <c r="H3127" s="36"/>
    </row>
    <row r="3128" spans="8:8" s="32" customFormat="1" ht="12.75" customHeight="1" x14ac:dyDescent="0.2">
      <c r="H3128" s="36"/>
    </row>
    <row r="3129" spans="8:8" s="32" customFormat="1" ht="12.75" customHeight="1" x14ac:dyDescent="0.2">
      <c r="H3129" s="36"/>
    </row>
    <row r="3130" spans="8:8" s="32" customFormat="1" ht="12.75" customHeight="1" x14ac:dyDescent="0.2">
      <c r="H3130" s="36"/>
    </row>
    <row r="3131" spans="8:8" s="32" customFormat="1" ht="12.75" customHeight="1" x14ac:dyDescent="0.2">
      <c r="H3131" s="36"/>
    </row>
    <row r="3132" spans="8:8" s="32" customFormat="1" ht="12.75" customHeight="1" x14ac:dyDescent="0.2">
      <c r="H3132" s="36"/>
    </row>
    <row r="3133" spans="8:8" s="32" customFormat="1" ht="12.75" customHeight="1" x14ac:dyDescent="0.2">
      <c r="H3133" s="36"/>
    </row>
    <row r="3134" spans="8:8" s="32" customFormat="1" ht="12.75" customHeight="1" x14ac:dyDescent="0.2">
      <c r="H3134" s="36"/>
    </row>
    <row r="3135" spans="8:8" s="32" customFormat="1" ht="12.75" customHeight="1" x14ac:dyDescent="0.2">
      <c r="H3135" s="36"/>
    </row>
    <row r="3136" spans="8:8" s="32" customFormat="1" ht="12.75" customHeight="1" x14ac:dyDescent="0.2">
      <c r="H3136" s="36"/>
    </row>
    <row r="3137" spans="8:8" s="32" customFormat="1" ht="12.75" customHeight="1" x14ac:dyDescent="0.2">
      <c r="H3137" s="36"/>
    </row>
    <row r="3138" spans="8:8" s="32" customFormat="1" ht="12.75" customHeight="1" x14ac:dyDescent="0.2">
      <c r="H3138" s="36"/>
    </row>
    <row r="3139" spans="8:8" s="32" customFormat="1" ht="12.75" customHeight="1" x14ac:dyDescent="0.2">
      <c r="H3139" s="36"/>
    </row>
    <row r="3140" spans="8:8" s="32" customFormat="1" ht="12.75" customHeight="1" x14ac:dyDescent="0.2">
      <c r="H3140" s="36"/>
    </row>
    <row r="3141" spans="8:8" s="32" customFormat="1" ht="12.75" customHeight="1" x14ac:dyDescent="0.2">
      <c r="H3141" s="36"/>
    </row>
    <row r="3142" spans="8:8" s="32" customFormat="1" ht="12.75" customHeight="1" x14ac:dyDescent="0.2">
      <c r="H3142" s="36"/>
    </row>
    <row r="3143" spans="8:8" s="32" customFormat="1" ht="12.75" customHeight="1" x14ac:dyDescent="0.2">
      <c r="H3143" s="36"/>
    </row>
    <row r="3144" spans="8:8" s="32" customFormat="1" ht="12.75" customHeight="1" x14ac:dyDescent="0.2">
      <c r="H3144" s="36"/>
    </row>
    <row r="3145" spans="8:8" s="32" customFormat="1" ht="12.75" customHeight="1" x14ac:dyDescent="0.2">
      <c r="H3145" s="36"/>
    </row>
    <row r="3146" spans="8:8" s="32" customFormat="1" ht="12.75" customHeight="1" x14ac:dyDescent="0.2">
      <c r="H3146" s="36"/>
    </row>
    <row r="3147" spans="8:8" s="32" customFormat="1" ht="12.75" customHeight="1" x14ac:dyDescent="0.2">
      <c r="H3147" s="36"/>
    </row>
    <row r="3148" spans="8:8" s="32" customFormat="1" ht="12.75" customHeight="1" x14ac:dyDescent="0.2">
      <c r="H3148" s="36"/>
    </row>
    <row r="3149" spans="8:8" s="32" customFormat="1" ht="12.75" customHeight="1" x14ac:dyDescent="0.2">
      <c r="H3149" s="36"/>
    </row>
    <row r="3150" spans="8:8" s="32" customFormat="1" ht="12.75" customHeight="1" x14ac:dyDescent="0.2">
      <c r="H3150" s="36"/>
    </row>
    <row r="3151" spans="8:8" s="32" customFormat="1" ht="12.75" customHeight="1" x14ac:dyDescent="0.2">
      <c r="H3151" s="36"/>
    </row>
    <row r="3152" spans="8:8" s="32" customFormat="1" ht="12.75" customHeight="1" x14ac:dyDescent="0.2">
      <c r="H3152" s="36"/>
    </row>
    <row r="3153" spans="8:8" s="32" customFormat="1" ht="12.75" customHeight="1" x14ac:dyDescent="0.2">
      <c r="H3153" s="36"/>
    </row>
    <row r="3154" spans="8:8" s="32" customFormat="1" ht="12.75" customHeight="1" x14ac:dyDescent="0.2">
      <c r="H3154" s="36"/>
    </row>
    <row r="3155" spans="8:8" s="32" customFormat="1" ht="12.75" customHeight="1" x14ac:dyDescent="0.2">
      <c r="H3155" s="36"/>
    </row>
    <row r="3156" spans="8:8" s="32" customFormat="1" ht="12.75" customHeight="1" x14ac:dyDescent="0.2">
      <c r="H3156" s="36"/>
    </row>
    <row r="3157" spans="8:8" s="32" customFormat="1" ht="12.75" customHeight="1" x14ac:dyDescent="0.2">
      <c r="H3157" s="36"/>
    </row>
    <row r="3158" spans="8:8" s="32" customFormat="1" ht="12.75" customHeight="1" x14ac:dyDescent="0.2">
      <c r="H3158" s="36"/>
    </row>
    <row r="3159" spans="8:8" s="32" customFormat="1" ht="12.75" customHeight="1" x14ac:dyDescent="0.2">
      <c r="H3159" s="36"/>
    </row>
    <row r="3160" spans="8:8" s="32" customFormat="1" ht="12.75" customHeight="1" x14ac:dyDescent="0.2">
      <c r="H3160" s="36"/>
    </row>
    <row r="3161" spans="8:8" s="32" customFormat="1" ht="12.75" customHeight="1" x14ac:dyDescent="0.2">
      <c r="H3161" s="36"/>
    </row>
    <row r="3162" spans="8:8" s="32" customFormat="1" ht="12.75" customHeight="1" x14ac:dyDescent="0.2">
      <c r="H3162" s="36"/>
    </row>
    <row r="3163" spans="8:8" s="32" customFormat="1" ht="12.75" customHeight="1" x14ac:dyDescent="0.2">
      <c r="H3163" s="36"/>
    </row>
    <row r="3164" spans="8:8" s="32" customFormat="1" ht="12.75" customHeight="1" x14ac:dyDescent="0.2">
      <c r="H3164" s="36"/>
    </row>
    <row r="3165" spans="8:8" s="32" customFormat="1" ht="12.75" customHeight="1" x14ac:dyDescent="0.2">
      <c r="H3165" s="36"/>
    </row>
    <row r="3166" spans="8:8" s="32" customFormat="1" ht="12.75" customHeight="1" x14ac:dyDescent="0.2">
      <c r="H3166" s="36"/>
    </row>
    <row r="3167" spans="8:8" s="32" customFormat="1" ht="12.75" customHeight="1" x14ac:dyDescent="0.2">
      <c r="H3167" s="36"/>
    </row>
    <row r="3168" spans="8:8" s="32" customFormat="1" ht="12.75" customHeight="1" x14ac:dyDescent="0.2">
      <c r="H3168" s="36"/>
    </row>
    <row r="3169" spans="8:8" s="32" customFormat="1" ht="12.75" customHeight="1" x14ac:dyDescent="0.2">
      <c r="H3169" s="36"/>
    </row>
    <row r="3170" spans="8:8" s="32" customFormat="1" ht="12.75" customHeight="1" x14ac:dyDescent="0.2">
      <c r="H3170" s="36"/>
    </row>
    <row r="3171" spans="8:8" s="32" customFormat="1" ht="12.75" customHeight="1" x14ac:dyDescent="0.2">
      <c r="H3171" s="36"/>
    </row>
    <row r="3172" spans="8:8" s="32" customFormat="1" ht="12.75" customHeight="1" x14ac:dyDescent="0.2">
      <c r="H3172" s="36"/>
    </row>
    <row r="3173" spans="8:8" s="32" customFormat="1" ht="12.75" customHeight="1" x14ac:dyDescent="0.2">
      <c r="H3173" s="36"/>
    </row>
    <row r="3174" spans="8:8" s="32" customFormat="1" ht="12.75" customHeight="1" x14ac:dyDescent="0.2">
      <c r="H3174" s="36"/>
    </row>
    <row r="3175" spans="8:8" s="32" customFormat="1" ht="12.75" customHeight="1" x14ac:dyDescent="0.2">
      <c r="H3175" s="36"/>
    </row>
    <row r="3176" spans="8:8" s="32" customFormat="1" ht="12.75" customHeight="1" x14ac:dyDescent="0.2">
      <c r="H3176" s="36"/>
    </row>
    <row r="3177" spans="8:8" s="32" customFormat="1" ht="12.75" customHeight="1" x14ac:dyDescent="0.2">
      <c r="H3177" s="36"/>
    </row>
    <row r="3178" spans="8:8" s="32" customFormat="1" ht="12.75" customHeight="1" x14ac:dyDescent="0.2">
      <c r="H3178" s="36"/>
    </row>
    <row r="3179" spans="8:8" s="32" customFormat="1" ht="12.75" customHeight="1" x14ac:dyDescent="0.2">
      <c r="H3179" s="36"/>
    </row>
    <row r="3180" spans="8:8" s="32" customFormat="1" ht="12.75" customHeight="1" x14ac:dyDescent="0.2">
      <c r="H3180" s="36"/>
    </row>
    <row r="3181" spans="8:8" s="32" customFormat="1" ht="12.75" customHeight="1" x14ac:dyDescent="0.2">
      <c r="H3181" s="36"/>
    </row>
    <row r="3182" spans="8:8" s="32" customFormat="1" ht="12.75" customHeight="1" x14ac:dyDescent="0.2">
      <c r="H3182" s="36"/>
    </row>
    <row r="3183" spans="8:8" s="32" customFormat="1" ht="12.75" customHeight="1" x14ac:dyDescent="0.2">
      <c r="H3183" s="36"/>
    </row>
    <row r="3184" spans="8:8" s="32" customFormat="1" ht="12.75" customHeight="1" x14ac:dyDescent="0.2">
      <c r="H3184" s="36"/>
    </row>
    <row r="3185" spans="8:8" s="32" customFormat="1" ht="12.75" customHeight="1" x14ac:dyDescent="0.2">
      <c r="H3185" s="36"/>
    </row>
    <row r="3186" spans="8:8" s="32" customFormat="1" ht="12.75" customHeight="1" x14ac:dyDescent="0.2">
      <c r="H3186" s="36"/>
    </row>
    <row r="3187" spans="8:8" s="32" customFormat="1" ht="12.75" customHeight="1" x14ac:dyDescent="0.2">
      <c r="H3187" s="36"/>
    </row>
    <row r="3188" spans="8:8" s="32" customFormat="1" ht="12.75" customHeight="1" x14ac:dyDescent="0.2">
      <c r="H3188" s="36"/>
    </row>
    <row r="3189" spans="8:8" s="32" customFormat="1" ht="12.75" customHeight="1" x14ac:dyDescent="0.2">
      <c r="H3189" s="36"/>
    </row>
    <row r="3190" spans="8:8" s="32" customFormat="1" ht="12.75" customHeight="1" x14ac:dyDescent="0.2">
      <c r="H3190" s="36"/>
    </row>
    <row r="3191" spans="8:8" s="32" customFormat="1" ht="12.75" customHeight="1" x14ac:dyDescent="0.2">
      <c r="H3191" s="36"/>
    </row>
    <row r="3192" spans="8:8" s="32" customFormat="1" ht="12.75" customHeight="1" x14ac:dyDescent="0.2">
      <c r="H3192" s="36"/>
    </row>
    <row r="3193" spans="8:8" s="32" customFormat="1" ht="12.75" customHeight="1" x14ac:dyDescent="0.2">
      <c r="H3193" s="36"/>
    </row>
    <row r="3194" spans="8:8" s="32" customFormat="1" ht="12.75" customHeight="1" x14ac:dyDescent="0.2">
      <c r="H3194" s="36"/>
    </row>
    <row r="3195" spans="8:8" s="32" customFormat="1" ht="12.75" customHeight="1" x14ac:dyDescent="0.2">
      <c r="H3195" s="36"/>
    </row>
    <row r="3196" spans="8:8" s="32" customFormat="1" ht="12.75" customHeight="1" x14ac:dyDescent="0.2">
      <c r="H3196" s="36"/>
    </row>
    <row r="3197" spans="8:8" s="32" customFormat="1" ht="12.75" customHeight="1" x14ac:dyDescent="0.2">
      <c r="H3197" s="36"/>
    </row>
    <row r="3198" spans="8:8" s="32" customFormat="1" ht="12.75" customHeight="1" x14ac:dyDescent="0.2">
      <c r="H3198" s="36"/>
    </row>
    <row r="3199" spans="8:8" s="32" customFormat="1" ht="12.75" customHeight="1" x14ac:dyDescent="0.2">
      <c r="H3199" s="36"/>
    </row>
    <row r="3200" spans="8:8" s="32" customFormat="1" ht="12.75" customHeight="1" x14ac:dyDescent="0.2">
      <c r="H3200" s="36"/>
    </row>
    <row r="3201" spans="8:8" s="32" customFormat="1" ht="12.75" customHeight="1" x14ac:dyDescent="0.2">
      <c r="H3201" s="36"/>
    </row>
    <row r="3202" spans="8:8" s="32" customFormat="1" ht="12.75" customHeight="1" x14ac:dyDescent="0.2">
      <c r="H3202" s="36"/>
    </row>
    <row r="3203" spans="8:8" s="32" customFormat="1" ht="12.75" customHeight="1" x14ac:dyDescent="0.2">
      <c r="H3203" s="36"/>
    </row>
    <row r="3204" spans="8:8" s="32" customFormat="1" ht="12.75" customHeight="1" x14ac:dyDescent="0.2">
      <c r="H3204" s="36"/>
    </row>
    <row r="3205" spans="8:8" s="32" customFormat="1" ht="12.75" customHeight="1" x14ac:dyDescent="0.2">
      <c r="H3205" s="36"/>
    </row>
    <row r="3206" spans="8:8" s="32" customFormat="1" ht="12.75" customHeight="1" x14ac:dyDescent="0.2">
      <c r="H3206" s="36"/>
    </row>
    <row r="3207" spans="8:8" s="32" customFormat="1" ht="12.75" customHeight="1" x14ac:dyDescent="0.2">
      <c r="H3207" s="36"/>
    </row>
    <row r="3208" spans="8:8" s="32" customFormat="1" ht="12.75" customHeight="1" x14ac:dyDescent="0.2">
      <c r="H3208" s="36"/>
    </row>
    <row r="3209" spans="8:8" s="32" customFormat="1" ht="12.75" customHeight="1" x14ac:dyDescent="0.2">
      <c r="H3209" s="36"/>
    </row>
    <row r="3210" spans="8:8" s="32" customFormat="1" ht="12.75" customHeight="1" x14ac:dyDescent="0.2">
      <c r="H3210" s="36"/>
    </row>
    <row r="3211" spans="8:8" s="32" customFormat="1" ht="12.75" customHeight="1" x14ac:dyDescent="0.2">
      <c r="H3211" s="36"/>
    </row>
    <row r="3212" spans="8:8" s="32" customFormat="1" ht="12.75" customHeight="1" x14ac:dyDescent="0.2">
      <c r="H3212" s="36"/>
    </row>
    <row r="3213" spans="8:8" s="32" customFormat="1" ht="12.75" customHeight="1" x14ac:dyDescent="0.2">
      <c r="H3213" s="36"/>
    </row>
    <row r="3214" spans="8:8" s="32" customFormat="1" ht="12.75" customHeight="1" x14ac:dyDescent="0.2">
      <c r="H3214" s="36"/>
    </row>
    <row r="3215" spans="8:8" s="32" customFormat="1" ht="12.75" customHeight="1" x14ac:dyDescent="0.2">
      <c r="H3215" s="36"/>
    </row>
    <row r="3216" spans="8:8" s="32" customFormat="1" ht="12.75" customHeight="1" x14ac:dyDescent="0.2">
      <c r="H3216" s="36"/>
    </row>
    <row r="3217" spans="8:8" s="32" customFormat="1" ht="12.75" customHeight="1" x14ac:dyDescent="0.2">
      <c r="H3217" s="36"/>
    </row>
    <row r="3218" spans="8:8" s="32" customFormat="1" ht="12.75" customHeight="1" x14ac:dyDescent="0.2">
      <c r="H3218" s="36"/>
    </row>
    <row r="3219" spans="8:8" s="32" customFormat="1" ht="12.75" customHeight="1" x14ac:dyDescent="0.2">
      <c r="H3219" s="36"/>
    </row>
    <row r="3220" spans="8:8" s="32" customFormat="1" ht="12.75" customHeight="1" x14ac:dyDescent="0.2">
      <c r="H3220" s="36"/>
    </row>
    <row r="3221" spans="8:8" s="32" customFormat="1" ht="12.75" customHeight="1" x14ac:dyDescent="0.2">
      <c r="H3221" s="36"/>
    </row>
    <row r="3222" spans="8:8" s="32" customFormat="1" ht="12.75" customHeight="1" x14ac:dyDescent="0.2">
      <c r="H3222" s="36"/>
    </row>
    <row r="3223" spans="8:8" s="32" customFormat="1" ht="12.75" customHeight="1" x14ac:dyDescent="0.2">
      <c r="H3223" s="36"/>
    </row>
    <row r="3224" spans="8:8" s="32" customFormat="1" ht="12.75" customHeight="1" x14ac:dyDescent="0.2">
      <c r="H3224" s="36"/>
    </row>
    <row r="3225" spans="8:8" s="32" customFormat="1" ht="12.75" customHeight="1" x14ac:dyDescent="0.2">
      <c r="H3225" s="36"/>
    </row>
    <row r="3226" spans="8:8" s="32" customFormat="1" ht="12.75" customHeight="1" x14ac:dyDescent="0.2">
      <c r="H3226" s="36"/>
    </row>
    <row r="3227" spans="8:8" s="32" customFormat="1" ht="12.75" customHeight="1" x14ac:dyDescent="0.2">
      <c r="H3227" s="36"/>
    </row>
    <row r="3228" spans="8:8" s="32" customFormat="1" ht="12.75" customHeight="1" x14ac:dyDescent="0.2">
      <c r="H3228" s="36"/>
    </row>
    <row r="3229" spans="8:8" s="32" customFormat="1" ht="12.75" customHeight="1" x14ac:dyDescent="0.2">
      <c r="H3229" s="36"/>
    </row>
    <row r="3230" spans="8:8" s="32" customFormat="1" ht="12.75" customHeight="1" x14ac:dyDescent="0.2">
      <c r="H3230" s="36"/>
    </row>
    <row r="3231" spans="8:8" s="32" customFormat="1" ht="12.75" customHeight="1" x14ac:dyDescent="0.2">
      <c r="H3231" s="36"/>
    </row>
    <row r="3232" spans="8:8" s="32" customFormat="1" ht="12.75" customHeight="1" x14ac:dyDescent="0.2">
      <c r="H3232" s="36"/>
    </row>
    <row r="3233" spans="8:8" s="32" customFormat="1" ht="12.75" customHeight="1" x14ac:dyDescent="0.2">
      <c r="H3233" s="36"/>
    </row>
    <row r="3234" spans="8:8" s="32" customFormat="1" ht="12.75" customHeight="1" x14ac:dyDescent="0.2">
      <c r="H3234" s="36"/>
    </row>
    <row r="3235" spans="8:8" s="32" customFormat="1" ht="12.75" customHeight="1" x14ac:dyDescent="0.2">
      <c r="H3235" s="36"/>
    </row>
    <row r="3236" spans="8:8" s="32" customFormat="1" ht="12.75" customHeight="1" x14ac:dyDescent="0.2">
      <c r="H3236" s="36"/>
    </row>
    <row r="3237" spans="8:8" s="32" customFormat="1" ht="12.75" customHeight="1" x14ac:dyDescent="0.2">
      <c r="H3237" s="36"/>
    </row>
    <row r="3238" spans="8:8" s="32" customFormat="1" ht="12.75" customHeight="1" x14ac:dyDescent="0.2">
      <c r="H3238" s="36"/>
    </row>
    <row r="3239" spans="8:8" s="32" customFormat="1" ht="12.75" customHeight="1" x14ac:dyDescent="0.2">
      <c r="H3239" s="36"/>
    </row>
    <row r="3240" spans="8:8" s="32" customFormat="1" ht="12.75" customHeight="1" x14ac:dyDescent="0.2">
      <c r="H3240" s="36"/>
    </row>
    <row r="3241" spans="8:8" s="32" customFormat="1" ht="12.75" customHeight="1" x14ac:dyDescent="0.2">
      <c r="H3241" s="36"/>
    </row>
    <row r="3242" spans="8:8" s="32" customFormat="1" ht="12.75" customHeight="1" x14ac:dyDescent="0.2">
      <c r="H3242" s="36"/>
    </row>
    <row r="3243" spans="8:8" s="32" customFormat="1" ht="12.75" customHeight="1" x14ac:dyDescent="0.2">
      <c r="H3243" s="36"/>
    </row>
    <row r="3244" spans="8:8" s="32" customFormat="1" ht="12.75" customHeight="1" x14ac:dyDescent="0.2">
      <c r="H3244" s="36"/>
    </row>
    <row r="3245" spans="8:8" s="32" customFormat="1" ht="12.75" customHeight="1" x14ac:dyDescent="0.2">
      <c r="H3245" s="36"/>
    </row>
    <row r="3246" spans="8:8" s="32" customFormat="1" ht="12.75" customHeight="1" x14ac:dyDescent="0.2">
      <c r="H3246" s="36"/>
    </row>
    <row r="3247" spans="8:8" s="32" customFormat="1" ht="12.75" customHeight="1" x14ac:dyDescent="0.2">
      <c r="H3247" s="36"/>
    </row>
    <row r="3248" spans="8:8" s="32" customFormat="1" ht="12.75" customHeight="1" x14ac:dyDescent="0.2">
      <c r="H3248" s="36"/>
    </row>
    <row r="3249" spans="8:8" s="32" customFormat="1" ht="12.75" customHeight="1" x14ac:dyDescent="0.2">
      <c r="H3249" s="36"/>
    </row>
    <row r="3250" spans="8:8" s="32" customFormat="1" ht="12.75" customHeight="1" x14ac:dyDescent="0.2">
      <c r="H3250" s="36"/>
    </row>
    <row r="3251" spans="8:8" s="32" customFormat="1" ht="12.75" customHeight="1" x14ac:dyDescent="0.2">
      <c r="H3251" s="36"/>
    </row>
    <row r="3252" spans="8:8" s="32" customFormat="1" ht="12.75" customHeight="1" x14ac:dyDescent="0.2">
      <c r="H3252" s="36"/>
    </row>
    <row r="3253" spans="8:8" s="32" customFormat="1" ht="12.75" customHeight="1" x14ac:dyDescent="0.2">
      <c r="H3253" s="36"/>
    </row>
    <row r="3254" spans="8:8" s="32" customFormat="1" ht="12.75" customHeight="1" x14ac:dyDescent="0.2">
      <c r="H3254" s="36"/>
    </row>
    <row r="3255" spans="8:8" s="32" customFormat="1" ht="12.75" customHeight="1" x14ac:dyDescent="0.2">
      <c r="H3255" s="36"/>
    </row>
    <row r="3256" spans="8:8" s="32" customFormat="1" ht="12.75" customHeight="1" x14ac:dyDescent="0.2">
      <c r="H3256" s="36"/>
    </row>
    <row r="3257" spans="8:8" s="32" customFormat="1" ht="12.75" customHeight="1" x14ac:dyDescent="0.2">
      <c r="H3257" s="36"/>
    </row>
    <row r="3258" spans="8:8" s="32" customFormat="1" ht="12.75" customHeight="1" x14ac:dyDescent="0.2">
      <c r="H3258" s="36"/>
    </row>
    <row r="3259" spans="8:8" s="32" customFormat="1" ht="12.75" customHeight="1" x14ac:dyDescent="0.2">
      <c r="H3259" s="36"/>
    </row>
    <row r="3260" spans="8:8" s="32" customFormat="1" ht="12.75" customHeight="1" x14ac:dyDescent="0.2">
      <c r="H3260" s="36"/>
    </row>
    <row r="3261" spans="8:8" s="32" customFormat="1" ht="12.75" customHeight="1" x14ac:dyDescent="0.2">
      <c r="H3261" s="36"/>
    </row>
    <row r="3262" spans="8:8" s="32" customFormat="1" ht="12.75" customHeight="1" x14ac:dyDescent="0.2">
      <c r="H3262" s="36"/>
    </row>
    <row r="3263" spans="8:8" s="32" customFormat="1" ht="12.75" customHeight="1" x14ac:dyDescent="0.2">
      <c r="H3263" s="36"/>
    </row>
    <row r="3264" spans="8:8" s="32" customFormat="1" ht="12.75" customHeight="1" x14ac:dyDescent="0.2">
      <c r="H3264" s="36"/>
    </row>
    <row r="3265" spans="8:8" s="32" customFormat="1" ht="12.75" customHeight="1" x14ac:dyDescent="0.2">
      <c r="H3265" s="36"/>
    </row>
    <row r="3266" spans="8:8" s="32" customFormat="1" ht="12.75" customHeight="1" x14ac:dyDescent="0.2">
      <c r="H3266" s="36"/>
    </row>
    <row r="3267" spans="8:8" s="32" customFormat="1" ht="12.75" customHeight="1" x14ac:dyDescent="0.2">
      <c r="H3267" s="36"/>
    </row>
    <row r="3268" spans="8:8" s="32" customFormat="1" ht="12.75" customHeight="1" x14ac:dyDescent="0.2">
      <c r="H3268" s="36"/>
    </row>
    <row r="3269" spans="8:8" s="32" customFormat="1" ht="12.75" customHeight="1" x14ac:dyDescent="0.2">
      <c r="H3269" s="36"/>
    </row>
    <row r="3270" spans="8:8" s="32" customFormat="1" ht="12.75" customHeight="1" x14ac:dyDescent="0.2">
      <c r="H3270" s="36"/>
    </row>
    <row r="3271" spans="8:8" s="32" customFormat="1" ht="12.75" customHeight="1" x14ac:dyDescent="0.2">
      <c r="H3271" s="36"/>
    </row>
    <row r="3272" spans="8:8" s="32" customFormat="1" ht="12.75" customHeight="1" x14ac:dyDescent="0.2">
      <c r="H3272" s="36"/>
    </row>
    <row r="3273" spans="8:8" s="32" customFormat="1" ht="12.75" customHeight="1" x14ac:dyDescent="0.2">
      <c r="H3273" s="36"/>
    </row>
    <row r="3274" spans="8:8" s="32" customFormat="1" ht="12.75" customHeight="1" x14ac:dyDescent="0.2">
      <c r="H3274" s="36"/>
    </row>
    <row r="3275" spans="8:8" s="32" customFormat="1" ht="12.75" customHeight="1" x14ac:dyDescent="0.2">
      <c r="H3275" s="36"/>
    </row>
    <row r="3276" spans="8:8" s="32" customFormat="1" ht="12.75" customHeight="1" x14ac:dyDescent="0.2">
      <c r="H3276" s="36"/>
    </row>
    <row r="3277" spans="8:8" s="32" customFormat="1" ht="12.75" customHeight="1" x14ac:dyDescent="0.2">
      <c r="H3277" s="36"/>
    </row>
    <row r="3278" spans="8:8" s="32" customFormat="1" ht="12.75" customHeight="1" x14ac:dyDescent="0.2">
      <c r="H3278" s="36"/>
    </row>
    <row r="3279" spans="8:8" s="32" customFormat="1" ht="12.75" customHeight="1" x14ac:dyDescent="0.2">
      <c r="H3279" s="36"/>
    </row>
    <row r="3280" spans="8:8" s="32" customFormat="1" ht="12.75" customHeight="1" x14ac:dyDescent="0.2">
      <c r="H3280" s="36"/>
    </row>
    <row r="3281" spans="8:8" s="32" customFormat="1" ht="12.75" customHeight="1" x14ac:dyDescent="0.2">
      <c r="H3281" s="36"/>
    </row>
    <row r="3282" spans="8:8" s="32" customFormat="1" ht="12.75" customHeight="1" x14ac:dyDescent="0.2">
      <c r="H3282" s="36"/>
    </row>
    <row r="3283" spans="8:8" s="32" customFormat="1" ht="12.75" customHeight="1" x14ac:dyDescent="0.2">
      <c r="H3283" s="36"/>
    </row>
    <row r="3284" spans="8:8" s="32" customFormat="1" ht="12.75" customHeight="1" x14ac:dyDescent="0.2">
      <c r="H3284" s="36"/>
    </row>
    <row r="3285" spans="8:8" s="32" customFormat="1" ht="12.75" customHeight="1" x14ac:dyDescent="0.2">
      <c r="H3285" s="36"/>
    </row>
    <row r="3286" spans="8:8" s="32" customFormat="1" ht="12.75" customHeight="1" x14ac:dyDescent="0.2">
      <c r="H3286" s="36"/>
    </row>
    <row r="3287" spans="8:8" s="32" customFormat="1" ht="12.75" customHeight="1" x14ac:dyDescent="0.2">
      <c r="H3287" s="36"/>
    </row>
    <row r="3288" spans="8:8" s="32" customFormat="1" ht="12.75" customHeight="1" x14ac:dyDescent="0.2">
      <c r="H3288" s="36"/>
    </row>
    <row r="3289" spans="8:8" s="32" customFormat="1" ht="12.75" customHeight="1" x14ac:dyDescent="0.2">
      <c r="H3289" s="36"/>
    </row>
    <row r="3290" spans="8:8" s="32" customFormat="1" ht="12.75" customHeight="1" x14ac:dyDescent="0.2">
      <c r="H3290" s="36"/>
    </row>
    <row r="3291" spans="8:8" s="32" customFormat="1" ht="12.75" customHeight="1" x14ac:dyDescent="0.2">
      <c r="H3291" s="36"/>
    </row>
    <row r="3292" spans="8:8" s="32" customFormat="1" ht="12.75" customHeight="1" x14ac:dyDescent="0.2">
      <c r="H3292" s="36"/>
    </row>
    <row r="3293" spans="8:8" s="32" customFormat="1" ht="12.75" customHeight="1" x14ac:dyDescent="0.2">
      <c r="H3293" s="36"/>
    </row>
    <row r="3294" spans="8:8" s="32" customFormat="1" ht="12.75" customHeight="1" x14ac:dyDescent="0.2">
      <c r="H3294" s="36"/>
    </row>
    <row r="3295" spans="8:8" s="32" customFormat="1" ht="12.75" customHeight="1" x14ac:dyDescent="0.2">
      <c r="H3295" s="36"/>
    </row>
    <row r="3296" spans="8:8" s="32" customFormat="1" ht="12.75" customHeight="1" x14ac:dyDescent="0.2">
      <c r="H3296" s="36"/>
    </row>
    <row r="3297" spans="8:8" s="32" customFormat="1" ht="12.75" customHeight="1" x14ac:dyDescent="0.2">
      <c r="H3297" s="36"/>
    </row>
    <row r="3298" spans="8:8" s="32" customFormat="1" ht="12.75" customHeight="1" x14ac:dyDescent="0.2">
      <c r="H3298" s="36"/>
    </row>
    <row r="3299" spans="8:8" s="32" customFormat="1" ht="12.75" customHeight="1" x14ac:dyDescent="0.2">
      <c r="H3299" s="36"/>
    </row>
    <row r="3300" spans="8:8" s="32" customFormat="1" ht="12.75" customHeight="1" x14ac:dyDescent="0.2">
      <c r="H3300" s="36"/>
    </row>
    <row r="3301" spans="8:8" s="32" customFormat="1" ht="12.75" customHeight="1" x14ac:dyDescent="0.2">
      <c r="H3301" s="36"/>
    </row>
    <row r="3302" spans="8:8" s="32" customFormat="1" ht="12.75" customHeight="1" x14ac:dyDescent="0.2">
      <c r="H3302" s="36"/>
    </row>
    <row r="3303" spans="8:8" s="32" customFormat="1" ht="12.75" customHeight="1" x14ac:dyDescent="0.2">
      <c r="H3303" s="36"/>
    </row>
    <row r="3304" spans="8:8" s="32" customFormat="1" ht="12.75" customHeight="1" x14ac:dyDescent="0.2">
      <c r="H3304" s="36"/>
    </row>
    <row r="3305" spans="8:8" s="32" customFormat="1" ht="12.75" customHeight="1" x14ac:dyDescent="0.2">
      <c r="H3305" s="36"/>
    </row>
    <row r="3306" spans="8:8" s="32" customFormat="1" ht="12.75" customHeight="1" x14ac:dyDescent="0.2">
      <c r="H3306" s="36"/>
    </row>
    <row r="3307" spans="8:8" s="32" customFormat="1" ht="12.75" customHeight="1" x14ac:dyDescent="0.2">
      <c r="H3307" s="36"/>
    </row>
    <row r="3308" spans="8:8" s="32" customFormat="1" ht="12.75" customHeight="1" x14ac:dyDescent="0.2">
      <c r="H3308" s="36"/>
    </row>
    <row r="3309" spans="8:8" s="32" customFormat="1" ht="12.75" customHeight="1" x14ac:dyDescent="0.2">
      <c r="H3309" s="36"/>
    </row>
    <row r="3310" spans="8:8" s="32" customFormat="1" ht="12.75" customHeight="1" x14ac:dyDescent="0.2">
      <c r="H3310" s="36"/>
    </row>
    <row r="3311" spans="8:8" s="32" customFormat="1" ht="12.75" customHeight="1" x14ac:dyDescent="0.2">
      <c r="H3311" s="36"/>
    </row>
    <row r="3312" spans="8:8" s="32" customFormat="1" ht="12.75" customHeight="1" x14ac:dyDescent="0.2">
      <c r="H3312" s="36"/>
    </row>
    <row r="3313" spans="8:8" s="32" customFormat="1" ht="12.75" customHeight="1" x14ac:dyDescent="0.2">
      <c r="H3313" s="36"/>
    </row>
    <row r="3314" spans="8:8" s="32" customFormat="1" ht="12.75" customHeight="1" x14ac:dyDescent="0.2">
      <c r="H3314" s="36"/>
    </row>
    <row r="3315" spans="8:8" s="32" customFormat="1" ht="12.75" customHeight="1" x14ac:dyDescent="0.2">
      <c r="H3315" s="36"/>
    </row>
    <row r="3316" spans="8:8" s="32" customFormat="1" ht="12.75" customHeight="1" x14ac:dyDescent="0.2">
      <c r="H3316" s="36"/>
    </row>
    <row r="3317" spans="8:8" s="32" customFormat="1" ht="12.75" customHeight="1" x14ac:dyDescent="0.2">
      <c r="H3317" s="36"/>
    </row>
    <row r="3318" spans="8:8" s="32" customFormat="1" ht="12.75" customHeight="1" x14ac:dyDescent="0.2">
      <c r="H3318" s="36"/>
    </row>
    <row r="3319" spans="8:8" s="32" customFormat="1" ht="12.75" customHeight="1" x14ac:dyDescent="0.2">
      <c r="H3319" s="36"/>
    </row>
    <row r="3320" spans="8:8" s="32" customFormat="1" ht="12.75" customHeight="1" x14ac:dyDescent="0.2">
      <c r="H3320" s="36"/>
    </row>
    <row r="3321" spans="8:8" s="32" customFormat="1" ht="12.75" customHeight="1" x14ac:dyDescent="0.2">
      <c r="H3321" s="36"/>
    </row>
    <row r="3322" spans="8:8" s="32" customFormat="1" ht="12.75" customHeight="1" x14ac:dyDescent="0.2">
      <c r="H3322" s="36"/>
    </row>
    <row r="3323" spans="8:8" s="32" customFormat="1" ht="12.75" customHeight="1" x14ac:dyDescent="0.2">
      <c r="H3323" s="36"/>
    </row>
    <row r="3324" spans="8:8" s="32" customFormat="1" ht="12.75" customHeight="1" x14ac:dyDescent="0.2">
      <c r="H3324" s="36"/>
    </row>
    <row r="3325" spans="8:8" s="32" customFormat="1" ht="12.75" customHeight="1" x14ac:dyDescent="0.2">
      <c r="H3325" s="36"/>
    </row>
    <row r="3326" spans="8:8" s="32" customFormat="1" ht="12.75" customHeight="1" x14ac:dyDescent="0.2">
      <c r="H3326" s="36"/>
    </row>
    <row r="3327" spans="8:8" s="32" customFormat="1" ht="12.75" customHeight="1" x14ac:dyDescent="0.2">
      <c r="H3327" s="36"/>
    </row>
    <row r="3328" spans="8:8" s="32" customFormat="1" ht="12.75" customHeight="1" x14ac:dyDescent="0.2">
      <c r="H3328" s="36"/>
    </row>
    <row r="3329" spans="8:8" s="32" customFormat="1" ht="12.75" customHeight="1" x14ac:dyDescent="0.2">
      <c r="H3329" s="36"/>
    </row>
    <row r="3330" spans="8:8" s="32" customFormat="1" ht="12.75" customHeight="1" x14ac:dyDescent="0.2">
      <c r="H3330" s="36"/>
    </row>
    <row r="3331" spans="8:8" s="32" customFormat="1" ht="12.75" customHeight="1" x14ac:dyDescent="0.2">
      <c r="H3331" s="36"/>
    </row>
    <row r="3332" spans="8:8" s="32" customFormat="1" ht="12.75" customHeight="1" x14ac:dyDescent="0.2">
      <c r="H3332" s="36"/>
    </row>
    <row r="3333" spans="8:8" s="32" customFormat="1" ht="12.75" customHeight="1" x14ac:dyDescent="0.2">
      <c r="H3333" s="36"/>
    </row>
    <row r="3334" spans="8:8" s="32" customFormat="1" ht="12.75" customHeight="1" x14ac:dyDescent="0.2">
      <c r="H3334" s="36"/>
    </row>
    <row r="3335" spans="8:8" s="32" customFormat="1" ht="12.75" customHeight="1" x14ac:dyDescent="0.2">
      <c r="H3335" s="36"/>
    </row>
    <row r="3336" spans="8:8" s="32" customFormat="1" ht="12.75" customHeight="1" x14ac:dyDescent="0.2">
      <c r="H3336" s="36"/>
    </row>
    <row r="3337" spans="8:8" s="32" customFormat="1" ht="12.75" customHeight="1" x14ac:dyDescent="0.2">
      <c r="H3337" s="36"/>
    </row>
    <row r="3338" spans="8:8" s="32" customFormat="1" ht="12.75" customHeight="1" x14ac:dyDescent="0.2">
      <c r="H3338" s="36"/>
    </row>
    <row r="3339" spans="8:8" s="32" customFormat="1" ht="12.75" customHeight="1" x14ac:dyDescent="0.2">
      <c r="H3339" s="36"/>
    </row>
    <row r="3340" spans="8:8" s="32" customFormat="1" ht="12.75" customHeight="1" x14ac:dyDescent="0.2">
      <c r="H3340" s="36"/>
    </row>
    <row r="3341" spans="8:8" s="32" customFormat="1" ht="12.75" customHeight="1" x14ac:dyDescent="0.2">
      <c r="H3341" s="36"/>
    </row>
    <row r="3342" spans="8:8" s="32" customFormat="1" ht="12.75" customHeight="1" x14ac:dyDescent="0.2">
      <c r="H3342" s="36"/>
    </row>
    <row r="3343" spans="8:8" s="32" customFormat="1" ht="12.75" customHeight="1" x14ac:dyDescent="0.2">
      <c r="H3343" s="36"/>
    </row>
    <row r="3344" spans="8:8" s="32" customFormat="1" ht="12.75" customHeight="1" x14ac:dyDescent="0.2">
      <c r="H3344" s="36"/>
    </row>
    <row r="3345" spans="8:8" s="32" customFormat="1" ht="12.75" customHeight="1" x14ac:dyDescent="0.2">
      <c r="H3345" s="36"/>
    </row>
    <row r="3346" spans="8:8" s="32" customFormat="1" ht="12.75" customHeight="1" x14ac:dyDescent="0.2">
      <c r="H3346" s="36"/>
    </row>
    <row r="3347" spans="8:8" s="32" customFormat="1" ht="12.75" customHeight="1" x14ac:dyDescent="0.2">
      <c r="H3347" s="36"/>
    </row>
    <row r="3348" spans="8:8" s="32" customFormat="1" ht="12.75" customHeight="1" x14ac:dyDescent="0.2">
      <c r="H3348" s="36"/>
    </row>
    <row r="3349" spans="8:8" s="32" customFormat="1" ht="12.75" customHeight="1" x14ac:dyDescent="0.2">
      <c r="H3349" s="36"/>
    </row>
    <row r="3350" spans="8:8" s="32" customFormat="1" ht="12.75" customHeight="1" x14ac:dyDescent="0.2">
      <c r="H3350" s="36"/>
    </row>
    <row r="3351" spans="8:8" s="32" customFormat="1" ht="12.75" customHeight="1" x14ac:dyDescent="0.2">
      <c r="H3351" s="36"/>
    </row>
    <row r="3352" spans="8:8" s="32" customFormat="1" ht="12.75" customHeight="1" x14ac:dyDescent="0.2">
      <c r="H3352" s="36"/>
    </row>
    <row r="3353" spans="8:8" s="32" customFormat="1" ht="12.75" customHeight="1" x14ac:dyDescent="0.2">
      <c r="H3353" s="36"/>
    </row>
    <row r="3354" spans="8:8" s="32" customFormat="1" ht="12.75" customHeight="1" x14ac:dyDescent="0.2">
      <c r="H3354" s="36"/>
    </row>
    <row r="3355" spans="8:8" s="32" customFormat="1" ht="12.75" customHeight="1" x14ac:dyDescent="0.2">
      <c r="H3355" s="36"/>
    </row>
    <row r="3356" spans="8:8" s="32" customFormat="1" ht="12.75" customHeight="1" x14ac:dyDescent="0.2">
      <c r="H3356" s="36"/>
    </row>
    <row r="3357" spans="8:8" s="32" customFormat="1" ht="12.75" customHeight="1" x14ac:dyDescent="0.2">
      <c r="H3357" s="36"/>
    </row>
    <row r="3358" spans="8:8" s="32" customFormat="1" ht="12.75" customHeight="1" x14ac:dyDescent="0.2">
      <c r="H3358" s="36"/>
    </row>
    <row r="3359" spans="8:8" s="32" customFormat="1" ht="12.75" customHeight="1" x14ac:dyDescent="0.2">
      <c r="H3359" s="36"/>
    </row>
    <row r="3360" spans="8:8" s="32" customFormat="1" ht="12.75" customHeight="1" x14ac:dyDescent="0.2">
      <c r="H3360" s="36"/>
    </row>
    <row r="3361" spans="8:8" s="32" customFormat="1" ht="12.75" customHeight="1" x14ac:dyDescent="0.2">
      <c r="H3361" s="36"/>
    </row>
    <row r="3362" spans="8:8" s="32" customFormat="1" ht="12.75" customHeight="1" x14ac:dyDescent="0.2">
      <c r="H3362" s="36"/>
    </row>
    <row r="3363" spans="8:8" s="32" customFormat="1" ht="12.75" customHeight="1" x14ac:dyDescent="0.2">
      <c r="H3363" s="36"/>
    </row>
    <row r="3364" spans="8:8" s="32" customFormat="1" ht="12.75" customHeight="1" x14ac:dyDescent="0.2">
      <c r="H3364" s="36"/>
    </row>
    <row r="3365" spans="8:8" s="32" customFormat="1" ht="12.75" customHeight="1" x14ac:dyDescent="0.2">
      <c r="H3365" s="36"/>
    </row>
    <row r="3366" spans="8:8" s="32" customFormat="1" ht="12.75" customHeight="1" x14ac:dyDescent="0.2">
      <c r="H3366" s="36"/>
    </row>
    <row r="3367" spans="8:8" s="32" customFormat="1" ht="12.75" customHeight="1" x14ac:dyDescent="0.2">
      <c r="H3367" s="36"/>
    </row>
    <row r="3368" spans="8:8" s="32" customFormat="1" ht="12.75" customHeight="1" x14ac:dyDescent="0.2">
      <c r="H3368" s="36"/>
    </row>
    <row r="3369" spans="8:8" s="32" customFormat="1" ht="12.75" customHeight="1" x14ac:dyDescent="0.2">
      <c r="H3369" s="36"/>
    </row>
    <row r="3370" spans="8:8" s="32" customFormat="1" ht="12.75" customHeight="1" x14ac:dyDescent="0.2">
      <c r="H3370" s="36"/>
    </row>
    <row r="3371" spans="8:8" s="32" customFormat="1" ht="12.75" customHeight="1" x14ac:dyDescent="0.2">
      <c r="H3371" s="36"/>
    </row>
    <row r="3372" spans="8:8" s="32" customFormat="1" ht="12.75" customHeight="1" x14ac:dyDescent="0.2">
      <c r="H3372" s="36"/>
    </row>
    <row r="3373" spans="8:8" s="32" customFormat="1" ht="12.75" customHeight="1" x14ac:dyDescent="0.2">
      <c r="H3373" s="36"/>
    </row>
    <row r="3374" spans="8:8" s="32" customFormat="1" ht="12.75" customHeight="1" x14ac:dyDescent="0.2">
      <c r="H3374" s="36"/>
    </row>
    <row r="3375" spans="8:8" s="32" customFormat="1" ht="12.75" customHeight="1" x14ac:dyDescent="0.2">
      <c r="H3375" s="36"/>
    </row>
    <row r="3376" spans="8:8" s="32" customFormat="1" ht="12.75" customHeight="1" x14ac:dyDescent="0.2">
      <c r="H3376" s="36"/>
    </row>
    <row r="3377" spans="8:8" s="32" customFormat="1" ht="12.75" customHeight="1" x14ac:dyDescent="0.2">
      <c r="H3377" s="36"/>
    </row>
    <row r="3378" spans="8:8" s="32" customFormat="1" ht="12.75" customHeight="1" x14ac:dyDescent="0.2">
      <c r="H3378" s="36"/>
    </row>
    <row r="3379" spans="8:8" s="32" customFormat="1" ht="12.75" customHeight="1" x14ac:dyDescent="0.2">
      <c r="H3379" s="36"/>
    </row>
    <row r="3380" spans="8:8" s="32" customFormat="1" ht="12.75" customHeight="1" x14ac:dyDescent="0.2">
      <c r="H3380" s="36"/>
    </row>
    <row r="3381" spans="8:8" s="32" customFormat="1" ht="12.75" customHeight="1" x14ac:dyDescent="0.2">
      <c r="H3381" s="36"/>
    </row>
    <row r="3382" spans="8:8" s="32" customFormat="1" ht="12.75" customHeight="1" x14ac:dyDescent="0.2">
      <c r="H3382" s="36"/>
    </row>
    <row r="3383" spans="8:8" s="32" customFormat="1" ht="12.75" customHeight="1" x14ac:dyDescent="0.2">
      <c r="H3383" s="36"/>
    </row>
    <row r="3384" spans="8:8" s="32" customFormat="1" ht="12.75" customHeight="1" x14ac:dyDescent="0.2">
      <c r="H3384" s="36"/>
    </row>
    <row r="3385" spans="8:8" s="32" customFormat="1" ht="12.75" customHeight="1" x14ac:dyDescent="0.2">
      <c r="H3385" s="36"/>
    </row>
    <row r="3386" spans="8:8" s="32" customFormat="1" ht="12.75" customHeight="1" x14ac:dyDescent="0.2">
      <c r="H3386" s="36"/>
    </row>
    <row r="3387" spans="8:8" s="32" customFormat="1" ht="12.75" customHeight="1" x14ac:dyDescent="0.2">
      <c r="H3387" s="36"/>
    </row>
    <row r="3388" spans="8:8" s="32" customFormat="1" ht="12.75" customHeight="1" x14ac:dyDescent="0.2">
      <c r="H3388" s="36"/>
    </row>
    <row r="3389" spans="8:8" s="32" customFormat="1" ht="12.75" customHeight="1" x14ac:dyDescent="0.2">
      <c r="H3389" s="36"/>
    </row>
    <row r="3390" spans="8:8" s="32" customFormat="1" ht="12.75" customHeight="1" x14ac:dyDescent="0.2">
      <c r="H3390" s="36"/>
    </row>
    <row r="3391" spans="8:8" s="32" customFormat="1" ht="12.75" customHeight="1" x14ac:dyDescent="0.2">
      <c r="H3391" s="36"/>
    </row>
    <row r="3392" spans="8:8" s="32" customFormat="1" ht="12.75" customHeight="1" x14ac:dyDescent="0.2">
      <c r="H3392" s="36"/>
    </row>
    <row r="3393" spans="8:8" s="32" customFormat="1" ht="12.75" customHeight="1" x14ac:dyDescent="0.2">
      <c r="H3393" s="36"/>
    </row>
    <row r="3394" spans="8:8" s="32" customFormat="1" ht="12.75" customHeight="1" x14ac:dyDescent="0.2">
      <c r="H3394" s="36"/>
    </row>
    <row r="3395" spans="8:8" s="32" customFormat="1" ht="12.75" customHeight="1" x14ac:dyDescent="0.2">
      <c r="H3395" s="36"/>
    </row>
    <row r="3396" spans="8:8" s="32" customFormat="1" ht="12.75" customHeight="1" x14ac:dyDescent="0.2">
      <c r="H3396" s="36"/>
    </row>
    <row r="3397" spans="8:8" s="32" customFormat="1" ht="12.75" customHeight="1" x14ac:dyDescent="0.2">
      <c r="H3397" s="36"/>
    </row>
    <row r="3398" spans="8:8" s="32" customFormat="1" ht="12.75" customHeight="1" x14ac:dyDescent="0.2">
      <c r="H3398" s="36"/>
    </row>
    <row r="3399" spans="8:8" s="32" customFormat="1" ht="12.75" customHeight="1" x14ac:dyDescent="0.2">
      <c r="H3399" s="36"/>
    </row>
    <row r="3400" spans="8:8" s="32" customFormat="1" ht="12.75" customHeight="1" x14ac:dyDescent="0.2">
      <c r="H3400" s="36"/>
    </row>
    <row r="3401" spans="8:8" s="32" customFormat="1" ht="12.75" customHeight="1" x14ac:dyDescent="0.2">
      <c r="H3401" s="36"/>
    </row>
    <row r="3402" spans="8:8" s="32" customFormat="1" ht="12.75" customHeight="1" x14ac:dyDescent="0.2">
      <c r="H3402" s="36"/>
    </row>
    <row r="3403" spans="8:8" s="32" customFormat="1" ht="12.75" customHeight="1" x14ac:dyDescent="0.2">
      <c r="H3403" s="36"/>
    </row>
    <row r="3404" spans="8:8" s="32" customFormat="1" ht="12.75" customHeight="1" x14ac:dyDescent="0.2">
      <c r="H3404" s="36"/>
    </row>
    <row r="3405" spans="8:8" s="32" customFormat="1" ht="12.75" customHeight="1" x14ac:dyDescent="0.2">
      <c r="H3405" s="36"/>
    </row>
    <row r="3406" spans="8:8" s="32" customFormat="1" ht="12.75" customHeight="1" x14ac:dyDescent="0.2">
      <c r="H3406" s="36"/>
    </row>
    <row r="3407" spans="8:8" s="32" customFormat="1" ht="12.75" customHeight="1" x14ac:dyDescent="0.2">
      <c r="H3407" s="36"/>
    </row>
    <row r="3408" spans="8:8" s="32" customFormat="1" ht="12.75" customHeight="1" x14ac:dyDescent="0.2">
      <c r="H3408" s="36"/>
    </row>
    <row r="3409" spans="8:8" s="32" customFormat="1" ht="12.75" customHeight="1" x14ac:dyDescent="0.2">
      <c r="H3409" s="36"/>
    </row>
    <row r="3410" spans="8:8" s="32" customFormat="1" ht="12.75" customHeight="1" x14ac:dyDescent="0.2">
      <c r="H3410" s="36"/>
    </row>
    <row r="3411" spans="8:8" s="32" customFormat="1" ht="12.75" customHeight="1" x14ac:dyDescent="0.2">
      <c r="H3411" s="36"/>
    </row>
    <row r="3412" spans="8:8" s="32" customFormat="1" ht="12.75" customHeight="1" x14ac:dyDescent="0.2">
      <c r="H3412" s="36"/>
    </row>
    <row r="3413" spans="8:8" s="32" customFormat="1" ht="12.75" customHeight="1" x14ac:dyDescent="0.2">
      <c r="H3413" s="36"/>
    </row>
    <row r="3414" spans="8:8" s="32" customFormat="1" ht="12.75" customHeight="1" x14ac:dyDescent="0.2">
      <c r="H3414" s="36"/>
    </row>
    <row r="3415" spans="8:8" s="32" customFormat="1" ht="12.75" customHeight="1" x14ac:dyDescent="0.2">
      <c r="H3415" s="36"/>
    </row>
    <row r="3416" spans="8:8" s="32" customFormat="1" ht="12.75" customHeight="1" x14ac:dyDescent="0.2">
      <c r="H3416" s="36"/>
    </row>
    <row r="3417" spans="8:8" s="32" customFormat="1" ht="12.75" customHeight="1" x14ac:dyDescent="0.2">
      <c r="H3417" s="36"/>
    </row>
    <row r="3418" spans="8:8" s="32" customFormat="1" ht="12.75" customHeight="1" x14ac:dyDescent="0.2">
      <c r="H3418" s="36"/>
    </row>
    <row r="3419" spans="8:8" s="32" customFormat="1" ht="12.75" customHeight="1" x14ac:dyDescent="0.2">
      <c r="H3419" s="36"/>
    </row>
    <row r="3420" spans="8:8" s="32" customFormat="1" ht="12.75" customHeight="1" x14ac:dyDescent="0.2">
      <c r="H3420" s="36"/>
    </row>
    <row r="3421" spans="8:8" s="32" customFormat="1" ht="12.75" customHeight="1" x14ac:dyDescent="0.2">
      <c r="H3421" s="36"/>
    </row>
    <row r="3422" spans="8:8" s="32" customFormat="1" ht="12.75" customHeight="1" x14ac:dyDescent="0.2">
      <c r="H3422" s="36"/>
    </row>
    <row r="3423" spans="8:8" s="32" customFormat="1" ht="12.75" customHeight="1" x14ac:dyDescent="0.2">
      <c r="H3423" s="36"/>
    </row>
    <row r="3424" spans="8:8" s="32" customFormat="1" ht="12.75" customHeight="1" x14ac:dyDescent="0.2">
      <c r="H3424" s="36"/>
    </row>
    <row r="3425" spans="8:8" s="32" customFormat="1" ht="12.75" customHeight="1" x14ac:dyDescent="0.2">
      <c r="H3425" s="36"/>
    </row>
    <row r="3426" spans="8:8" s="32" customFormat="1" ht="12.75" customHeight="1" x14ac:dyDescent="0.2">
      <c r="H3426" s="36"/>
    </row>
    <row r="3427" spans="8:8" s="32" customFormat="1" ht="12.75" customHeight="1" x14ac:dyDescent="0.2">
      <c r="H3427" s="36"/>
    </row>
    <row r="3428" spans="8:8" s="32" customFormat="1" ht="12.75" customHeight="1" x14ac:dyDescent="0.2">
      <c r="H3428" s="36"/>
    </row>
    <row r="3429" spans="8:8" s="32" customFormat="1" ht="12.75" customHeight="1" x14ac:dyDescent="0.2">
      <c r="H3429" s="36"/>
    </row>
    <row r="3430" spans="8:8" s="32" customFormat="1" ht="12.75" customHeight="1" x14ac:dyDescent="0.2">
      <c r="H3430" s="36"/>
    </row>
    <row r="3431" spans="8:8" s="32" customFormat="1" ht="12.75" customHeight="1" x14ac:dyDescent="0.2">
      <c r="H3431" s="36"/>
    </row>
    <row r="3432" spans="8:8" s="32" customFormat="1" ht="12.75" customHeight="1" x14ac:dyDescent="0.2">
      <c r="H3432" s="36"/>
    </row>
    <row r="3433" spans="8:8" s="32" customFormat="1" ht="12.75" customHeight="1" x14ac:dyDescent="0.2">
      <c r="H3433" s="36"/>
    </row>
    <row r="3434" spans="8:8" s="32" customFormat="1" ht="12.75" customHeight="1" x14ac:dyDescent="0.2">
      <c r="H3434" s="36"/>
    </row>
    <row r="3435" spans="8:8" s="32" customFormat="1" ht="12.75" customHeight="1" x14ac:dyDescent="0.2">
      <c r="H3435" s="36"/>
    </row>
    <row r="3436" spans="8:8" s="32" customFormat="1" ht="12.75" customHeight="1" x14ac:dyDescent="0.2">
      <c r="H3436" s="36"/>
    </row>
    <row r="3437" spans="8:8" s="32" customFormat="1" ht="12.75" customHeight="1" x14ac:dyDescent="0.2">
      <c r="H3437" s="36"/>
    </row>
    <row r="3438" spans="8:8" s="32" customFormat="1" ht="12.75" customHeight="1" x14ac:dyDescent="0.2">
      <c r="H3438" s="36"/>
    </row>
    <row r="3439" spans="8:8" s="32" customFormat="1" ht="12.75" customHeight="1" x14ac:dyDescent="0.2">
      <c r="H3439" s="36"/>
    </row>
    <row r="3440" spans="8:8" s="32" customFormat="1" ht="12.75" customHeight="1" x14ac:dyDescent="0.2">
      <c r="H3440" s="36"/>
    </row>
    <row r="3441" spans="8:8" s="32" customFormat="1" ht="12.75" customHeight="1" x14ac:dyDescent="0.2">
      <c r="H3441" s="36"/>
    </row>
    <row r="3442" spans="8:8" s="32" customFormat="1" ht="12.75" customHeight="1" x14ac:dyDescent="0.2">
      <c r="H3442" s="36"/>
    </row>
    <row r="3443" spans="8:8" s="32" customFormat="1" ht="12.75" customHeight="1" x14ac:dyDescent="0.2">
      <c r="H3443" s="36"/>
    </row>
    <row r="3444" spans="8:8" s="32" customFormat="1" ht="12.75" customHeight="1" x14ac:dyDescent="0.2">
      <c r="H3444" s="36"/>
    </row>
    <row r="3445" spans="8:8" s="32" customFormat="1" ht="12.75" customHeight="1" x14ac:dyDescent="0.2">
      <c r="H3445" s="36"/>
    </row>
    <row r="3446" spans="8:8" s="32" customFormat="1" ht="12.75" customHeight="1" x14ac:dyDescent="0.2">
      <c r="H3446" s="36"/>
    </row>
    <row r="3447" spans="8:8" s="32" customFormat="1" ht="12.75" customHeight="1" x14ac:dyDescent="0.2">
      <c r="H3447" s="36"/>
    </row>
    <row r="3448" spans="8:8" s="32" customFormat="1" ht="12.75" customHeight="1" x14ac:dyDescent="0.2">
      <c r="H3448" s="36"/>
    </row>
    <row r="3449" spans="8:8" s="32" customFormat="1" ht="12.75" customHeight="1" x14ac:dyDescent="0.2">
      <c r="H3449" s="36"/>
    </row>
    <row r="3450" spans="8:8" s="32" customFormat="1" ht="12.75" customHeight="1" x14ac:dyDescent="0.2">
      <c r="H3450" s="36"/>
    </row>
    <row r="3451" spans="8:8" s="32" customFormat="1" ht="12.75" customHeight="1" x14ac:dyDescent="0.2">
      <c r="H3451" s="36"/>
    </row>
    <row r="3452" spans="8:8" s="32" customFormat="1" ht="12.75" customHeight="1" x14ac:dyDescent="0.2">
      <c r="H3452" s="36"/>
    </row>
    <row r="3453" spans="8:8" s="32" customFormat="1" ht="12.75" customHeight="1" x14ac:dyDescent="0.2">
      <c r="H3453" s="36"/>
    </row>
    <row r="3454" spans="8:8" s="32" customFormat="1" ht="12.75" customHeight="1" x14ac:dyDescent="0.2">
      <c r="H3454" s="36"/>
    </row>
    <row r="3455" spans="8:8" s="32" customFormat="1" ht="12.75" customHeight="1" x14ac:dyDescent="0.2">
      <c r="H3455" s="36"/>
    </row>
    <row r="3456" spans="8:8" s="32" customFormat="1" ht="12.75" customHeight="1" x14ac:dyDescent="0.2">
      <c r="H3456" s="36"/>
    </row>
    <row r="3457" spans="8:8" s="32" customFormat="1" ht="12.75" customHeight="1" x14ac:dyDescent="0.2">
      <c r="H3457" s="36"/>
    </row>
    <row r="3458" spans="8:8" s="32" customFormat="1" ht="12.75" customHeight="1" x14ac:dyDescent="0.2">
      <c r="H3458" s="36"/>
    </row>
    <row r="3459" spans="8:8" s="32" customFormat="1" ht="12.75" customHeight="1" x14ac:dyDescent="0.2">
      <c r="H3459" s="36"/>
    </row>
    <row r="3460" spans="8:8" s="32" customFormat="1" ht="12.75" customHeight="1" x14ac:dyDescent="0.2">
      <c r="H3460" s="36"/>
    </row>
    <row r="3461" spans="8:8" s="32" customFormat="1" ht="12.75" customHeight="1" x14ac:dyDescent="0.2">
      <c r="H3461" s="36"/>
    </row>
    <row r="3462" spans="8:8" s="32" customFormat="1" ht="12.75" customHeight="1" x14ac:dyDescent="0.2">
      <c r="H3462" s="36"/>
    </row>
    <row r="3463" spans="8:8" s="32" customFormat="1" ht="12.75" customHeight="1" x14ac:dyDescent="0.2">
      <c r="H3463" s="36"/>
    </row>
    <row r="3464" spans="8:8" s="32" customFormat="1" ht="12.75" customHeight="1" x14ac:dyDescent="0.2">
      <c r="H3464" s="36"/>
    </row>
    <row r="3465" spans="8:8" s="32" customFormat="1" ht="12.75" customHeight="1" x14ac:dyDescent="0.2">
      <c r="H3465" s="36"/>
    </row>
    <row r="3466" spans="8:8" s="32" customFormat="1" ht="12.75" customHeight="1" x14ac:dyDescent="0.2">
      <c r="H3466" s="36"/>
    </row>
    <row r="3467" spans="8:8" s="32" customFormat="1" ht="12.75" customHeight="1" x14ac:dyDescent="0.2">
      <c r="H3467" s="36"/>
    </row>
    <row r="3468" spans="8:8" s="32" customFormat="1" ht="12.75" customHeight="1" x14ac:dyDescent="0.2">
      <c r="H3468" s="36"/>
    </row>
    <row r="3469" spans="8:8" s="32" customFormat="1" ht="12.75" customHeight="1" x14ac:dyDescent="0.2">
      <c r="H3469" s="36"/>
    </row>
    <row r="3470" spans="8:8" s="32" customFormat="1" ht="12.75" customHeight="1" x14ac:dyDescent="0.2">
      <c r="H3470" s="36"/>
    </row>
    <row r="3471" spans="8:8" s="32" customFormat="1" ht="12.75" customHeight="1" x14ac:dyDescent="0.2">
      <c r="H3471" s="36"/>
    </row>
    <row r="3472" spans="8:8" s="32" customFormat="1" ht="12.75" customHeight="1" x14ac:dyDescent="0.2">
      <c r="H3472" s="36"/>
    </row>
    <row r="3473" spans="8:8" s="32" customFormat="1" ht="12.75" customHeight="1" x14ac:dyDescent="0.2">
      <c r="H3473" s="36"/>
    </row>
    <row r="3474" spans="8:8" s="32" customFormat="1" ht="12.75" customHeight="1" x14ac:dyDescent="0.2">
      <c r="H3474" s="36"/>
    </row>
    <row r="3475" spans="8:8" s="32" customFormat="1" ht="12.75" customHeight="1" x14ac:dyDescent="0.2">
      <c r="H3475" s="36"/>
    </row>
    <row r="3476" spans="8:8" s="32" customFormat="1" ht="12.75" customHeight="1" x14ac:dyDescent="0.2">
      <c r="H3476" s="36"/>
    </row>
    <row r="3477" spans="8:8" s="32" customFormat="1" ht="12.75" customHeight="1" x14ac:dyDescent="0.2">
      <c r="H3477" s="36"/>
    </row>
    <row r="3478" spans="8:8" s="32" customFormat="1" ht="12.75" customHeight="1" x14ac:dyDescent="0.2">
      <c r="H3478" s="36"/>
    </row>
    <row r="3479" spans="8:8" s="32" customFormat="1" ht="12.75" customHeight="1" x14ac:dyDescent="0.2">
      <c r="H3479" s="36"/>
    </row>
    <row r="3480" spans="8:8" s="32" customFormat="1" ht="12.75" customHeight="1" x14ac:dyDescent="0.2">
      <c r="H3480" s="36"/>
    </row>
    <row r="3481" spans="8:8" s="32" customFormat="1" ht="12.75" customHeight="1" x14ac:dyDescent="0.2">
      <c r="H3481" s="36"/>
    </row>
    <row r="3482" spans="8:8" s="32" customFormat="1" ht="12.75" customHeight="1" x14ac:dyDescent="0.2">
      <c r="H3482" s="36"/>
    </row>
    <row r="3483" spans="8:8" s="32" customFormat="1" ht="12.75" customHeight="1" x14ac:dyDescent="0.2">
      <c r="H3483" s="36"/>
    </row>
    <row r="3484" spans="8:8" s="32" customFormat="1" ht="12.75" customHeight="1" x14ac:dyDescent="0.2">
      <c r="H3484" s="36"/>
    </row>
    <row r="3485" spans="8:8" s="32" customFormat="1" ht="12.75" customHeight="1" x14ac:dyDescent="0.2">
      <c r="H3485" s="36"/>
    </row>
    <row r="3486" spans="8:8" s="32" customFormat="1" ht="12.75" customHeight="1" x14ac:dyDescent="0.2">
      <c r="H3486" s="36"/>
    </row>
    <row r="3487" spans="8:8" s="32" customFormat="1" ht="12.75" customHeight="1" x14ac:dyDescent="0.2">
      <c r="H3487" s="36"/>
    </row>
    <row r="3488" spans="8:8" s="32" customFormat="1" ht="12.75" customHeight="1" x14ac:dyDescent="0.2">
      <c r="H3488" s="36"/>
    </row>
    <row r="3489" spans="8:8" s="32" customFormat="1" ht="12.75" customHeight="1" x14ac:dyDescent="0.2">
      <c r="H3489" s="36"/>
    </row>
    <row r="3490" spans="8:8" s="32" customFormat="1" ht="12.75" customHeight="1" x14ac:dyDescent="0.2">
      <c r="H3490" s="36"/>
    </row>
    <row r="3491" spans="8:8" s="32" customFormat="1" ht="12.75" customHeight="1" x14ac:dyDescent="0.2">
      <c r="H3491" s="36"/>
    </row>
    <row r="3492" spans="8:8" s="32" customFormat="1" ht="12.75" customHeight="1" x14ac:dyDescent="0.2">
      <c r="H3492" s="36"/>
    </row>
    <row r="3493" spans="8:8" s="32" customFormat="1" ht="12.75" customHeight="1" x14ac:dyDescent="0.2">
      <c r="H3493" s="36"/>
    </row>
    <row r="3494" spans="8:8" s="32" customFormat="1" ht="12.75" customHeight="1" x14ac:dyDescent="0.2">
      <c r="H3494" s="36"/>
    </row>
    <row r="3495" spans="8:8" s="32" customFormat="1" ht="12.75" customHeight="1" x14ac:dyDescent="0.2">
      <c r="H3495" s="36"/>
    </row>
    <row r="3496" spans="8:8" s="32" customFormat="1" ht="12.75" customHeight="1" x14ac:dyDescent="0.2">
      <c r="H3496" s="36"/>
    </row>
    <row r="3497" spans="8:8" s="32" customFormat="1" ht="12.75" customHeight="1" x14ac:dyDescent="0.2">
      <c r="H3497" s="36"/>
    </row>
    <row r="3498" spans="8:8" s="32" customFormat="1" ht="12.75" customHeight="1" x14ac:dyDescent="0.2">
      <c r="H3498" s="36"/>
    </row>
    <row r="3499" spans="8:8" s="32" customFormat="1" ht="12.75" customHeight="1" x14ac:dyDescent="0.2">
      <c r="H3499" s="36"/>
    </row>
    <row r="3500" spans="8:8" s="32" customFormat="1" ht="12.75" customHeight="1" x14ac:dyDescent="0.2">
      <c r="H3500" s="36"/>
    </row>
    <row r="3501" spans="8:8" s="32" customFormat="1" ht="12.75" customHeight="1" x14ac:dyDescent="0.2">
      <c r="H3501" s="36"/>
    </row>
    <row r="3502" spans="8:8" s="32" customFormat="1" ht="12.75" customHeight="1" x14ac:dyDescent="0.2">
      <c r="H3502" s="36"/>
    </row>
    <row r="3503" spans="8:8" s="32" customFormat="1" ht="12.75" customHeight="1" x14ac:dyDescent="0.2">
      <c r="H3503" s="36"/>
    </row>
    <row r="3504" spans="8:8" s="32" customFormat="1" ht="12.75" customHeight="1" x14ac:dyDescent="0.2">
      <c r="H3504" s="36"/>
    </row>
    <row r="3505" spans="8:8" s="32" customFormat="1" ht="12.75" customHeight="1" x14ac:dyDescent="0.2">
      <c r="H3505" s="36"/>
    </row>
    <row r="3506" spans="8:8" s="32" customFormat="1" ht="12.75" customHeight="1" x14ac:dyDescent="0.2">
      <c r="H3506" s="36"/>
    </row>
    <row r="3507" spans="8:8" s="32" customFormat="1" ht="12.75" customHeight="1" x14ac:dyDescent="0.2">
      <c r="H3507" s="36"/>
    </row>
    <row r="3508" spans="8:8" s="32" customFormat="1" ht="12.75" customHeight="1" x14ac:dyDescent="0.2">
      <c r="H3508" s="36"/>
    </row>
    <row r="3509" spans="8:8" s="32" customFormat="1" ht="12.75" customHeight="1" x14ac:dyDescent="0.2">
      <c r="H3509" s="36"/>
    </row>
    <row r="3510" spans="8:8" s="32" customFormat="1" ht="12.75" customHeight="1" x14ac:dyDescent="0.2">
      <c r="H3510" s="36"/>
    </row>
    <row r="3511" spans="8:8" s="32" customFormat="1" ht="12.75" customHeight="1" x14ac:dyDescent="0.2">
      <c r="H3511" s="36"/>
    </row>
    <row r="3512" spans="8:8" s="32" customFormat="1" ht="12.75" customHeight="1" x14ac:dyDescent="0.2">
      <c r="H3512" s="36"/>
    </row>
    <row r="3513" spans="8:8" s="32" customFormat="1" ht="12.75" customHeight="1" x14ac:dyDescent="0.2">
      <c r="H3513" s="36"/>
    </row>
    <row r="3514" spans="8:8" s="32" customFormat="1" ht="12.75" customHeight="1" x14ac:dyDescent="0.2">
      <c r="H3514" s="36"/>
    </row>
    <row r="3515" spans="8:8" s="32" customFormat="1" ht="12.75" customHeight="1" x14ac:dyDescent="0.2">
      <c r="H3515" s="36"/>
    </row>
    <row r="3516" spans="8:8" s="32" customFormat="1" ht="12.75" customHeight="1" x14ac:dyDescent="0.2">
      <c r="H3516" s="36"/>
    </row>
    <row r="3517" spans="8:8" s="32" customFormat="1" ht="12.75" customHeight="1" x14ac:dyDescent="0.2">
      <c r="H3517" s="36"/>
    </row>
    <row r="3518" spans="8:8" s="32" customFormat="1" ht="12.75" customHeight="1" x14ac:dyDescent="0.2">
      <c r="H3518" s="36"/>
    </row>
    <row r="3519" spans="8:8" s="32" customFormat="1" ht="12.75" customHeight="1" x14ac:dyDescent="0.2">
      <c r="H3519" s="36"/>
    </row>
    <row r="3520" spans="8:8" s="32" customFormat="1" ht="12.75" customHeight="1" x14ac:dyDescent="0.2">
      <c r="H3520" s="36"/>
    </row>
    <row r="3521" spans="8:8" s="32" customFormat="1" ht="12.75" customHeight="1" x14ac:dyDescent="0.2">
      <c r="H3521" s="36"/>
    </row>
    <row r="3522" spans="8:8" s="32" customFormat="1" ht="12.75" customHeight="1" x14ac:dyDescent="0.2">
      <c r="H3522" s="36"/>
    </row>
    <row r="3523" spans="8:8" s="32" customFormat="1" ht="12.75" customHeight="1" x14ac:dyDescent="0.2">
      <c r="H3523" s="36"/>
    </row>
    <row r="3524" spans="8:8" s="32" customFormat="1" ht="12.75" customHeight="1" x14ac:dyDescent="0.2">
      <c r="H3524" s="36"/>
    </row>
    <row r="3525" spans="8:8" s="32" customFormat="1" ht="12.75" customHeight="1" x14ac:dyDescent="0.2">
      <c r="H3525" s="36"/>
    </row>
    <row r="3526" spans="8:8" s="32" customFormat="1" ht="12.75" customHeight="1" x14ac:dyDescent="0.2">
      <c r="H3526" s="36"/>
    </row>
    <row r="3527" spans="8:8" s="32" customFormat="1" ht="12.75" customHeight="1" x14ac:dyDescent="0.2">
      <c r="H3527" s="36"/>
    </row>
    <row r="3528" spans="8:8" s="32" customFormat="1" ht="12.75" customHeight="1" x14ac:dyDescent="0.2">
      <c r="H3528" s="36"/>
    </row>
    <row r="3529" spans="8:8" s="32" customFormat="1" ht="12.75" customHeight="1" x14ac:dyDescent="0.2">
      <c r="H3529" s="36"/>
    </row>
    <row r="3530" spans="8:8" s="32" customFormat="1" ht="12.75" customHeight="1" x14ac:dyDescent="0.2">
      <c r="H3530" s="36"/>
    </row>
    <row r="3531" spans="8:8" s="32" customFormat="1" ht="12.75" customHeight="1" x14ac:dyDescent="0.2">
      <c r="H3531" s="36"/>
    </row>
    <row r="3532" spans="8:8" s="32" customFormat="1" ht="12.75" customHeight="1" x14ac:dyDescent="0.2">
      <c r="H3532" s="36"/>
    </row>
    <row r="3533" spans="8:8" s="32" customFormat="1" ht="12.75" customHeight="1" x14ac:dyDescent="0.2">
      <c r="H3533" s="36"/>
    </row>
    <row r="3534" spans="8:8" s="32" customFormat="1" ht="12.75" customHeight="1" x14ac:dyDescent="0.2">
      <c r="H3534" s="36"/>
    </row>
    <row r="3535" spans="8:8" s="32" customFormat="1" ht="12.75" customHeight="1" x14ac:dyDescent="0.2">
      <c r="H3535" s="36"/>
    </row>
    <row r="3536" spans="8:8" s="32" customFormat="1" ht="12.75" customHeight="1" x14ac:dyDescent="0.2">
      <c r="H3536" s="36"/>
    </row>
    <row r="3537" spans="8:8" s="32" customFormat="1" ht="12.75" customHeight="1" x14ac:dyDescent="0.2">
      <c r="H3537" s="36"/>
    </row>
    <row r="3538" spans="8:8" s="32" customFormat="1" ht="12.75" customHeight="1" x14ac:dyDescent="0.2">
      <c r="H3538" s="36"/>
    </row>
    <row r="3539" spans="8:8" s="32" customFormat="1" ht="12.75" customHeight="1" x14ac:dyDescent="0.2">
      <c r="H3539" s="36"/>
    </row>
    <row r="3540" spans="8:8" s="32" customFormat="1" ht="12.75" customHeight="1" x14ac:dyDescent="0.2">
      <c r="H3540" s="36"/>
    </row>
    <row r="3541" spans="8:8" s="32" customFormat="1" ht="12.75" customHeight="1" x14ac:dyDescent="0.2">
      <c r="H3541" s="36"/>
    </row>
    <row r="3542" spans="8:8" s="32" customFormat="1" ht="12.75" customHeight="1" x14ac:dyDescent="0.2">
      <c r="H3542" s="36"/>
    </row>
    <row r="3543" spans="8:8" s="32" customFormat="1" ht="12.75" customHeight="1" x14ac:dyDescent="0.2">
      <c r="H3543" s="36"/>
    </row>
    <row r="3544" spans="8:8" s="32" customFormat="1" ht="12.75" customHeight="1" x14ac:dyDescent="0.2">
      <c r="H3544" s="36"/>
    </row>
    <row r="3545" spans="8:8" s="32" customFormat="1" ht="12.75" customHeight="1" x14ac:dyDescent="0.2">
      <c r="H3545" s="36"/>
    </row>
    <row r="3546" spans="8:8" s="32" customFormat="1" ht="12.75" customHeight="1" x14ac:dyDescent="0.2">
      <c r="H3546" s="36"/>
    </row>
    <row r="3547" spans="8:8" s="32" customFormat="1" ht="12.75" customHeight="1" x14ac:dyDescent="0.2">
      <c r="H3547" s="36"/>
    </row>
    <row r="3548" spans="8:8" s="32" customFormat="1" ht="12.75" customHeight="1" x14ac:dyDescent="0.2">
      <c r="H3548" s="36"/>
    </row>
    <row r="3549" spans="8:8" s="32" customFormat="1" ht="12.75" customHeight="1" x14ac:dyDescent="0.2">
      <c r="H3549" s="36"/>
    </row>
    <row r="3550" spans="8:8" s="32" customFormat="1" ht="12.75" customHeight="1" x14ac:dyDescent="0.2">
      <c r="H3550" s="36"/>
    </row>
    <row r="3551" spans="8:8" s="32" customFormat="1" ht="12.75" customHeight="1" x14ac:dyDescent="0.2">
      <c r="H3551" s="36"/>
    </row>
    <row r="3552" spans="8:8" s="32" customFormat="1" ht="12.75" customHeight="1" x14ac:dyDescent="0.2">
      <c r="H3552" s="36"/>
    </row>
    <row r="3553" spans="8:8" s="32" customFormat="1" ht="12.75" customHeight="1" x14ac:dyDescent="0.2">
      <c r="H3553" s="36"/>
    </row>
    <row r="3554" spans="8:8" s="32" customFormat="1" ht="12.75" customHeight="1" x14ac:dyDescent="0.2">
      <c r="H3554" s="36"/>
    </row>
    <row r="3555" spans="8:8" s="32" customFormat="1" ht="12.75" customHeight="1" x14ac:dyDescent="0.2">
      <c r="H3555" s="36"/>
    </row>
    <row r="3556" spans="8:8" s="32" customFormat="1" ht="12.75" customHeight="1" x14ac:dyDescent="0.2">
      <c r="H3556" s="36"/>
    </row>
    <row r="3557" spans="8:8" s="32" customFormat="1" ht="12.75" customHeight="1" x14ac:dyDescent="0.2">
      <c r="H3557" s="36"/>
    </row>
    <row r="3558" spans="8:8" s="32" customFormat="1" ht="12.75" customHeight="1" x14ac:dyDescent="0.2">
      <c r="H3558" s="36"/>
    </row>
    <row r="3559" spans="8:8" s="32" customFormat="1" ht="12.75" customHeight="1" x14ac:dyDescent="0.2">
      <c r="H3559" s="36"/>
    </row>
    <row r="3560" spans="8:8" s="32" customFormat="1" ht="12.75" customHeight="1" x14ac:dyDescent="0.2">
      <c r="H3560" s="36"/>
    </row>
    <row r="3561" spans="8:8" s="32" customFormat="1" ht="12.75" customHeight="1" x14ac:dyDescent="0.2">
      <c r="H3561" s="36"/>
    </row>
    <row r="3562" spans="8:8" s="32" customFormat="1" ht="12.75" customHeight="1" x14ac:dyDescent="0.2">
      <c r="H3562" s="36"/>
    </row>
    <row r="3563" spans="8:8" s="32" customFormat="1" ht="12.75" customHeight="1" x14ac:dyDescent="0.2">
      <c r="H3563" s="36"/>
    </row>
    <row r="3564" spans="8:8" s="32" customFormat="1" ht="12.75" customHeight="1" x14ac:dyDescent="0.2">
      <c r="H3564" s="36"/>
    </row>
    <row r="3565" spans="8:8" s="32" customFormat="1" ht="12.75" customHeight="1" x14ac:dyDescent="0.2">
      <c r="H3565" s="36"/>
    </row>
    <row r="3566" spans="8:8" s="32" customFormat="1" ht="12.75" customHeight="1" x14ac:dyDescent="0.2">
      <c r="H3566" s="36"/>
    </row>
    <row r="3567" spans="8:8" s="32" customFormat="1" ht="12.75" customHeight="1" x14ac:dyDescent="0.2">
      <c r="H3567" s="36"/>
    </row>
    <row r="3568" spans="8:8" s="32" customFormat="1" ht="12.75" customHeight="1" x14ac:dyDescent="0.2">
      <c r="H3568" s="36"/>
    </row>
    <row r="3569" spans="8:8" s="32" customFormat="1" ht="12.75" customHeight="1" x14ac:dyDescent="0.2">
      <c r="H3569" s="36"/>
    </row>
    <row r="3570" spans="8:8" s="32" customFormat="1" ht="12.75" customHeight="1" x14ac:dyDescent="0.2">
      <c r="H3570" s="36"/>
    </row>
    <row r="3571" spans="8:8" s="32" customFormat="1" ht="12.75" customHeight="1" x14ac:dyDescent="0.2">
      <c r="H3571" s="36"/>
    </row>
    <row r="3572" spans="8:8" s="32" customFormat="1" ht="12.75" customHeight="1" x14ac:dyDescent="0.2">
      <c r="H3572" s="36"/>
    </row>
    <row r="3573" spans="8:8" s="32" customFormat="1" ht="12.75" customHeight="1" x14ac:dyDescent="0.2">
      <c r="H3573" s="36"/>
    </row>
    <row r="3574" spans="8:8" s="32" customFormat="1" ht="12.75" customHeight="1" x14ac:dyDescent="0.2">
      <c r="H3574" s="36"/>
    </row>
    <row r="3575" spans="8:8" s="32" customFormat="1" ht="12.75" customHeight="1" x14ac:dyDescent="0.2">
      <c r="H3575" s="36"/>
    </row>
    <row r="3576" spans="8:8" s="32" customFormat="1" ht="12.75" customHeight="1" x14ac:dyDescent="0.2">
      <c r="H3576" s="36"/>
    </row>
    <row r="3577" spans="8:8" s="32" customFormat="1" ht="12.75" customHeight="1" x14ac:dyDescent="0.2">
      <c r="H3577" s="36"/>
    </row>
    <row r="3578" spans="8:8" s="32" customFormat="1" ht="12.75" customHeight="1" x14ac:dyDescent="0.2">
      <c r="H3578" s="36"/>
    </row>
    <row r="3579" spans="8:8" s="32" customFormat="1" ht="12.75" customHeight="1" x14ac:dyDescent="0.2">
      <c r="H3579" s="36"/>
    </row>
    <row r="3580" spans="8:8" s="32" customFormat="1" ht="12.75" customHeight="1" x14ac:dyDescent="0.2">
      <c r="H3580" s="36"/>
    </row>
    <row r="3581" spans="8:8" s="32" customFormat="1" ht="12.75" customHeight="1" x14ac:dyDescent="0.2">
      <c r="H3581" s="36"/>
    </row>
    <row r="3582" spans="8:8" s="32" customFormat="1" ht="12.75" customHeight="1" x14ac:dyDescent="0.2">
      <c r="H3582" s="36"/>
    </row>
    <row r="3583" spans="8:8" s="32" customFormat="1" ht="12.75" customHeight="1" x14ac:dyDescent="0.2">
      <c r="H3583" s="36"/>
    </row>
    <row r="3584" spans="8:8" s="32" customFormat="1" ht="12.75" customHeight="1" x14ac:dyDescent="0.2">
      <c r="H3584" s="36"/>
    </row>
    <row r="3585" spans="8:8" s="32" customFormat="1" ht="12.75" customHeight="1" x14ac:dyDescent="0.2">
      <c r="H3585" s="36"/>
    </row>
    <row r="3586" spans="8:8" s="32" customFormat="1" ht="12.75" customHeight="1" x14ac:dyDescent="0.2">
      <c r="H3586" s="36"/>
    </row>
    <row r="3587" spans="8:8" s="32" customFormat="1" ht="12.75" customHeight="1" x14ac:dyDescent="0.2">
      <c r="H3587" s="36"/>
    </row>
    <row r="3588" spans="8:8" s="32" customFormat="1" ht="12.75" customHeight="1" x14ac:dyDescent="0.2">
      <c r="H3588" s="36"/>
    </row>
    <row r="3589" spans="8:8" s="32" customFormat="1" ht="12.75" customHeight="1" x14ac:dyDescent="0.2">
      <c r="H3589" s="36"/>
    </row>
    <row r="3590" spans="8:8" s="32" customFormat="1" ht="12.75" customHeight="1" x14ac:dyDescent="0.2">
      <c r="H3590" s="36"/>
    </row>
    <row r="3591" spans="8:8" s="32" customFormat="1" ht="12.75" customHeight="1" x14ac:dyDescent="0.2">
      <c r="H3591" s="36"/>
    </row>
    <row r="3592" spans="8:8" s="32" customFormat="1" ht="12.75" customHeight="1" x14ac:dyDescent="0.2">
      <c r="H3592" s="36"/>
    </row>
    <row r="3593" spans="8:8" s="32" customFormat="1" ht="12.75" customHeight="1" x14ac:dyDescent="0.2">
      <c r="H3593" s="36"/>
    </row>
    <row r="3594" spans="8:8" s="32" customFormat="1" ht="12.75" customHeight="1" x14ac:dyDescent="0.2">
      <c r="H3594" s="36"/>
    </row>
    <row r="3595" spans="8:8" s="32" customFormat="1" ht="12.75" customHeight="1" x14ac:dyDescent="0.2">
      <c r="H3595" s="36"/>
    </row>
    <row r="3596" spans="8:8" s="32" customFormat="1" ht="12.75" customHeight="1" x14ac:dyDescent="0.2">
      <c r="H3596" s="36"/>
    </row>
    <row r="3597" spans="8:8" s="32" customFormat="1" ht="12.75" customHeight="1" x14ac:dyDescent="0.2">
      <c r="H3597" s="36"/>
    </row>
    <row r="3598" spans="8:8" s="32" customFormat="1" ht="12.75" customHeight="1" x14ac:dyDescent="0.2">
      <c r="H3598" s="36"/>
    </row>
    <row r="3599" spans="8:8" s="32" customFormat="1" ht="12.75" customHeight="1" x14ac:dyDescent="0.2">
      <c r="H3599" s="36"/>
    </row>
    <row r="3600" spans="8:8" s="32" customFormat="1" ht="12.75" customHeight="1" x14ac:dyDescent="0.2">
      <c r="H3600" s="36"/>
    </row>
    <row r="3601" spans="8:8" s="32" customFormat="1" ht="12.75" customHeight="1" x14ac:dyDescent="0.2">
      <c r="H3601" s="36"/>
    </row>
    <row r="3602" spans="8:8" s="32" customFormat="1" ht="12.75" customHeight="1" x14ac:dyDescent="0.2">
      <c r="H3602" s="36"/>
    </row>
    <row r="3603" spans="8:8" s="32" customFormat="1" ht="12.75" customHeight="1" x14ac:dyDescent="0.2">
      <c r="H3603" s="36"/>
    </row>
    <row r="3604" spans="8:8" s="32" customFormat="1" ht="12.75" customHeight="1" x14ac:dyDescent="0.2">
      <c r="H3604" s="36"/>
    </row>
    <row r="3605" spans="8:8" s="32" customFormat="1" ht="12.75" customHeight="1" x14ac:dyDescent="0.2">
      <c r="H3605" s="36"/>
    </row>
    <row r="3606" spans="8:8" s="32" customFormat="1" ht="12.75" customHeight="1" x14ac:dyDescent="0.2">
      <c r="H3606" s="36"/>
    </row>
    <row r="3607" spans="8:8" s="32" customFormat="1" ht="12.75" customHeight="1" x14ac:dyDescent="0.2">
      <c r="H3607" s="36"/>
    </row>
    <row r="3608" spans="8:8" s="32" customFormat="1" ht="12.75" customHeight="1" x14ac:dyDescent="0.2">
      <c r="H3608" s="36"/>
    </row>
    <row r="3609" spans="8:8" s="32" customFormat="1" ht="12.75" customHeight="1" x14ac:dyDescent="0.2">
      <c r="H3609" s="36"/>
    </row>
    <row r="3610" spans="8:8" s="32" customFormat="1" ht="12.75" customHeight="1" x14ac:dyDescent="0.2">
      <c r="H3610" s="36"/>
    </row>
    <row r="3611" spans="8:8" s="32" customFormat="1" ht="12.75" customHeight="1" x14ac:dyDescent="0.2">
      <c r="H3611" s="36"/>
    </row>
    <row r="3612" spans="8:8" s="32" customFormat="1" ht="12.75" customHeight="1" x14ac:dyDescent="0.2">
      <c r="H3612" s="36"/>
    </row>
    <row r="3613" spans="8:8" s="32" customFormat="1" ht="12.75" customHeight="1" x14ac:dyDescent="0.2">
      <c r="H3613" s="36"/>
    </row>
    <row r="3614" spans="8:8" s="32" customFormat="1" ht="12.75" customHeight="1" x14ac:dyDescent="0.2">
      <c r="H3614" s="36"/>
    </row>
    <row r="3615" spans="8:8" s="32" customFormat="1" ht="12.75" customHeight="1" x14ac:dyDescent="0.2">
      <c r="H3615" s="36"/>
    </row>
    <row r="3616" spans="8:8" s="32" customFormat="1" ht="12.75" customHeight="1" x14ac:dyDescent="0.2">
      <c r="H3616" s="36"/>
    </row>
    <row r="3617" spans="8:8" s="32" customFormat="1" ht="12.75" customHeight="1" x14ac:dyDescent="0.2">
      <c r="H3617" s="36"/>
    </row>
    <row r="3618" spans="8:8" s="32" customFormat="1" ht="12.75" customHeight="1" x14ac:dyDescent="0.2">
      <c r="H3618" s="36"/>
    </row>
    <row r="3619" spans="8:8" s="32" customFormat="1" ht="12.75" customHeight="1" x14ac:dyDescent="0.2">
      <c r="H3619" s="36"/>
    </row>
    <row r="3620" spans="8:8" s="32" customFormat="1" ht="12.75" customHeight="1" x14ac:dyDescent="0.2">
      <c r="H3620" s="36"/>
    </row>
    <row r="3621" spans="8:8" s="32" customFormat="1" ht="12.75" customHeight="1" x14ac:dyDescent="0.2">
      <c r="H3621" s="36"/>
    </row>
    <row r="3622" spans="8:8" s="32" customFormat="1" ht="12.75" customHeight="1" x14ac:dyDescent="0.2">
      <c r="H3622" s="36"/>
    </row>
    <row r="3623" spans="8:8" s="32" customFormat="1" ht="12.75" customHeight="1" x14ac:dyDescent="0.2">
      <c r="H3623" s="36"/>
    </row>
    <row r="3624" spans="8:8" s="32" customFormat="1" ht="12.75" customHeight="1" x14ac:dyDescent="0.2">
      <c r="H3624" s="36"/>
    </row>
    <row r="3625" spans="8:8" s="32" customFormat="1" ht="12.75" customHeight="1" x14ac:dyDescent="0.2">
      <c r="H3625" s="36"/>
    </row>
    <row r="3626" spans="8:8" s="32" customFormat="1" ht="12.75" customHeight="1" x14ac:dyDescent="0.2">
      <c r="H3626" s="36"/>
    </row>
    <row r="3627" spans="8:8" s="32" customFormat="1" ht="12.75" customHeight="1" x14ac:dyDescent="0.2">
      <c r="H3627" s="36"/>
    </row>
    <row r="3628" spans="8:8" s="32" customFormat="1" ht="12.75" customHeight="1" x14ac:dyDescent="0.2">
      <c r="H3628" s="36"/>
    </row>
    <row r="3629" spans="8:8" s="32" customFormat="1" ht="12.75" customHeight="1" x14ac:dyDescent="0.2">
      <c r="H3629" s="36"/>
    </row>
    <row r="3630" spans="8:8" s="32" customFormat="1" ht="12.75" customHeight="1" x14ac:dyDescent="0.2">
      <c r="H3630" s="36"/>
    </row>
    <row r="3631" spans="8:8" s="32" customFormat="1" ht="12.75" customHeight="1" x14ac:dyDescent="0.2">
      <c r="H3631" s="36"/>
    </row>
    <row r="3632" spans="8:8" s="32" customFormat="1" ht="12.75" customHeight="1" x14ac:dyDescent="0.2">
      <c r="H3632" s="36"/>
    </row>
    <row r="3633" spans="8:8" s="32" customFormat="1" ht="12.75" customHeight="1" x14ac:dyDescent="0.2">
      <c r="H3633" s="36"/>
    </row>
    <row r="3634" spans="8:8" s="32" customFormat="1" ht="12.75" customHeight="1" x14ac:dyDescent="0.2">
      <c r="H3634" s="36"/>
    </row>
    <row r="3635" spans="8:8" s="32" customFormat="1" ht="12.75" customHeight="1" x14ac:dyDescent="0.2">
      <c r="H3635" s="36"/>
    </row>
    <row r="3636" spans="8:8" s="32" customFormat="1" ht="12.75" customHeight="1" x14ac:dyDescent="0.2">
      <c r="H3636" s="36"/>
    </row>
    <row r="3637" spans="8:8" s="32" customFormat="1" ht="12.75" customHeight="1" x14ac:dyDescent="0.2">
      <c r="H3637" s="36"/>
    </row>
    <row r="3638" spans="8:8" s="32" customFormat="1" ht="12.75" customHeight="1" x14ac:dyDescent="0.2">
      <c r="H3638" s="36"/>
    </row>
    <row r="3639" spans="8:8" s="32" customFormat="1" ht="12.75" customHeight="1" x14ac:dyDescent="0.2">
      <c r="H3639" s="36"/>
    </row>
    <row r="3640" spans="8:8" s="32" customFormat="1" ht="12.75" customHeight="1" x14ac:dyDescent="0.2">
      <c r="H3640" s="36"/>
    </row>
    <row r="3641" spans="8:8" s="32" customFormat="1" ht="12.75" customHeight="1" x14ac:dyDescent="0.2">
      <c r="H3641" s="36"/>
    </row>
    <row r="3642" spans="8:8" s="32" customFormat="1" ht="12.75" customHeight="1" x14ac:dyDescent="0.2">
      <c r="H3642" s="36"/>
    </row>
    <row r="3643" spans="8:8" s="32" customFormat="1" ht="12.75" customHeight="1" x14ac:dyDescent="0.2">
      <c r="H3643" s="36"/>
    </row>
    <row r="3644" spans="8:8" s="32" customFormat="1" ht="12.75" customHeight="1" x14ac:dyDescent="0.2">
      <c r="H3644" s="36"/>
    </row>
    <row r="3645" spans="8:8" s="32" customFormat="1" ht="12.75" customHeight="1" x14ac:dyDescent="0.2">
      <c r="H3645" s="36"/>
    </row>
    <row r="3646" spans="8:8" s="32" customFormat="1" ht="12.75" customHeight="1" x14ac:dyDescent="0.2">
      <c r="H3646" s="36"/>
    </row>
    <row r="3647" spans="8:8" s="32" customFormat="1" ht="12.75" customHeight="1" x14ac:dyDescent="0.2">
      <c r="H3647" s="36"/>
    </row>
    <row r="3648" spans="8:8" s="32" customFormat="1" ht="12.75" customHeight="1" x14ac:dyDescent="0.2">
      <c r="H3648" s="36"/>
    </row>
    <row r="3649" spans="8:8" s="32" customFormat="1" ht="12.75" customHeight="1" x14ac:dyDescent="0.2">
      <c r="H3649" s="36"/>
    </row>
    <row r="3650" spans="8:8" s="32" customFormat="1" ht="12.75" customHeight="1" x14ac:dyDescent="0.2">
      <c r="H3650" s="36"/>
    </row>
    <row r="3651" spans="8:8" s="32" customFormat="1" ht="12.75" customHeight="1" x14ac:dyDescent="0.2">
      <c r="H3651" s="36"/>
    </row>
    <row r="3652" spans="8:8" s="32" customFormat="1" ht="12.75" customHeight="1" x14ac:dyDescent="0.2">
      <c r="H3652" s="36"/>
    </row>
    <row r="3653" spans="8:8" s="32" customFormat="1" ht="12.75" customHeight="1" x14ac:dyDescent="0.2">
      <c r="H3653" s="36"/>
    </row>
    <row r="3654" spans="8:8" s="32" customFormat="1" ht="12.75" customHeight="1" x14ac:dyDescent="0.2">
      <c r="H3654" s="36"/>
    </row>
    <row r="3655" spans="8:8" s="32" customFormat="1" ht="12.75" customHeight="1" x14ac:dyDescent="0.2">
      <c r="H3655" s="36"/>
    </row>
    <row r="3656" spans="8:8" s="32" customFormat="1" ht="12.75" customHeight="1" x14ac:dyDescent="0.2">
      <c r="H3656" s="36"/>
    </row>
    <row r="3657" spans="8:8" s="32" customFormat="1" ht="12.75" customHeight="1" x14ac:dyDescent="0.2">
      <c r="H3657" s="36"/>
    </row>
    <row r="3658" spans="8:8" s="32" customFormat="1" ht="12.75" customHeight="1" x14ac:dyDescent="0.2">
      <c r="H3658" s="36"/>
    </row>
    <row r="3659" spans="8:8" s="32" customFormat="1" ht="12.75" customHeight="1" x14ac:dyDescent="0.2">
      <c r="H3659" s="36"/>
    </row>
    <row r="3660" spans="8:8" s="32" customFormat="1" ht="12.75" customHeight="1" x14ac:dyDescent="0.2">
      <c r="H3660" s="36"/>
    </row>
    <row r="3661" spans="8:8" s="32" customFormat="1" ht="12.75" customHeight="1" x14ac:dyDescent="0.2">
      <c r="H3661" s="36"/>
    </row>
    <row r="3662" spans="8:8" s="32" customFormat="1" ht="12.75" customHeight="1" x14ac:dyDescent="0.2">
      <c r="H3662" s="36"/>
    </row>
    <row r="3663" spans="8:8" s="32" customFormat="1" ht="12.75" customHeight="1" x14ac:dyDescent="0.2">
      <c r="H3663" s="36"/>
    </row>
    <row r="3664" spans="8:8" s="32" customFormat="1" ht="12.75" customHeight="1" x14ac:dyDescent="0.2">
      <c r="H3664" s="36"/>
    </row>
    <row r="3665" spans="8:8" s="32" customFormat="1" ht="12.75" customHeight="1" x14ac:dyDescent="0.2">
      <c r="H3665" s="36"/>
    </row>
    <row r="3666" spans="8:8" s="32" customFormat="1" ht="12.75" customHeight="1" x14ac:dyDescent="0.2">
      <c r="H3666" s="36"/>
    </row>
    <row r="3667" spans="8:8" s="32" customFormat="1" ht="12.75" customHeight="1" x14ac:dyDescent="0.2">
      <c r="H3667" s="36"/>
    </row>
    <row r="3668" spans="8:8" s="32" customFormat="1" ht="12.75" customHeight="1" x14ac:dyDescent="0.2">
      <c r="H3668" s="36"/>
    </row>
    <row r="3669" spans="8:8" s="32" customFormat="1" ht="12.75" customHeight="1" x14ac:dyDescent="0.2">
      <c r="H3669" s="36"/>
    </row>
    <row r="3670" spans="8:8" s="32" customFormat="1" ht="12.75" customHeight="1" x14ac:dyDescent="0.2">
      <c r="H3670" s="36"/>
    </row>
    <row r="3671" spans="8:8" s="32" customFormat="1" ht="12.75" customHeight="1" x14ac:dyDescent="0.2">
      <c r="H3671" s="36"/>
    </row>
    <row r="3672" spans="8:8" s="32" customFormat="1" ht="12.75" customHeight="1" x14ac:dyDescent="0.2">
      <c r="H3672" s="36"/>
    </row>
    <row r="3673" spans="8:8" s="32" customFormat="1" ht="12.75" customHeight="1" x14ac:dyDescent="0.2">
      <c r="H3673" s="36"/>
    </row>
    <row r="3674" spans="8:8" s="32" customFormat="1" ht="12.75" customHeight="1" x14ac:dyDescent="0.2">
      <c r="H3674" s="36"/>
    </row>
    <row r="3675" spans="8:8" s="32" customFormat="1" ht="12.75" customHeight="1" x14ac:dyDescent="0.2">
      <c r="H3675" s="36"/>
    </row>
    <row r="3676" spans="8:8" s="32" customFormat="1" ht="12.75" customHeight="1" x14ac:dyDescent="0.2">
      <c r="H3676" s="36"/>
    </row>
    <row r="3677" spans="8:8" s="32" customFormat="1" ht="12.75" customHeight="1" x14ac:dyDescent="0.2">
      <c r="H3677" s="36"/>
    </row>
    <row r="3678" spans="8:8" s="32" customFormat="1" ht="12.75" customHeight="1" x14ac:dyDescent="0.2">
      <c r="H3678" s="36"/>
    </row>
    <row r="3679" spans="8:8" s="32" customFormat="1" ht="12.75" customHeight="1" x14ac:dyDescent="0.2">
      <c r="H3679" s="36"/>
    </row>
    <row r="3680" spans="8:8" s="32" customFormat="1" ht="12.75" customHeight="1" x14ac:dyDescent="0.2">
      <c r="H3680" s="36"/>
    </row>
    <row r="3681" spans="8:8" s="32" customFormat="1" ht="12.75" customHeight="1" x14ac:dyDescent="0.2">
      <c r="H3681" s="36"/>
    </row>
    <row r="3682" spans="8:8" s="32" customFormat="1" ht="12.75" customHeight="1" x14ac:dyDescent="0.2">
      <c r="H3682" s="36"/>
    </row>
    <row r="3683" spans="8:8" s="32" customFormat="1" ht="12.75" customHeight="1" x14ac:dyDescent="0.2">
      <c r="H3683" s="36"/>
    </row>
    <row r="3684" spans="8:8" s="32" customFormat="1" ht="12.75" customHeight="1" x14ac:dyDescent="0.2">
      <c r="H3684" s="36"/>
    </row>
    <row r="3685" spans="8:8" s="32" customFormat="1" ht="12.75" customHeight="1" x14ac:dyDescent="0.2">
      <c r="H3685" s="36"/>
    </row>
    <row r="3686" spans="8:8" s="32" customFormat="1" ht="12.75" customHeight="1" x14ac:dyDescent="0.2">
      <c r="H3686" s="36"/>
    </row>
    <row r="3687" spans="8:8" s="32" customFormat="1" ht="12.75" customHeight="1" x14ac:dyDescent="0.2">
      <c r="H3687" s="36"/>
    </row>
    <row r="3688" spans="8:8" s="32" customFormat="1" ht="12.75" customHeight="1" x14ac:dyDescent="0.2">
      <c r="H3688" s="36"/>
    </row>
    <row r="3689" spans="8:8" s="32" customFormat="1" ht="12.75" customHeight="1" x14ac:dyDescent="0.2">
      <c r="H3689" s="36"/>
    </row>
    <row r="3690" spans="8:8" s="32" customFormat="1" ht="12.75" customHeight="1" x14ac:dyDescent="0.2">
      <c r="H3690" s="36"/>
    </row>
    <row r="3691" spans="8:8" s="32" customFormat="1" ht="12.75" customHeight="1" x14ac:dyDescent="0.2">
      <c r="H3691" s="36"/>
    </row>
    <row r="3692" spans="8:8" s="32" customFormat="1" ht="12.75" customHeight="1" x14ac:dyDescent="0.2">
      <c r="H3692" s="36"/>
    </row>
    <row r="3693" spans="8:8" s="32" customFormat="1" ht="12.75" customHeight="1" x14ac:dyDescent="0.2">
      <c r="H3693" s="36"/>
    </row>
    <row r="3694" spans="8:8" s="32" customFormat="1" ht="12.75" customHeight="1" x14ac:dyDescent="0.2">
      <c r="H3694" s="36"/>
    </row>
    <row r="3695" spans="8:8" s="32" customFormat="1" ht="12.75" customHeight="1" x14ac:dyDescent="0.2">
      <c r="H3695" s="36"/>
    </row>
    <row r="3696" spans="8:8" s="32" customFormat="1" ht="12.75" customHeight="1" x14ac:dyDescent="0.2">
      <c r="H3696" s="36"/>
    </row>
    <row r="3697" spans="8:8" s="32" customFormat="1" ht="12.75" customHeight="1" x14ac:dyDescent="0.2">
      <c r="H3697" s="36"/>
    </row>
    <row r="3698" spans="8:8" s="32" customFormat="1" ht="12.75" customHeight="1" x14ac:dyDescent="0.2">
      <c r="H3698" s="36"/>
    </row>
    <row r="3699" spans="8:8" s="32" customFormat="1" ht="12.75" customHeight="1" x14ac:dyDescent="0.2">
      <c r="H3699" s="36"/>
    </row>
    <row r="3700" spans="8:8" s="32" customFormat="1" ht="12.75" customHeight="1" x14ac:dyDescent="0.2">
      <c r="H3700" s="36"/>
    </row>
    <row r="3701" spans="8:8" s="32" customFormat="1" ht="12.75" customHeight="1" x14ac:dyDescent="0.2">
      <c r="H3701" s="36"/>
    </row>
    <row r="3702" spans="8:8" s="32" customFormat="1" ht="12.75" customHeight="1" x14ac:dyDescent="0.2">
      <c r="H3702" s="36"/>
    </row>
    <row r="3703" spans="8:8" s="32" customFormat="1" ht="12.75" customHeight="1" x14ac:dyDescent="0.2">
      <c r="H3703" s="36"/>
    </row>
    <row r="3704" spans="8:8" s="32" customFormat="1" ht="12.75" customHeight="1" x14ac:dyDescent="0.2">
      <c r="H3704" s="36"/>
    </row>
    <row r="3705" spans="8:8" s="32" customFormat="1" ht="12.75" customHeight="1" x14ac:dyDescent="0.2">
      <c r="H3705" s="36"/>
    </row>
    <row r="3706" spans="8:8" s="32" customFormat="1" ht="12.75" customHeight="1" x14ac:dyDescent="0.2">
      <c r="H3706" s="36"/>
    </row>
    <row r="3707" spans="8:8" s="32" customFormat="1" ht="12.75" customHeight="1" x14ac:dyDescent="0.2">
      <c r="H3707" s="36"/>
    </row>
    <row r="3708" spans="8:8" s="32" customFormat="1" ht="12.75" customHeight="1" x14ac:dyDescent="0.2">
      <c r="H3708" s="36"/>
    </row>
    <row r="3709" spans="8:8" s="32" customFormat="1" ht="12.75" customHeight="1" x14ac:dyDescent="0.2">
      <c r="H3709" s="36"/>
    </row>
    <row r="3710" spans="8:8" s="32" customFormat="1" ht="12.75" customHeight="1" x14ac:dyDescent="0.2">
      <c r="H3710" s="36"/>
    </row>
    <row r="3711" spans="8:8" s="32" customFormat="1" ht="12.75" customHeight="1" x14ac:dyDescent="0.2">
      <c r="H3711" s="36"/>
    </row>
    <row r="3712" spans="8:8" s="32" customFormat="1" ht="12.75" customHeight="1" x14ac:dyDescent="0.2">
      <c r="H3712" s="36"/>
    </row>
    <row r="3713" spans="8:8" s="32" customFormat="1" ht="12.75" customHeight="1" x14ac:dyDescent="0.2">
      <c r="H3713" s="36"/>
    </row>
    <row r="3714" spans="8:8" s="32" customFormat="1" ht="12.75" customHeight="1" x14ac:dyDescent="0.2">
      <c r="H3714" s="36"/>
    </row>
    <row r="3715" spans="8:8" s="32" customFormat="1" ht="12.75" customHeight="1" x14ac:dyDescent="0.2">
      <c r="H3715" s="36"/>
    </row>
    <row r="3716" spans="8:8" s="32" customFormat="1" ht="12.75" customHeight="1" x14ac:dyDescent="0.2">
      <c r="H3716" s="36"/>
    </row>
    <row r="3717" spans="8:8" s="32" customFormat="1" ht="12.75" customHeight="1" x14ac:dyDescent="0.2">
      <c r="H3717" s="36"/>
    </row>
    <row r="3718" spans="8:8" s="32" customFormat="1" ht="12.75" customHeight="1" x14ac:dyDescent="0.2">
      <c r="H3718" s="36"/>
    </row>
    <row r="3719" spans="8:8" s="32" customFormat="1" ht="12.75" customHeight="1" x14ac:dyDescent="0.2">
      <c r="H3719" s="36"/>
    </row>
    <row r="3720" spans="8:8" s="32" customFormat="1" ht="12.75" customHeight="1" x14ac:dyDescent="0.2">
      <c r="H3720" s="36"/>
    </row>
    <row r="3721" spans="8:8" s="32" customFormat="1" ht="12.75" customHeight="1" x14ac:dyDescent="0.2">
      <c r="H3721" s="36"/>
    </row>
    <row r="3722" spans="8:8" s="32" customFormat="1" ht="12.75" customHeight="1" x14ac:dyDescent="0.2">
      <c r="H3722" s="36"/>
    </row>
    <row r="3723" spans="8:8" s="32" customFormat="1" ht="12.75" customHeight="1" x14ac:dyDescent="0.2">
      <c r="H3723" s="36"/>
    </row>
    <row r="3724" spans="8:8" s="32" customFormat="1" ht="12.75" customHeight="1" x14ac:dyDescent="0.2">
      <c r="H3724" s="36"/>
    </row>
    <row r="3725" spans="8:8" s="32" customFormat="1" ht="12.75" customHeight="1" x14ac:dyDescent="0.2">
      <c r="H3725" s="36"/>
    </row>
    <row r="3726" spans="8:8" s="32" customFormat="1" ht="12.75" customHeight="1" x14ac:dyDescent="0.2">
      <c r="H3726" s="36"/>
    </row>
    <row r="3727" spans="8:8" s="32" customFormat="1" ht="12.75" customHeight="1" x14ac:dyDescent="0.2">
      <c r="H3727" s="36"/>
    </row>
    <row r="3728" spans="8:8" s="32" customFormat="1" ht="12.75" customHeight="1" x14ac:dyDescent="0.2">
      <c r="H3728" s="36"/>
    </row>
    <row r="3729" spans="8:8" s="32" customFormat="1" ht="12.75" customHeight="1" x14ac:dyDescent="0.2">
      <c r="H3729" s="36"/>
    </row>
    <row r="3730" spans="8:8" s="32" customFormat="1" ht="12.75" customHeight="1" x14ac:dyDescent="0.2">
      <c r="H3730" s="36"/>
    </row>
    <row r="3731" spans="8:8" s="32" customFormat="1" ht="12.75" customHeight="1" x14ac:dyDescent="0.2">
      <c r="H3731" s="36"/>
    </row>
    <row r="3732" spans="8:8" s="32" customFormat="1" ht="12.75" customHeight="1" x14ac:dyDescent="0.2">
      <c r="H3732" s="36"/>
    </row>
    <row r="3733" spans="8:8" s="32" customFormat="1" ht="12.75" customHeight="1" x14ac:dyDescent="0.2">
      <c r="H3733" s="36"/>
    </row>
    <row r="3734" spans="8:8" s="32" customFormat="1" ht="12.75" customHeight="1" x14ac:dyDescent="0.2">
      <c r="H3734" s="36"/>
    </row>
    <row r="3735" spans="8:8" s="32" customFormat="1" ht="12.75" customHeight="1" x14ac:dyDescent="0.2">
      <c r="H3735" s="36"/>
    </row>
    <row r="3736" spans="8:8" s="32" customFormat="1" ht="12.75" customHeight="1" x14ac:dyDescent="0.2">
      <c r="H3736" s="36"/>
    </row>
    <row r="3737" spans="8:8" s="32" customFormat="1" ht="12.75" customHeight="1" x14ac:dyDescent="0.2">
      <c r="H3737" s="36"/>
    </row>
    <row r="3738" spans="8:8" s="32" customFormat="1" ht="12.75" customHeight="1" x14ac:dyDescent="0.2">
      <c r="H3738" s="36"/>
    </row>
    <row r="3739" spans="8:8" s="32" customFormat="1" ht="12.75" customHeight="1" x14ac:dyDescent="0.2">
      <c r="H3739" s="36"/>
    </row>
    <row r="3740" spans="8:8" s="32" customFormat="1" ht="12.75" customHeight="1" x14ac:dyDescent="0.2">
      <c r="H3740" s="36"/>
    </row>
    <row r="3741" spans="8:8" s="32" customFormat="1" ht="12.75" customHeight="1" x14ac:dyDescent="0.2">
      <c r="H3741" s="36"/>
    </row>
    <row r="3742" spans="8:8" s="32" customFormat="1" ht="12.75" customHeight="1" x14ac:dyDescent="0.2">
      <c r="H3742" s="36"/>
    </row>
    <row r="3743" spans="8:8" s="32" customFormat="1" ht="12.75" customHeight="1" x14ac:dyDescent="0.2">
      <c r="H3743" s="36"/>
    </row>
    <row r="3744" spans="8:8" s="32" customFormat="1" ht="12.75" customHeight="1" x14ac:dyDescent="0.2">
      <c r="H3744" s="36"/>
    </row>
    <row r="3745" spans="8:8" s="32" customFormat="1" ht="12.75" customHeight="1" x14ac:dyDescent="0.2">
      <c r="H3745" s="36"/>
    </row>
    <row r="3746" spans="8:8" s="32" customFormat="1" ht="12.75" customHeight="1" x14ac:dyDescent="0.2">
      <c r="H3746" s="36"/>
    </row>
    <row r="3747" spans="8:8" s="32" customFormat="1" ht="12.75" customHeight="1" x14ac:dyDescent="0.2">
      <c r="H3747" s="36"/>
    </row>
    <row r="3748" spans="8:8" s="32" customFormat="1" ht="12.75" customHeight="1" x14ac:dyDescent="0.2">
      <c r="H3748" s="36"/>
    </row>
    <row r="3749" spans="8:8" s="32" customFormat="1" ht="12.75" customHeight="1" x14ac:dyDescent="0.2">
      <c r="H3749" s="36"/>
    </row>
    <row r="3750" spans="8:8" s="32" customFormat="1" ht="12.75" customHeight="1" x14ac:dyDescent="0.2">
      <c r="H3750" s="36"/>
    </row>
    <row r="3751" spans="8:8" s="32" customFormat="1" ht="12.75" customHeight="1" x14ac:dyDescent="0.2">
      <c r="H3751" s="36"/>
    </row>
    <row r="3752" spans="8:8" s="32" customFormat="1" ht="12.75" customHeight="1" x14ac:dyDescent="0.2">
      <c r="H3752" s="36"/>
    </row>
    <row r="3753" spans="8:8" s="32" customFormat="1" ht="12.75" customHeight="1" x14ac:dyDescent="0.2">
      <c r="H3753" s="36"/>
    </row>
    <row r="3754" spans="8:8" s="32" customFormat="1" ht="12.75" customHeight="1" x14ac:dyDescent="0.2">
      <c r="H3754" s="36"/>
    </row>
    <row r="3755" spans="8:8" s="32" customFormat="1" ht="12.75" customHeight="1" x14ac:dyDescent="0.2">
      <c r="H3755" s="36"/>
    </row>
    <row r="3756" spans="8:8" s="32" customFormat="1" ht="12.75" customHeight="1" x14ac:dyDescent="0.2">
      <c r="H3756" s="36"/>
    </row>
    <row r="3757" spans="8:8" s="32" customFormat="1" ht="12.75" customHeight="1" x14ac:dyDescent="0.2">
      <c r="H3757" s="36"/>
    </row>
    <row r="3758" spans="8:8" s="32" customFormat="1" ht="12.75" customHeight="1" x14ac:dyDescent="0.2">
      <c r="H3758" s="36"/>
    </row>
    <row r="3759" spans="8:8" s="32" customFormat="1" ht="12.75" customHeight="1" x14ac:dyDescent="0.2">
      <c r="H3759" s="36"/>
    </row>
    <row r="3760" spans="8:8" s="32" customFormat="1" ht="12.75" customHeight="1" x14ac:dyDescent="0.2">
      <c r="H3760" s="36"/>
    </row>
    <row r="3761" spans="8:8" s="32" customFormat="1" ht="12.75" customHeight="1" x14ac:dyDescent="0.2">
      <c r="H3761" s="36"/>
    </row>
    <row r="3762" spans="8:8" s="32" customFormat="1" ht="12.75" customHeight="1" x14ac:dyDescent="0.2">
      <c r="H3762" s="36"/>
    </row>
    <row r="3763" spans="8:8" s="32" customFormat="1" ht="12.75" customHeight="1" x14ac:dyDescent="0.2">
      <c r="H3763" s="36"/>
    </row>
    <row r="3764" spans="8:8" s="32" customFormat="1" ht="12.75" customHeight="1" x14ac:dyDescent="0.2">
      <c r="H3764" s="36"/>
    </row>
    <row r="3765" spans="8:8" s="32" customFormat="1" ht="12.75" customHeight="1" x14ac:dyDescent="0.2">
      <c r="H3765" s="36"/>
    </row>
    <row r="3766" spans="8:8" s="32" customFormat="1" ht="12.75" customHeight="1" x14ac:dyDescent="0.2">
      <c r="H3766" s="36"/>
    </row>
    <row r="3767" spans="8:8" s="32" customFormat="1" ht="12.75" customHeight="1" x14ac:dyDescent="0.2">
      <c r="H3767" s="36"/>
    </row>
    <row r="3768" spans="8:8" s="32" customFormat="1" ht="12.75" customHeight="1" x14ac:dyDescent="0.2">
      <c r="H3768" s="36"/>
    </row>
    <row r="3769" spans="8:8" s="32" customFormat="1" ht="12.75" customHeight="1" x14ac:dyDescent="0.2">
      <c r="H3769" s="36"/>
    </row>
    <row r="3770" spans="8:8" s="32" customFormat="1" ht="12.75" customHeight="1" x14ac:dyDescent="0.2">
      <c r="H3770" s="36"/>
    </row>
    <row r="3771" spans="8:8" s="32" customFormat="1" ht="12.75" customHeight="1" x14ac:dyDescent="0.2">
      <c r="H3771" s="36"/>
    </row>
    <row r="3772" spans="8:8" s="32" customFormat="1" ht="12.75" customHeight="1" x14ac:dyDescent="0.2">
      <c r="H3772" s="36"/>
    </row>
    <row r="3773" spans="8:8" s="32" customFormat="1" ht="12.75" customHeight="1" x14ac:dyDescent="0.2">
      <c r="H3773" s="36"/>
    </row>
    <row r="3774" spans="8:8" s="32" customFormat="1" ht="12.75" customHeight="1" x14ac:dyDescent="0.2">
      <c r="H3774" s="36"/>
    </row>
    <row r="3775" spans="8:8" s="32" customFormat="1" ht="12.75" customHeight="1" x14ac:dyDescent="0.2">
      <c r="H3775" s="36"/>
    </row>
    <row r="3776" spans="8:8" s="32" customFormat="1" ht="12.75" customHeight="1" x14ac:dyDescent="0.2">
      <c r="H3776" s="36"/>
    </row>
    <row r="3777" spans="8:8" s="32" customFormat="1" ht="12.75" customHeight="1" x14ac:dyDescent="0.2">
      <c r="H3777" s="36"/>
    </row>
    <row r="3778" spans="8:8" s="32" customFormat="1" ht="12.75" customHeight="1" x14ac:dyDescent="0.2">
      <c r="H3778" s="36"/>
    </row>
    <row r="3779" spans="8:8" s="32" customFormat="1" ht="12.75" customHeight="1" x14ac:dyDescent="0.2">
      <c r="H3779" s="36"/>
    </row>
    <row r="3780" spans="8:8" s="32" customFormat="1" ht="12.75" customHeight="1" x14ac:dyDescent="0.2">
      <c r="H3780" s="36"/>
    </row>
    <row r="3781" spans="8:8" s="32" customFormat="1" ht="12.75" customHeight="1" x14ac:dyDescent="0.2">
      <c r="H3781" s="36"/>
    </row>
    <row r="3782" spans="8:8" s="32" customFormat="1" ht="12.75" customHeight="1" x14ac:dyDescent="0.2">
      <c r="H3782" s="36"/>
    </row>
    <row r="3783" spans="8:8" s="32" customFormat="1" ht="12.75" customHeight="1" x14ac:dyDescent="0.2">
      <c r="H3783" s="36"/>
    </row>
    <row r="3784" spans="8:8" s="32" customFormat="1" ht="12.75" customHeight="1" x14ac:dyDescent="0.2">
      <c r="H3784" s="36"/>
    </row>
    <row r="3785" spans="8:8" s="32" customFormat="1" ht="12.75" customHeight="1" x14ac:dyDescent="0.2">
      <c r="H3785" s="36"/>
    </row>
    <row r="3786" spans="8:8" s="32" customFormat="1" ht="12.75" customHeight="1" x14ac:dyDescent="0.2">
      <c r="H3786" s="36"/>
    </row>
    <row r="3787" spans="8:8" s="32" customFormat="1" ht="12.75" customHeight="1" x14ac:dyDescent="0.2">
      <c r="H3787" s="36"/>
    </row>
    <row r="3788" spans="8:8" s="32" customFormat="1" ht="12.75" customHeight="1" x14ac:dyDescent="0.2">
      <c r="H3788" s="36"/>
    </row>
    <row r="3789" spans="8:8" s="32" customFormat="1" ht="12.75" customHeight="1" x14ac:dyDescent="0.2">
      <c r="H3789" s="36"/>
    </row>
    <row r="3790" spans="8:8" s="32" customFormat="1" ht="12.75" customHeight="1" x14ac:dyDescent="0.2">
      <c r="H3790" s="36"/>
    </row>
    <row r="3791" spans="8:8" s="32" customFormat="1" ht="12.75" customHeight="1" x14ac:dyDescent="0.2">
      <c r="H3791" s="36"/>
    </row>
    <row r="3792" spans="8:8" s="32" customFormat="1" ht="12.75" customHeight="1" x14ac:dyDescent="0.2">
      <c r="H3792" s="36"/>
    </row>
    <row r="3793" spans="8:8" s="32" customFormat="1" ht="12.75" customHeight="1" x14ac:dyDescent="0.2">
      <c r="H3793" s="36"/>
    </row>
    <row r="3794" spans="8:8" s="32" customFormat="1" ht="12.75" customHeight="1" x14ac:dyDescent="0.2">
      <c r="H3794" s="36"/>
    </row>
    <row r="3795" spans="8:8" s="32" customFormat="1" ht="12.75" customHeight="1" x14ac:dyDescent="0.2">
      <c r="H3795" s="36"/>
    </row>
    <row r="3796" spans="8:8" s="32" customFormat="1" ht="12.75" customHeight="1" x14ac:dyDescent="0.2">
      <c r="H3796" s="36"/>
    </row>
    <row r="3797" spans="8:8" s="32" customFormat="1" ht="12.75" customHeight="1" x14ac:dyDescent="0.2">
      <c r="H3797" s="36"/>
    </row>
    <row r="3798" spans="8:8" s="32" customFormat="1" ht="12.75" customHeight="1" x14ac:dyDescent="0.2">
      <c r="H3798" s="36"/>
    </row>
    <row r="3799" spans="8:8" s="32" customFormat="1" ht="12.75" customHeight="1" x14ac:dyDescent="0.2">
      <c r="H3799" s="36"/>
    </row>
    <row r="3800" spans="8:8" s="32" customFormat="1" ht="12.75" customHeight="1" x14ac:dyDescent="0.2">
      <c r="H3800" s="36"/>
    </row>
    <row r="3801" spans="8:8" s="32" customFormat="1" ht="12.75" customHeight="1" x14ac:dyDescent="0.2">
      <c r="H3801" s="36"/>
    </row>
    <row r="3802" spans="8:8" s="32" customFormat="1" ht="12.75" customHeight="1" x14ac:dyDescent="0.2">
      <c r="H3802" s="36"/>
    </row>
    <row r="3803" spans="8:8" s="32" customFormat="1" ht="12.75" customHeight="1" x14ac:dyDescent="0.2">
      <c r="H3803" s="36"/>
    </row>
    <row r="3804" spans="8:8" s="32" customFormat="1" ht="12.75" customHeight="1" x14ac:dyDescent="0.2">
      <c r="H3804" s="36"/>
    </row>
    <row r="3805" spans="8:8" s="32" customFormat="1" ht="12.75" customHeight="1" x14ac:dyDescent="0.2">
      <c r="H3805" s="36"/>
    </row>
    <row r="3806" spans="8:8" s="32" customFormat="1" ht="12.75" customHeight="1" x14ac:dyDescent="0.2">
      <c r="H3806" s="36"/>
    </row>
    <row r="3807" spans="8:8" s="32" customFormat="1" ht="12.75" customHeight="1" x14ac:dyDescent="0.2">
      <c r="H3807" s="36"/>
    </row>
    <row r="3808" spans="8:8" s="32" customFormat="1" ht="12.75" customHeight="1" x14ac:dyDescent="0.2">
      <c r="H3808" s="36"/>
    </row>
    <row r="3809" spans="8:8" s="32" customFormat="1" ht="12.75" customHeight="1" x14ac:dyDescent="0.2">
      <c r="H3809" s="36"/>
    </row>
    <row r="3810" spans="8:8" s="32" customFormat="1" ht="12.75" customHeight="1" x14ac:dyDescent="0.2">
      <c r="H3810" s="36"/>
    </row>
    <row r="3811" spans="8:8" s="32" customFormat="1" ht="12.75" customHeight="1" x14ac:dyDescent="0.2">
      <c r="H3811" s="36"/>
    </row>
    <row r="3812" spans="8:8" s="32" customFormat="1" ht="12.75" customHeight="1" x14ac:dyDescent="0.2">
      <c r="H3812" s="36"/>
    </row>
    <row r="3813" spans="8:8" s="32" customFormat="1" ht="12.75" customHeight="1" x14ac:dyDescent="0.2">
      <c r="H3813" s="36"/>
    </row>
    <row r="3814" spans="8:8" s="32" customFormat="1" ht="12.75" customHeight="1" x14ac:dyDescent="0.2">
      <c r="H3814" s="36"/>
    </row>
    <row r="3815" spans="8:8" s="32" customFormat="1" ht="12.75" customHeight="1" x14ac:dyDescent="0.2">
      <c r="H3815" s="36"/>
    </row>
    <row r="3816" spans="8:8" s="32" customFormat="1" ht="12.75" customHeight="1" x14ac:dyDescent="0.2">
      <c r="H3816" s="36"/>
    </row>
    <row r="3817" spans="8:8" s="32" customFormat="1" ht="12.75" customHeight="1" x14ac:dyDescent="0.2">
      <c r="H3817" s="36"/>
    </row>
    <row r="3818" spans="8:8" s="32" customFormat="1" ht="12.75" customHeight="1" x14ac:dyDescent="0.2">
      <c r="H3818" s="36"/>
    </row>
    <row r="3819" spans="8:8" s="32" customFormat="1" ht="12.75" customHeight="1" x14ac:dyDescent="0.2">
      <c r="H3819" s="36"/>
    </row>
    <row r="3820" spans="8:8" s="32" customFormat="1" ht="12.75" customHeight="1" x14ac:dyDescent="0.2">
      <c r="H3820" s="36"/>
    </row>
    <row r="3821" spans="8:8" s="32" customFormat="1" ht="12.75" customHeight="1" x14ac:dyDescent="0.2">
      <c r="H3821" s="36"/>
    </row>
    <row r="3822" spans="8:8" s="32" customFormat="1" ht="12.75" customHeight="1" x14ac:dyDescent="0.2">
      <c r="H3822" s="36"/>
    </row>
    <row r="3823" spans="8:8" s="32" customFormat="1" ht="12.75" customHeight="1" x14ac:dyDescent="0.2">
      <c r="H3823" s="36"/>
    </row>
    <row r="3824" spans="8:8" s="32" customFormat="1" ht="12.75" customHeight="1" x14ac:dyDescent="0.2">
      <c r="H3824" s="36"/>
    </row>
    <row r="3825" spans="8:8" s="32" customFormat="1" ht="12.75" customHeight="1" x14ac:dyDescent="0.2">
      <c r="H3825" s="36"/>
    </row>
    <row r="3826" spans="8:8" s="32" customFormat="1" ht="12.75" customHeight="1" x14ac:dyDescent="0.2">
      <c r="H3826" s="36"/>
    </row>
    <row r="3827" spans="8:8" s="32" customFormat="1" ht="12.75" customHeight="1" x14ac:dyDescent="0.2">
      <c r="H3827" s="36"/>
    </row>
    <row r="3828" spans="8:8" s="32" customFormat="1" ht="12.75" customHeight="1" x14ac:dyDescent="0.2">
      <c r="H3828" s="36"/>
    </row>
    <row r="3829" spans="8:8" s="32" customFormat="1" ht="12.75" customHeight="1" x14ac:dyDescent="0.2">
      <c r="H3829" s="36"/>
    </row>
    <row r="3830" spans="8:8" s="32" customFormat="1" ht="12.75" customHeight="1" x14ac:dyDescent="0.2">
      <c r="H3830" s="36"/>
    </row>
    <row r="3831" spans="8:8" s="32" customFormat="1" ht="12.75" customHeight="1" x14ac:dyDescent="0.2">
      <c r="H3831" s="36"/>
    </row>
    <row r="3832" spans="8:8" s="32" customFormat="1" ht="12.75" customHeight="1" x14ac:dyDescent="0.2">
      <c r="H3832" s="36"/>
    </row>
    <row r="3833" spans="8:8" s="32" customFormat="1" ht="12.75" customHeight="1" x14ac:dyDescent="0.2">
      <c r="H3833" s="36"/>
    </row>
    <row r="3834" spans="8:8" s="32" customFormat="1" ht="12.75" customHeight="1" x14ac:dyDescent="0.2">
      <c r="H3834" s="36"/>
    </row>
    <row r="3835" spans="8:8" s="32" customFormat="1" ht="12.75" customHeight="1" x14ac:dyDescent="0.2">
      <c r="H3835" s="36"/>
    </row>
    <row r="3836" spans="8:8" s="32" customFormat="1" ht="12.75" customHeight="1" x14ac:dyDescent="0.2">
      <c r="H3836" s="36"/>
    </row>
    <row r="3837" spans="8:8" s="32" customFormat="1" ht="12.75" customHeight="1" x14ac:dyDescent="0.2">
      <c r="H3837" s="36"/>
    </row>
    <row r="3838" spans="8:8" s="32" customFormat="1" ht="12.75" customHeight="1" x14ac:dyDescent="0.2">
      <c r="H3838" s="36"/>
    </row>
    <row r="3839" spans="8:8" s="32" customFormat="1" ht="12.75" customHeight="1" x14ac:dyDescent="0.2">
      <c r="H3839" s="36"/>
    </row>
    <row r="3840" spans="8:8" s="32" customFormat="1" ht="12.75" customHeight="1" x14ac:dyDescent="0.2">
      <c r="H3840" s="36"/>
    </row>
    <row r="3841" spans="8:8" s="32" customFormat="1" ht="12.75" customHeight="1" x14ac:dyDescent="0.2">
      <c r="H3841" s="36"/>
    </row>
    <row r="3842" spans="8:8" s="32" customFormat="1" ht="12.75" customHeight="1" x14ac:dyDescent="0.2">
      <c r="H3842" s="36"/>
    </row>
    <row r="3843" spans="8:8" s="32" customFormat="1" ht="12.75" customHeight="1" x14ac:dyDescent="0.2">
      <c r="H3843" s="36"/>
    </row>
    <row r="3844" spans="8:8" s="32" customFormat="1" ht="12.75" customHeight="1" x14ac:dyDescent="0.2">
      <c r="H3844" s="36"/>
    </row>
    <row r="3845" spans="8:8" s="32" customFormat="1" ht="12.75" customHeight="1" x14ac:dyDescent="0.2">
      <c r="H3845" s="36"/>
    </row>
    <row r="3846" spans="8:8" s="32" customFormat="1" ht="12.75" customHeight="1" x14ac:dyDescent="0.2">
      <c r="H3846" s="36"/>
    </row>
    <row r="3847" spans="8:8" s="32" customFormat="1" ht="12.75" customHeight="1" x14ac:dyDescent="0.2">
      <c r="H3847" s="36"/>
    </row>
    <row r="3848" spans="8:8" s="32" customFormat="1" ht="12.75" customHeight="1" x14ac:dyDescent="0.2">
      <c r="H3848" s="36"/>
    </row>
    <row r="3849" spans="8:8" s="32" customFormat="1" ht="12.75" customHeight="1" x14ac:dyDescent="0.2">
      <c r="H3849" s="36"/>
    </row>
    <row r="3850" spans="8:8" s="32" customFormat="1" ht="12.75" customHeight="1" x14ac:dyDescent="0.2">
      <c r="H3850" s="36"/>
    </row>
    <row r="3851" spans="8:8" s="32" customFormat="1" ht="12.75" customHeight="1" x14ac:dyDescent="0.2">
      <c r="H3851" s="36"/>
    </row>
    <row r="3852" spans="8:8" s="32" customFormat="1" ht="12.75" customHeight="1" x14ac:dyDescent="0.2">
      <c r="H3852" s="36"/>
    </row>
    <row r="3853" spans="8:8" s="32" customFormat="1" ht="12.75" customHeight="1" x14ac:dyDescent="0.2">
      <c r="H3853" s="36"/>
    </row>
    <row r="3854" spans="8:8" s="32" customFormat="1" ht="12.75" customHeight="1" x14ac:dyDescent="0.2">
      <c r="H3854" s="36"/>
    </row>
    <row r="3855" spans="8:8" s="32" customFormat="1" ht="12.75" customHeight="1" x14ac:dyDescent="0.2">
      <c r="H3855" s="36"/>
    </row>
    <row r="3856" spans="8:8" s="32" customFormat="1" ht="12.75" customHeight="1" x14ac:dyDescent="0.2">
      <c r="H3856" s="36"/>
    </row>
    <row r="3857" spans="8:8" s="32" customFormat="1" ht="12.75" customHeight="1" x14ac:dyDescent="0.2">
      <c r="H3857" s="36"/>
    </row>
    <row r="3858" spans="8:8" s="32" customFormat="1" ht="12.75" customHeight="1" x14ac:dyDescent="0.2">
      <c r="H3858" s="36"/>
    </row>
    <row r="3859" spans="8:8" s="32" customFormat="1" ht="12.75" customHeight="1" x14ac:dyDescent="0.2">
      <c r="H3859" s="36"/>
    </row>
    <row r="3860" spans="8:8" s="32" customFormat="1" ht="12.75" customHeight="1" x14ac:dyDescent="0.2">
      <c r="H3860" s="36"/>
    </row>
    <row r="3861" spans="8:8" s="32" customFormat="1" ht="12.75" customHeight="1" x14ac:dyDescent="0.2">
      <c r="H3861" s="36"/>
    </row>
    <row r="3862" spans="8:8" s="32" customFormat="1" ht="12.75" customHeight="1" x14ac:dyDescent="0.2">
      <c r="H3862" s="36"/>
    </row>
    <row r="3863" spans="8:8" s="32" customFormat="1" ht="12.75" customHeight="1" x14ac:dyDescent="0.2">
      <c r="H3863" s="36"/>
    </row>
    <row r="3864" spans="8:8" s="32" customFormat="1" ht="12.75" customHeight="1" x14ac:dyDescent="0.2">
      <c r="H3864" s="36"/>
    </row>
    <row r="3865" spans="8:8" s="32" customFormat="1" ht="12.75" customHeight="1" x14ac:dyDescent="0.2">
      <c r="H3865" s="36"/>
    </row>
    <row r="3866" spans="8:8" s="32" customFormat="1" ht="12.75" customHeight="1" x14ac:dyDescent="0.2">
      <c r="H3866" s="36"/>
    </row>
    <row r="3867" spans="8:8" s="32" customFormat="1" ht="12.75" customHeight="1" x14ac:dyDescent="0.2">
      <c r="H3867" s="36"/>
    </row>
    <row r="3868" spans="8:8" s="32" customFormat="1" ht="12.75" customHeight="1" x14ac:dyDescent="0.2">
      <c r="H3868" s="36"/>
    </row>
    <row r="3869" spans="8:8" s="32" customFormat="1" ht="12.75" customHeight="1" x14ac:dyDescent="0.2">
      <c r="H3869" s="36"/>
    </row>
    <row r="3870" spans="8:8" s="32" customFormat="1" ht="12.75" customHeight="1" x14ac:dyDescent="0.2">
      <c r="H3870" s="36"/>
    </row>
    <row r="3871" spans="8:8" s="32" customFormat="1" ht="12.75" customHeight="1" x14ac:dyDescent="0.2">
      <c r="H3871" s="36"/>
    </row>
    <row r="3872" spans="8:8" s="32" customFormat="1" ht="12.75" customHeight="1" x14ac:dyDescent="0.2">
      <c r="H3872" s="36"/>
    </row>
    <row r="3873" spans="8:8" s="32" customFormat="1" ht="12.75" customHeight="1" x14ac:dyDescent="0.2">
      <c r="H3873" s="36"/>
    </row>
    <row r="3874" spans="8:8" s="32" customFormat="1" ht="12.75" customHeight="1" x14ac:dyDescent="0.2">
      <c r="H3874" s="36"/>
    </row>
    <row r="3875" spans="8:8" s="32" customFormat="1" ht="12.75" customHeight="1" x14ac:dyDescent="0.2">
      <c r="H3875" s="36"/>
    </row>
    <row r="3876" spans="8:8" s="32" customFormat="1" ht="12.75" customHeight="1" x14ac:dyDescent="0.2">
      <c r="H3876" s="36"/>
    </row>
    <row r="3877" spans="8:8" s="32" customFormat="1" ht="12.75" customHeight="1" x14ac:dyDescent="0.2">
      <c r="H3877" s="36"/>
    </row>
    <row r="3878" spans="8:8" s="32" customFormat="1" ht="12.75" customHeight="1" x14ac:dyDescent="0.2">
      <c r="H3878" s="36"/>
    </row>
    <row r="3879" spans="8:8" s="32" customFormat="1" ht="12.75" customHeight="1" x14ac:dyDescent="0.2">
      <c r="H3879" s="36"/>
    </row>
    <row r="3880" spans="8:8" s="32" customFormat="1" ht="12.75" customHeight="1" x14ac:dyDescent="0.2">
      <c r="H3880" s="36"/>
    </row>
    <row r="3881" spans="8:8" s="32" customFormat="1" ht="12.75" customHeight="1" x14ac:dyDescent="0.2">
      <c r="H3881" s="36"/>
    </row>
    <row r="3882" spans="8:8" s="32" customFormat="1" ht="12.75" customHeight="1" x14ac:dyDescent="0.2">
      <c r="H3882" s="36"/>
    </row>
    <row r="3883" spans="8:8" s="32" customFormat="1" ht="12.75" customHeight="1" x14ac:dyDescent="0.2">
      <c r="H3883" s="36"/>
    </row>
    <row r="3884" spans="8:8" s="32" customFormat="1" ht="12.75" customHeight="1" x14ac:dyDescent="0.2">
      <c r="H3884" s="36"/>
    </row>
    <row r="3885" spans="8:8" s="32" customFormat="1" ht="12.75" customHeight="1" x14ac:dyDescent="0.2">
      <c r="H3885" s="36"/>
    </row>
    <row r="3886" spans="8:8" s="32" customFormat="1" ht="12.75" customHeight="1" x14ac:dyDescent="0.2">
      <c r="H3886" s="36"/>
    </row>
    <row r="3887" spans="8:8" s="32" customFormat="1" ht="12.75" customHeight="1" x14ac:dyDescent="0.2">
      <c r="H3887" s="36"/>
    </row>
    <row r="3888" spans="8:8" s="32" customFormat="1" ht="12.75" customHeight="1" x14ac:dyDescent="0.2">
      <c r="H3888" s="36"/>
    </row>
    <row r="3889" spans="8:8" s="32" customFormat="1" ht="12.75" customHeight="1" x14ac:dyDescent="0.2">
      <c r="H3889" s="36"/>
    </row>
    <row r="3890" spans="8:8" s="32" customFormat="1" ht="12.75" customHeight="1" x14ac:dyDescent="0.2">
      <c r="H3890" s="36"/>
    </row>
    <row r="3891" spans="8:8" s="32" customFormat="1" ht="12.75" customHeight="1" x14ac:dyDescent="0.2">
      <c r="H3891" s="36"/>
    </row>
    <row r="3892" spans="8:8" s="32" customFormat="1" ht="12.75" customHeight="1" x14ac:dyDescent="0.2">
      <c r="H3892" s="36"/>
    </row>
    <row r="3893" spans="8:8" s="32" customFormat="1" ht="12.75" customHeight="1" x14ac:dyDescent="0.2">
      <c r="H3893" s="36"/>
    </row>
    <row r="3894" spans="8:8" s="32" customFormat="1" ht="12.75" customHeight="1" x14ac:dyDescent="0.2">
      <c r="H3894" s="36"/>
    </row>
    <row r="3895" spans="8:8" s="32" customFormat="1" ht="12.75" customHeight="1" x14ac:dyDescent="0.2">
      <c r="H3895" s="36"/>
    </row>
    <row r="3896" spans="8:8" s="32" customFormat="1" ht="12.75" customHeight="1" x14ac:dyDescent="0.2">
      <c r="H3896" s="36"/>
    </row>
    <row r="3897" spans="8:8" s="32" customFormat="1" ht="12.75" customHeight="1" x14ac:dyDescent="0.2">
      <c r="H3897" s="36"/>
    </row>
    <row r="3898" spans="8:8" s="32" customFormat="1" ht="12.75" customHeight="1" x14ac:dyDescent="0.2">
      <c r="H3898" s="36"/>
    </row>
    <row r="3899" spans="8:8" s="32" customFormat="1" ht="12.75" customHeight="1" x14ac:dyDescent="0.2">
      <c r="H3899" s="36"/>
    </row>
    <row r="3900" spans="8:8" s="32" customFormat="1" ht="12.75" customHeight="1" x14ac:dyDescent="0.2">
      <c r="H3900" s="36"/>
    </row>
    <row r="3901" spans="8:8" s="32" customFormat="1" ht="12.75" customHeight="1" x14ac:dyDescent="0.2">
      <c r="H3901" s="36"/>
    </row>
    <row r="3902" spans="8:8" s="32" customFormat="1" ht="12.75" customHeight="1" x14ac:dyDescent="0.2">
      <c r="H3902" s="36"/>
    </row>
    <row r="3903" spans="8:8" s="32" customFormat="1" ht="12.75" customHeight="1" x14ac:dyDescent="0.2">
      <c r="H3903" s="36"/>
    </row>
    <row r="3904" spans="8:8" s="32" customFormat="1" ht="12.75" customHeight="1" x14ac:dyDescent="0.2">
      <c r="H3904" s="36"/>
    </row>
    <row r="3905" spans="8:8" s="32" customFormat="1" ht="12.75" customHeight="1" x14ac:dyDescent="0.2">
      <c r="H3905" s="36"/>
    </row>
    <row r="3906" spans="8:8" s="32" customFormat="1" ht="12.75" customHeight="1" x14ac:dyDescent="0.2">
      <c r="H3906" s="36"/>
    </row>
    <row r="3907" spans="8:8" s="32" customFormat="1" ht="12.75" customHeight="1" x14ac:dyDescent="0.2">
      <c r="H3907" s="36"/>
    </row>
    <row r="3908" spans="8:8" s="32" customFormat="1" ht="12.75" customHeight="1" x14ac:dyDescent="0.2">
      <c r="H3908" s="36"/>
    </row>
    <row r="3909" spans="8:8" s="32" customFormat="1" ht="12.75" customHeight="1" x14ac:dyDescent="0.2">
      <c r="H3909" s="36"/>
    </row>
    <row r="3910" spans="8:8" s="32" customFormat="1" ht="12.75" customHeight="1" x14ac:dyDescent="0.2">
      <c r="H3910" s="36"/>
    </row>
    <row r="3911" spans="8:8" s="32" customFormat="1" ht="12.75" customHeight="1" x14ac:dyDescent="0.2">
      <c r="H3911" s="36"/>
    </row>
    <row r="3912" spans="8:8" s="32" customFormat="1" ht="12.75" customHeight="1" x14ac:dyDescent="0.2">
      <c r="H3912" s="36"/>
    </row>
    <row r="3913" spans="8:8" s="32" customFormat="1" ht="12.75" customHeight="1" x14ac:dyDescent="0.2">
      <c r="H3913" s="36"/>
    </row>
    <row r="3914" spans="8:8" s="32" customFormat="1" ht="12.75" customHeight="1" x14ac:dyDescent="0.2">
      <c r="H3914" s="36"/>
    </row>
    <row r="3915" spans="8:8" s="32" customFormat="1" ht="12.75" customHeight="1" x14ac:dyDescent="0.2">
      <c r="H3915" s="36"/>
    </row>
    <row r="3916" spans="8:8" s="32" customFormat="1" ht="12.75" customHeight="1" x14ac:dyDescent="0.2">
      <c r="H3916" s="36"/>
    </row>
    <row r="3917" spans="8:8" s="32" customFormat="1" ht="12.75" customHeight="1" x14ac:dyDescent="0.2">
      <c r="H3917" s="36"/>
    </row>
    <row r="3918" spans="8:8" s="32" customFormat="1" ht="12.75" customHeight="1" x14ac:dyDescent="0.2">
      <c r="H3918" s="36"/>
    </row>
    <row r="3919" spans="8:8" s="32" customFormat="1" ht="12.75" customHeight="1" x14ac:dyDescent="0.2">
      <c r="H3919" s="36"/>
    </row>
    <row r="3920" spans="8:8" s="32" customFormat="1" ht="12.75" customHeight="1" x14ac:dyDescent="0.2">
      <c r="H3920" s="36"/>
    </row>
    <row r="3921" spans="8:8" s="32" customFormat="1" ht="12.75" customHeight="1" x14ac:dyDescent="0.2">
      <c r="H3921" s="36"/>
    </row>
    <row r="3922" spans="8:8" s="32" customFormat="1" ht="12.75" customHeight="1" x14ac:dyDescent="0.2">
      <c r="H3922" s="36"/>
    </row>
    <row r="3923" spans="8:8" s="32" customFormat="1" ht="12.75" customHeight="1" x14ac:dyDescent="0.2">
      <c r="H3923" s="36"/>
    </row>
    <row r="3924" spans="8:8" s="32" customFormat="1" ht="12.75" customHeight="1" x14ac:dyDescent="0.2">
      <c r="H3924" s="36"/>
    </row>
    <row r="3925" spans="8:8" s="32" customFormat="1" ht="12.75" customHeight="1" x14ac:dyDescent="0.2">
      <c r="H3925" s="36"/>
    </row>
    <row r="3926" spans="8:8" s="32" customFormat="1" ht="12.75" customHeight="1" x14ac:dyDescent="0.2">
      <c r="H3926" s="36"/>
    </row>
    <row r="3927" spans="8:8" s="32" customFormat="1" ht="12.75" customHeight="1" x14ac:dyDescent="0.2">
      <c r="H3927" s="36"/>
    </row>
    <row r="3928" spans="8:8" s="32" customFormat="1" ht="12.75" customHeight="1" x14ac:dyDescent="0.2">
      <c r="H3928" s="36"/>
    </row>
    <row r="3929" spans="8:8" s="32" customFormat="1" ht="12.75" customHeight="1" x14ac:dyDescent="0.2">
      <c r="H3929" s="36"/>
    </row>
    <row r="3930" spans="8:8" s="32" customFormat="1" ht="12.75" customHeight="1" x14ac:dyDescent="0.2">
      <c r="H3930" s="36"/>
    </row>
    <row r="3931" spans="8:8" s="32" customFormat="1" ht="12.75" customHeight="1" x14ac:dyDescent="0.2">
      <c r="H3931" s="36"/>
    </row>
    <row r="3932" spans="8:8" s="32" customFormat="1" ht="12.75" customHeight="1" x14ac:dyDescent="0.2">
      <c r="H3932" s="36"/>
    </row>
    <row r="3933" spans="8:8" s="32" customFormat="1" ht="12.75" customHeight="1" x14ac:dyDescent="0.2">
      <c r="H3933" s="36"/>
    </row>
    <row r="3934" spans="8:8" s="32" customFormat="1" ht="12.75" customHeight="1" x14ac:dyDescent="0.2">
      <c r="H3934" s="36"/>
    </row>
    <row r="3935" spans="8:8" s="32" customFormat="1" ht="12.75" customHeight="1" x14ac:dyDescent="0.2">
      <c r="H3935" s="36"/>
    </row>
    <row r="3936" spans="8:8" s="32" customFormat="1" ht="12.75" customHeight="1" x14ac:dyDescent="0.2">
      <c r="H3936" s="36"/>
    </row>
    <row r="3937" spans="8:8" s="32" customFormat="1" ht="12.75" customHeight="1" x14ac:dyDescent="0.2">
      <c r="H3937" s="36"/>
    </row>
    <row r="3938" spans="8:8" s="32" customFormat="1" ht="12.75" customHeight="1" x14ac:dyDescent="0.2">
      <c r="H3938" s="36"/>
    </row>
    <row r="3939" spans="8:8" s="32" customFormat="1" ht="12.75" customHeight="1" x14ac:dyDescent="0.2">
      <c r="H3939" s="36"/>
    </row>
    <row r="3940" spans="8:8" s="32" customFormat="1" ht="12.75" customHeight="1" x14ac:dyDescent="0.2">
      <c r="H3940" s="36"/>
    </row>
    <row r="3941" spans="8:8" s="32" customFormat="1" ht="12.75" customHeight="1" x14ac:dyDescent="0.2">
      <c r="H3941" s="36"/>
    </row>
    <row r="3942" spans="8:8" s="32" customFormat="1" ht="12.75" customHeight="1" x14ac:dyDescent="0.2">
      <c r="H3942" s="36"/>
    </row>
    <row r="3943" spans="8:8" s="32" customFormat="1" ht="12.75" customHeight="1" x14ac:dyDescent="0.2">
      <c r="H3943" s="36"/>
    </row>
    <row r="3944" spans="8:8" s="32" customFormat="1" ht="12.75" customHeight="1" x14ac:dyDescent="0.2">
      <c r="H3944" s="36"/>
    </row>
    <row r="3945" spans="8:8" s="32" customFormat="1" ht="12.75" customHeight="1" x14ac:dyDescent="0.2">
      <c r="H3945" s="36"/>
    </row>
    <row r="3946" spans="8:8" s="32" customFormat="1" ht="12.75" customHeight="1" x14ac:dyDescent="0.2">
      <c r="H3946" s="36"/>
    </row>
    <row r="3947" spans="8:8" s="32" customFormat="1" ht="12.75" customHeight="1" x14ac:dyDescent="0.2">
      <c r="H3947" s="36"/>
    </row>
    <row r="3948" spans="8:8" s="32" customFormat="1" ht="12.75" customHeight="1" x14ac:dyDescent="0.2">
      <c r="H3948" s="36"/>
    </row>
    <row r="3949" spans="8:8" s="32" customFormat="1" ht="12.75" customHeight="1" x14ac:dyDescent="0.2">
      <c r="H3949" s="36"/>
    </row>
    <row r="3950" spans="8:8" s="32" customFormat="1" ht="12.75" customHeight="1" x14ac:dyDescent="0.2">
      <c r="H3950" s="36"/>
    </row>
    <row r="3951" spans="8:8" s="32" customFormat="1" ht="12.75" customHeight="1" x14ac:dyDescent="0.2">
      <c r="H3951" s="36"/>
    </row>
    <row r="3952" spans="8:8" s="32" customFormat="1" ht="12.75" customHeight="1" x14ac:dyDescent="0.2">
      <c r="H3952" s="36"/>
    </row>
    <row r="3953" spans="8:8" s="32" customFormat="1" ht="12.75" customHeight="1" x14ac:dyDescent="0.2">
      <c r="H3953" s="36"/>
    </row>
    <row r="3954" spans="8:8" s="32" customFormat="1" ht="12.75" customHeight="1" x14ac:dyDescent="0.2">
      <c r="H3954" s="36"/>
    </row>
    <row r="3955" spans="8:8" s="32" customFormat="1" ht="12.75" customHeight="1" x14ac:dyDescent="0.2">
      <c r="H3955" s="36"/>
    </row>
    <row r="3956" spans="8:8" s="32" customFormat="1" ht="12.75" customHeight="1" x14ac:dyDescent="0.2">
      <c r="H3956" s="36"/>
    </row>
    <row r="3957" spans="8:8" s="32" customFormat="1" ht="12.75" customHeight="1" x14ac:dyDescent="0.2">
      <c r="H3957" s="36"/>
    </row>
    <row r="3958" spans="8:8" s="32" customFormat="1" ht="12.75" customHeight="1" x14ac:dyDescent="0.2">
      <c r="H3958" s="36"/>
    </row>
    <row r="3959" spans="8:8" s="32" customFormat="1" ht="12.75" customHeight="1" x14ac:dyDescent="0.2">
      <c r="H3959" s="36"/>
    </row>
    <row r="3960" spans="8:8" s="32" customFormat="1" ht="12.75" customHeight="1" x14ac:dyDescent="0.2">
      <c r="H3960" s="36"/>
    </row>
    <row r="3961" spans="8:8" s="32" customFormat="1" ht="12.75" customHeight="1" x14ac:dyDescent="0.2">
      <c r="H3961" s="36"/>
    </row>
    <row r="3962" spans="8:8" s="32" customFormat="1" ht="12.75" customHeight="1" x14ac:dyDescent="0.2">
      <c r="H3962" s="36"/>
    </row>
    <row r="3963" spans="8:8" s="32" customFormat="1" ht="12.75" customHeight="1" x14ac:dyDescent="0.2">
      <c r="H3963" s="36"/>
    </row>
    <row r="3964" spans="8:8" s="32" customFormat="1" ht="12.75" customHeight="1" x14ac:dyDescent="0.2">
      <c r="H3964" s="36"/>
    </row>
    <row r="3965" spans="8:8" s="32" customFormat="1" ht="12.75" customHeight="1" x14ac:dyDescent="0.2">
      <c r="H3965" s="36"/>
    </row>
    <row r="3966" spans="8:8" s="32" customFormat="1" ht="12.75" customHeight="1" x14ac:dyDescent="0.2">
      <c r="H3966" s="36"/>
    </row>
    <row r="3967" spans="8:8" s="32" customFormat="1" ht="12.75" customHeight="1" x14ac:dyDescent="0.2">
      <c r="H3967" s="36"/>
    </row>
    <row r="3968" spans="8:8" s="32" customFormat="1" ht="12.75" customHeight="1" x14ac:dyDescent="0.2">
      <c r="H3968" s="36"/>
    </row>
    <row r="3969" spans="8:8" s="32" customFormat="1" ht="12.75" customHeight="1" x14ac:dyDescent="0.2">
      <c r="H3969" s="36"/>
    </row>
    <row r="3970" spans="8:8" s="32" customFormat="1" ht="12.75" customHeight="1" x14ac:dyDescent="0.2">
      <c r="H3970" s="36"/>
    </row>
    <row r="3971" spans="8:8" s="32" customFormat="1" ht="12.75" customHeight="1" x14ac:dyDescent="0.2">
      <c r="H3971" s="36"/>
    </row>
    <row r="3972" spans="8:8" s="32" customFormat="1" ht="12.75" customHeight="1" x14ac:dyDescent="0.2">
      <c r="H3972" s="36"/>
    </row>
    <row r="3973" spans="8:8" s="32" customFormat="1" ht="12.75" customHeight="1" x14ac:dyDescent="0.2">
      <c r="H3973" s="36"/>
    </row>
    <row r="3974" spans="8:8" s="32" customFormat="1" ht="12.75" customHeight="1" x14ac:dyDescent="0.2">
      <c r="H3974" s="36"/>
    </row>
    <row r="3975" spans="8:8" s="32" customFormat="1" ht="12.75" customHeight="1" x14ac:dyDescent="0.2">
      <c r="H3975" s="36"/>
    </row>
    <row r="3976" spans="8:8" s="32" customFormat="1" ht="12.75" customHeight="1" x14ac:dyDescent="0.2">
      <c r="H3976" s="36"/>
    </row>
    <row r="3977" spans="8:8" s="32" customFormat="1" ht="12.75" customHeight="1" x14ac:dyDescent="0.2">
      <c r="H3977" s="36"/>
    </row>
    <row r="3978" spans="8:8" s="32" customFormat="1" ht="12.75" customHeight="1" x14ac:dyDescent="0.2">
      <c r="H3978" s="36"/>
    </row>
    <row r="3979" spans="8:8" s="32" customFormat="1" ht="12.75" customHeight="1" x14ac:dyDescent="0.2">
      <c r="H3979" s="36"/>
    </row>
    <row r="3980" spans="8:8" s="32" customFormat="1" ht="12.75" customHeight="1" x14ac:dyDescent="0.2">
      <c r="H3980" s="36"/>
    </row>
    <row r="3981" spans="8:8" s="32" customFormat="1" ht="12.75" customHeight="1" x14ac:dyDescent="0.2">
      <c r="H3981" s="36"/>
    </row>
    <row r="3982" spans="8:8" s="32" customFormat="1" ht="12.75" customHeight="1" x14ac:dyDescent="0.2">
      <c r="H3982" s="36"/>
    </row>
    <row r="3983" spans="8:8" s="32" customFormat="1" ht="12.75" customHeight="1" x14ac:dyDescent="0.2">
      <c r="H3983" s="36"/>
    </row>
    <row r="3984" spans="8:8" s="32" customFormat="1" ht="12.75" customHeight="1" x14ac:dyDescent="0.2">
      <c r="H3984" s="36"/>
    </row>
    <row r="3985" spans="8:8" s="32" customFormat="1" ht="12.75" customHeight="1" x14ac:dyDescent="0.2">
      <c r="H3985" s="36"/>
    </row>
    <row r="3986" spans="8:8" s="32" customFormat="1" ht="12.75" customHeight="1" x14ac:dyDescent="0.2">
      <c r="H3986" s="36"/>
    </row>
    <row r="3987" spans="8:8" s="32" customFormat="1" ht="12.75" customHeight="1" x14ac:dyDescent="0.2">
      <c r="H3987" s="36"/>
    </row>
    <row r="3988" spans="8:8" s="32" customFormat="1" ht="12.75" customHeight="1" x14ac:dyDescent="0.2">
      <c r="H3988" s="36"/>
    </row>
    <row r="3989" spans="8:8" s="32" customFormat="1" ht="12.75" customHeight="1" x14ac:dyDescent="0.2">
      <c r="H3989" s="36"/>
    </row>
    <row r="3990" spans="8:8" s="32" customFormat="1" ht="12.75" customHeight="1" x14ac:dyDescent="0.2">
      <c r="H3990" s="36"/>
    </row>
    <row r="3991" spans="8:8" s="32" customFormat="1" ht="12.75" customHeight="1" x14ac:dyDescent="0.2">
      <c r="H3991" s="36"/>
    </row>
    <row r="3992" spans="8:8" s="32" customFormat="1" ht="12.75" customHeight="1" x14ac:dyDescent="0.2">
      <c r="H3992" s="36"/>
    </row>
    <row r="3993" spans="8:8" s="32" customFormat="1" ht="12.75" customHeight="1" x14ac:dyDescent="0.2">
      <c r="H3993" s="36"/>
    </row>
    <row r="3994" spans="8:8" s="32" customFormat="1" ht="12.75" customHeight="1" x14ac:dyDescent="0.2">
      <c r="H3994" s="36"/>
    </row>
    <row r="3995" spans="8:8" s="32" customFormat="1" ht="12.75" customHeight="1" x14ac:dyDescent="0.2">
      <c r="H3995" s="36"/>
    </row>
    <row r="3996" spans="8:8" s="32" customFormat="1" ht="12.75" customHeight="1" x14ac:dyDescent="0.2">
      <c r="H3996" s="36"/>
    </row>
    <row r="3997" spans="8:8" s="32" customFormat="1" ht="12.75" customHeight="1" x14ac:dyDescent="0.2">
      <c r="H3997" s="36"/>
    </row>
    <row r="3998" spans="8:8" s="32" customFormat="1" ht="12.75" customHeight="1" x14ac:dyDescent="0.2">
      <c r="H3998" s="36"/>
    </row>
    <row r="3999" spans="8:8" s="32" customFormat="1" ht="12.75" customHeight="1" x14ac:dyDescent="0.2">
      <c r="H3999" s="36"/>
    </row>
    <row r="4000" spans="8:8" s="32" customFormat="1" ht="12.75" customHeight="1" x14ac:dyDescent="0.2">
      <c r="H4000" s="36"/>
    </row>
    <row r="4001" spans="8:8" s="32" customFormat="1" ht="12.75" customHeight="1" x14ac:dyDescent="0.2">
      <c r="H4001" s="36"/>
    </row>
    <row r="4002" spans="8:8" s="32" customFormat="1" ht="12.75" customHeight="1" x14ac:dyDescent="0.2">
      <c r="H4002" s="36"/>
    </row>
    <row r="4003" spans="8:8" s="32" customFormat="1" ht="12.75" customHeight="1" x14ac:dyDescent="0.2">
      <c r="H4003" s="36"/>
    </row>
    <row r="4004" spans="8:8" s="32" customFormat="1" ht="12.75" customHeight="1" x14ac:dyDescent="0.2">
      <c r="H4004" s="36"/>
    </row>
    <row r="4005" spans="8:8" s="32" customFormat="1" ht="12.75" customHeight="1" x14ac:dyDescent="0.2">
      <c r="H4005" s="36"/>
    </row>
    <row r="4006" spans="8:8" s="32" customFormat="1" ht="12.75" customHeight="1" x14ac:dyDescent="0.2">
      <c r="H4006" s="36"/>
    </row>
    <row r="4007" spans="8:8" s="32" customFormat="1" ht="12.75" customHeight="1" x14ac:dyDescent="0.2">
      <c r="H4007" s="36"/>
    </row>
    <row r="4008" spans="8:8" s="32" customFormat="1" ht="12.75" customHeight="1" x14ac:dyDescent="0.2">
      <c r="H4008" s="36"/>
    </row>
    <row r="4009" spans="8:8" s="32" customFormat="1" ht="12.75" customHeight="1" x14ac:dyDescent="0.2">
      <c r="H4009" s="36"/>
    </row>
    <row r="4010" spans="8:8" s="32" customFormat="1" ht="12.75" customHeight="1" x14ac:dyDescent="0.2">
      <c r="H4010" s="36"/>
    </row>
    <row r="4011" spans="8:8" s="32" customFormat="1" ht="12.75" customHeight="1" x14ac:dyDescent="0.2">
      <c r="H4011" s="36"/>
    </row>
    <row r="4012" spans="8:8" s="32" customFormat="1" ht="12.75" customHeight="1" x14ac:dyDescent="0.2">
      <c r="H4012" s="36"/>
    </row>
    <row r="4013" spans="8:8" s="32" customFormat="1" ht="12.75" customHeight="1" x14ac:dyDescent="0.2">
      <c r="H4013" s="36"/>
    </row>
    <row r="4014" spans="8:8" s="32" customFormat="1" ht="12.75" customHeight="1" x14ac:dyDescent="0.2">
      <c r="H4014" s="36"/>
    </row>
    <row r="4015" spans="8:8" s="32" customFormat="1" ht="12.75" customHeight="1" x14ac:dyDescent="0.2">
      <c r="H4015" s="36"/>
    </row>
    <row r="4016" spans="8:8" s="32" customFormat="1" ht="12.75" customHeight="1" x14ac:dyDescent="0.2">
      <c r="H4016" s="36"/>
    </row>
    <row r="4017" spans="8:8" s="32" customFormat="1" ht="12.75" customHeight="1" x14ac:dyDescent="0.2">
      <c r="H4017" s="36"/>
    </row>
    <row r="4018" spans="8:8" s="32" customFormat="1" ht="12.75" customHeight="1" x14ac:dyDescent="0.2">
      <c r="H4018" s="36"/>
    </row>
    <row r="4019" spans="8:8" s="32" customFormat="1" ht="12.75" customHeight="1" x14ac:dyDescent="0.2">
      <c r="H4019" s="36"/>
    </row>
    <row r="4020" spans="8:8" s="32" customFormat="1" ht="12.75" customHeight="1" x14ac:dyDescent="0.2">
      <c r="H4020" s="36"/>
    </row>
    <row r="4021" spans="8:8" s="32" customFormat="1" ht="12.75" customHeight="1" x14ac:dyDescent="0.2">
      <c r="H4021" s="36"/>
    </row>
    <row r="4022" spans="8:8" s="32" customFormat="1" ht="12.75" customHeight="1" x14ac:dyDescent="0.2">
      <c r="H4022" s="36"/>
    </row>
    <row r="4023" spans="8:8" s="32" customFormat="1" ht="12.75" customHeight="1" x14ac:dyDescent="0.2">
      <c r="H4023" s="36"/>
    </row>
    <row r="4024" spans="8:8" s="32" customFormat="1" ht="12.75" customHeight="1" x14ac:dyDescent="0.2">
      <c r="H4024" s="36"/>
    </row>
    <row r="4025" spans="8:8" s="32" customFormat="1" ht="12.75" customHeight="1" x14ac:dyDescent="0.2">
      <c r="H4025" s="36"/>
    </row>
    <row r="4026" spans="8:8" s="32" customFormat="1" ht="12.75" customHeight="1" x14ac:dyDescent="0.2">
      <c r="H4026" s="36"/>
    </row>
    <row r="4027" spans="8:8" s="32" customFormat="1" ht="12.75" customHeight="1" x14ac:dyDescent="0.2">
      <c r="H4027" s="36"/>
    </row>
    <row r="4028" spans="8:8" s="32" customFormat="1" ht="12.75" customHeight="1" x14ac:dyDescent="0.2">
      <c r="H4028" s="36"/>
    </row>
    <row r="4029" spans="8:8" s="32" customFormat="1" ht="12.75" customHeight="1" x14ac:dyDescent="0.2">
      <c r="H4029" s="36"/>
    </row>
    <row r="4030" spans="8:8" s="32" customFormat="1" ht="12.75" customHeight="1" x14ac:dyDescent="0.2">
      <c r="H4030" s="36"/>
    </row>
    <row r="4031" spans="8:8" s="32" customFormat="1" ht="12.75" customHeight="1" x14ac:dyDescent="0.2">
      <c r="H4031" s="36"/>
    </row>
    <row r="4032" spans="8:8" s="32" customFormat="1" ht="12.75" customHeight="1" x14ac:dyDescent="0.2">
      <c r="H4032" s="36"/>
    </row>
    <row r="4033" spans="8:8" s="32" customFormat="1" ht="12.75" customHeight="1" x14ac:dyDescent="0.2">
      <c r="H4033" s="36"/>
    </row>
    <row r="4034" spans="8:8" s="32" customFormat="1" ht="12.75" customHeight="1" x14ac:dyDescent="0.2">
      <c r="H4034" s="36"/>
    </row>
    <row r="4035" spans="8:8" s="32" customFormat="1" ht="12.75" customHeight="1" x14ac:dyDescent="0.2">
      <c r="H4035" s="36"/>
    </row>
    <row r="4036" spans="8:8" s="32" customFormat="1" ht="12.75" customHeight="1" x14ac:dyDescent="0.2">
      <c r="H4036" s="36"/>
    </row>
    <row r="4037" spans="8:8" s="32" customFormat="1" ht="12.75" customHeight="1" x14ac:dyDescent="0.2">
      <c r="H4037" s="36"/>
    </row>
    <row r="4038" spans="8:8" s="32" customFormat="1" ht="12.75" customHeight="1" x14ac:dyDescent="0.2">
      <c r="H4038" s="36"/>
    </row>
    <row r="4039" spans="8:8" s="32" customFormat="1" ht="12.75" customHeight="1" x14ac:dyDescent="0.2">
      <c r="H4039" s="36"/>
    </row>
    <row r="4040" spans="8:8" s="32" customFormat="1" ht="12.75" customHeight="1" x14ac:dyDescent="0.2">
      <c r="H4040" s="36"/>
    </row>
    <row r="4041" spans="8:8" s="32" customFormat="1" ht="12.75" customHeight="1" x14ac:dyDescent="0.2">
      <c r="H4041" s="36"/>
    </row>
    <row r="4042" spans="8:8" s="32" customFormat="1" ht="12.75" customHeight="1" x14ac:dyDescent="0.2">
      <c r="H4042" s="36"/>
    </row>
    <row r="4043" spans="8:8" s="32" customFormat="1" ht="12.75" customHeight="1" x14ac:dyDescent="0.2">
      <c r="H4043" s="36"/>
    </row>
    <row r="4044" spans="8:8" s="32" customFormat="1" ht="12.75" customHeight="1" x14ac:dyDescent="0.2">
      <c r="H4044" s="36"/>
    </row>
    <row r="4045" spans="8:8" s="32" customFormat="1" ht="12.75" customHeight="1" x14ac:dyDescent="0.2">
      <c r="H4045" s="36"/>
    </row>
    <row r="4046" spans="8:8" s="32" customFormat="1" ht="12.75" customHeight="1" x14ac:dyDescent="0.2">
      <c r="H4046" s="36"/>
    </row>
    <row r="4047" spans="8:8" s="32" customFormat="1" ht="12.75" customHeight="1" x14ac:dyDescent="0.2">
      <c r="H4047" s="36"/>
    </row>
    <row r="4048" spans="8:8" s="32" customFormat="1" ht="12.75" customHeight="1" x14ac:dyDescent="0.2">
      <c r="H4048" s="36"/>
    </row>
    <row r="4049" spans="8:8" s="32" customFormat="1" ht="12.75" customHeight="1" x14ac:dyDescent="0.2">
      <c r="H4049" s="36"/>
    </row>
    <row r="4050" spans="8:8" s="32" customFormat="1" ht="12.75" customHeight="1" x14ac:dyDescent="0.2">
      <c r="H4050" s="36"/>
    </row>
    <row r="4051" spans="8:8" s="32" customFormat="1" ht="12.75" customHeight="1" x14ac:dyDescent="0.2">
      <c r="H4051" s="36"/>
    </row>
    <row r="4052" spans="8:8" s="32" customFormat="1" ht="12.75" customHeight="1" x14ac:dyDescent="0.2">
      <c r="H4052" s="36"/>
    </row>
    <row r="4053" spans="8:8" s="32" customFormat="1" ht="12.75" customHeight="1" x14ac:dyDescent="0.2">
      <c r="H4053" s="36"/>
    </row>
    <row r="4054" spans="8:8" s="32" customFormat="1" ht="12.75" customHeight="1" x14ac:dyDescent="0.2">
      <c r="H4054" s="36"/>
    </row>
    <row r="4055" spans="8:8" s="32" customFormat="1" ht="12.75" customHeight="1" x14ac:dyDescent="0.2">
      <c r="H4055" s="36"/>
    </row>
    <row r="4056" spans="8:8" s="32" customFormat="1" ht="12.75" customHeight="1" x14ac:dyDescent="0.2">
      <c r="H4056" s="36"/>
    </row>
    <row r="4057" spans="8:8" s="32" customFormat="1" ht="12.75" customHeight="1" x14ac:dyDescent="0.2">
      <c r="H4057" s="36"/>
    </row>
    <row r="4058" spans="8:8" s="32" customFormat="1" ht="12.75" customHeight="1" x14ac:dyDescent="0.2">
      <c r="H4058" s="36"/>
    </row>
    <row r="4059" spans="8:8" s="32" customFormat="1" ht="12.75" customHeight="1" x14ac:dyDescent="0.2">
      <c r="H4059" s="36"/>
    </row>
    <row r="4060" spans="8:8" s="32" customFormat="1" ht="12.75" customHeight="1" x14ac:dyDescent="0.2">
      <c r="H4060" s="36"/>
    </row>
    <row r="4061" spans="8:8" s="32" customFormat="1" ht="12.75" customHeight="1" x14ac:dyDescent="0.2">
      <c r="H4061" s="36"/>
    </row>
    <row r="4062" spans="8:8" s="32" customFormat="1" ht="12.75" customHeight="1" x14ac:dyDescent="0.2">
      <c r="H4062" s="36"/>
    </row>
    <row r="4063" spans="8:8" s="32" customFormat="1" ht="12.75" customHeight="1" x14ac:dyDescent="0.2">
      <c r="H4063" s="36"/>
    </row>
    <row r="4064" spans="8:8" s="32" customFormat="1" ht="12.75" customHeight="1" x14ac:dyDescent="0.2">
      <c r="H4064" s="36"/>
    </row>
    <row r="4065" spans="8:8" s="32" customFormat="1" ht="12.75" customHeight="1" x14ac:dyDescent="0.2">
      <c r="H4065" s="36"/>
    </row>
    <row r="4066" spans="8:8" s="32" customFormat="1" ht="12.75" customHeight="1" x14ac:dyDescent="0.2">
      <c r="H4066" s="36"/>
    </row>
    <row r="4067" spans="8:8" s="32" customFormat="1" ht="12.75" customHeight="1" x14ac:dyDescent="0.2">
      <c r="H4067" s="36"/>
    </row>
    <row r="4068" spans="8:8" s="32" customFormat="1" ht="12.75" customHeight="1" x14ac:dyDescent="0.2">
      <c r="H4068" s="36"/>
    </row>
    <row r="4069" spans="8:8" s="32" customFormat="1" ht="12.75" customHeight="1" x14ac:dyDescent="0.2">
      <c r="H4069" s="36"/>
    </row>
    <row r="4070" spans="8:8" s="32" customFormat="1" ht="12.75" customHeight="1" x14ac:dyDescent="0.2">
      <c r="H4070" s="36"/>
    </row>
    <row r="4071" spans="8:8" s="32" customFormat="1" ht="12.75" customHeight="1" x14ac:dyDescent="0.2">
      <c r="H4071" s="36"/>
    </row>
    <row r="4072" spans="8:8" s="32" customFormat="1" ht="12.75" customHeight="1" x14ac:dyDescent="0.2">
      <c r="H4072" s="36"/>
    </row>
    <row r="4073" spans="8:8" s="32" customFormat="1" ht="12.75" customHeight="1" x14ac:dyDescent="0.2">
      <c r="H4073" s="36"/>
    </row>
    <row r="4074" spans="8:8" s="32" customFormat="1" ht="12.75" customHeight="1" x14ac:dyDescent="0.2">
      <c r="H4074" s="36"/>
    </row>
    <row r="4075" spans="8:8" s="32" customFormat="1" ht="12.75" customHeight="1" x14ac:dyDescent="0.2">
      <c r="H4075" s="36"/>
    </row>
    <row r="4076" spans="8:8" s="32" customFormat="1" ht="12.75" customHeight="1" x14ac:dyDescent="0.2">
      <c r="H4076" s="36"/>
    </row>
    <row r="4077" spans="8:8" s="32" customFormat="1" ht="12.75" customHeight="1" x14ac:dyDescent="0.2">
      <c r="H4077" s="36"/>
    </row>
    <row r="4078" spans="8:8" s="32" customFormat="1" ht="12.75" customHeight="1" x14ac:dyDescent="0.2">
      <c r="H4078" s="36"/>
    </row>
    <row r="4079" spans="8:8" s="32" customFormat="1" ht="12.75" customHeight="1" x14ac:dyDescent="0.2">
      <c r="H4079" s="36"/>
    </row>
    <row r="4080" spans="8:8" s="32" customFormat="1" ht="12.75" customHeight="1" x14ac:dyDescent="0.2">
      <c r="H4080" s="36"/>
    </row>
    <row r="4081" spans="8:8" s="32" customFormat="1" ht="12.75" customHeight="1" x14ac:dyDescent="0.2">
      <c r="H4081" s="36"/>
    </row>
    <row r="4082" spans="8:8" s="32" customFormat="1" ht="12.75" customHeight="1" x14ac:dyDescent="0.2">
      <c r="H4082" s="36"/>
    </row>
    <row r="4083" spans="8:8" s="32" customFormat="1" ht="12.75" customHeight="1" x14ac:dyDescent="0.2">
      <c r="H4083" s="36"/>
    </row>
    <row r="4084" spans="8:8" s="32" customFormat="1" ht="12.75" customHeight="1" x14ac:dyDescent="0.2">
      <c r="H4084" s="36"/>
    </row>
    <row r="4085" spans="8:8" s="32" customFormat="1" ht="12.75" customHeight="1" x14ac:dyDescent="0.2">
      <c r="H4085" s="36"/>
    </row>
    <row r="4086" spans="8:8" s="32" customFormat="1" ht="12.75" customHeight="1" x14ac:dyDescent="0.2">
      <c r="H4086" s="36"/>
    </row>
    <row r="4087" spans="8:8" s="32" customFormat="1" ht="12.75" customHeight="1" x14ac:dyDescent="0.2">
      <c r="H4087" s="36"/>
    </row>
    <row r="4088" spans="8:8" s="32" customFormat="1" ht="12.75" customHeight="1" x14ac:dyDescent="0.2">
      <c r="H4088" s="36"/>
    </row>
    <row r="4089" spans="8:8" s="32" customFormat="1" ht="12.75" customHeight="1" x14ac:dyDescent="0.2">
      <c r="H4089" s="36"/>
    </row>
    <row r="4090" spans="8:8" s="32" customFormat="1" ht="12.75" customHeight="1" x14ac:dyDescent="0.2">
      <c r="H4090" s="36"/>
    </row>
    <row r="4091" spans="8:8" s="32" customFormat="1" ht="12.75" customHeight="1" x14ac:dyDescent="0.2">
      <c r="H4091" s="36"/>
    </row>
    <row r="4092" spans="8:8" s="32" customFormat="1" ht="12.75" customHeight="1" x14ac:dyDescent="0.2">
      <c r="H4092" s="36"/>
    </row>
    <row r="4093" spans="8:8" s="32" customFormat="1" ht="12.75" customHeight="1" x14ac:dyDescent="0.2">
      <c r="H4093" s="36"/>
    </row>
    <row r="4094" spans="8:8" s="32" customFormat="1" ht="12.75" customHeight="1" x14ac:dyDescent="0.2">
      <c r="H4094" s="36"/>
    </row>
    <row r="4095" spans="8:8" s="32" customFormat="1" ht="12.75" customHeight="1" x14ac:dyDescent="0.2">
      <c r="H4095" s="36"/>
    </row>
    <row r="4096" spans="8:8" s="32" customFormat="1" ht="12.75" customHeight="1" x14ac:dyDescent="0.2">
      <c r="H4096" s="36"/>
    </row>
    <row r="4097" spans="8:8" s="32" customFormat="1" ht="12.75" customHeight="1" x14ac:dyDescent="0.2">
      <c r="H4097" s="36"/>
    </row>
    <row r="4098" spans="8:8" s="32" customFormat="1" ht="12.75" customHeight="1" x14ac:dyDescent="0.2">
      <c r="H4098" s="36"/>
    </row>
    <row r="4099" spans="8:8" s="32" customFormat="1" ht="12.75" customHeight="1" x14ac:dyDescent="0.2">
      <c r="H4099" s="36"/>
    </row>
    <row r="4100" spans="8:8" s="32" customFormat="1" ht="12.75" customHeight="1" x14ac:dyDescent="0.2">
      <c r="H4100" s="36"/>
    </row>
    <row r="4101" spans="8:8" s="32" customFormat="1" ht="12.75" customHeight="1" x14ac:dyDescent="0.2">
      <c r="H4101" s="36"/>
    </row>
    <row r="4102" spans="8:8" s="32" customFormat="1" ht="12.75" customHeight="1" x14ac:dyDescent="0.2">
      <c r="H4102" s="36"/>
    </row>
    <row r="4103" spans="8:8" s="32" customFormat="1" ht="12.75" customHeight="1" x14ac:dyDescent="0.2">
      <c r="H4103" s="36"/>
    </row>
    <row r="4104" spans="8:8" s="32" customFormat="1" ht="12.75" customHeight="1" x14ac:dyDescent="0.2">
      <c r="H4104" s="36"/>
    </row>
    <row r="4105" spans="8:8" s="32" customFormat="1" ht="12.75" customHeight="1" x14ac:dyDescent="0.2">
      <c r="H4105" s="36"/>
    </row>
    <row r="4106" spans="8:8" s="32" customFormat="1" ht="12.75" customHeight="1" x14ac:dyDescent="0.2">
      <c r="H4106" s="36"/>
    </row>
    <row r="4107" spans="8:8" s="32" customFormat="1" ht="12.75" customHeight="1" x14ac:dyDescent="0.2">
      <c r="H4107" s="36"/>
    </row>
    <row r="4108" spans="8:8" s="32" customFormat="1" ht="12.75" customHeight="1" x14ac:dyDescent="0.2">
      <c r="H4108" s="36"/>
    </row>
    <row r="4109" spans="8:8" s="32" customFormat="1" ht="12.75" customHeight="1" x14ac:dyDescent="0.2">
      <c r="H4109" s="36"/>
    </row>
    <row r="4110" spans="8:8" s="32" customFormat="1" ht="12.75" customHeight="1" x14ac:dyDescent="0.2">
      <c r="H4110" s="36"/>
    </row>
    <row r="4111" spans="8:8" s="32" customFormat="1" ht="12.75" customHeight="1" x14ac:dyDescent="0.2">
      <c r="H4111" s="36"/>
    </row>
    <row r="4112" spans="8:8" s="32" customFormat="1" ht="12.75" customHeight="1" x14ac:dyDescent="0.2">
      <c r="H4112" s="36"/>
    </row>
    <row r="4113" spans="8:8" s="32" customFormat="1" ht="12.75" customHeight="1" x14ac:dyDescent="0.2">
      <c r="H4113" s="36"/>
    </row>
    <row r="4114" spans="8:8" s="32" customFormat="1" ht="12.75" customHeight="1" x14ac:dyDescent="0.2">
      <c r="H4114" s="36"/>
    </row>
    <row r="4115" spans="8:8" s="32" customFormat="1" ht="12.75" customHeight="1" x14ac:dyDescent="0.2">
      <c r="H4115" s="36"/>
    </row>
    <row r="4116" spans="8:8" s="32" customFormat="1" ht="12.75" customHeight="1" x14ac:dyDescent="0.2">
      <c r="H4116" s="36"/>
    </row>
    <row r="4117" spans="8:8" s="32" customFormat="1" ht="12.75" customHeight="1" x14ac:dyDescent="0.2">
      <c r="H4117" s="36"/>
    </row>
    <row r="4118" spans="8:8" s="32" customFormat="1" ht="12.75" customHeight="1" x14ac:dyDescent="0.2">
      <c r="H4118" s="36"/>
    </row>
    <row r="4119" spans="8:8" s="32" customFormat="1" ht="12.75" customHeight="1" x14ac:dyDescent="0.2">
      <c r="H4119" s="36"/>
    </row>
    <row r="4120" spans="8:8" s="32" customFormat="1" ht="12.75" customHeight="1" x14ac:dyDescent="0.2">
      <c r="H4120" s="36"/>
    </row>
    <row r="4121" spans="8:8" s="32" customFormat="1" ht="12.75" customHeight="1" x14ac:dyDescent="0.2">
      <c r="H4121" s="36"/>
    </row>
    <row r="4122" spans="8:8" s="32" customFormat="1" ht="12.75" customHeight="1" x14ac:dyDescent="0.2">
      <c r="H4122" s="36"/>
    </row>
    <row r="4123" spans="8:8" s="32" customFormat="1" ht="12.75" customHeight="1" x14ac:dyDescent="0.2">
      <c r="H4123" s="36"/>
    </row>
    <row r="4124" spans="8:8" s="32" customFormat="1" ht="12.75" customHeight="1" x14ac:dyDescent="0.2">
      <c r="H4124" s="36"/>
    </row>
    <row r="4125" spans="8:8" s="32" customFormat="1" ht="12.75" customHeight="1" x14ac:dyDescent="0.2">
      <c r="H4125" s="36"/>
    </row>
    <row r="4126" spans="8:8" s="32" customFormat="1" ht="12.75" customHeight="1" x14ac:dyDescent="0.2">
      <c r="H4126" s="36"/>
    </row>
    <row r="4127" spans="8:8" s="32" customFormat="1" ht="12.75" customHeight="1" x14ac:dyDescent="0.2">
      <c r="H4127" s="36"/>
    </row>
    <row r="4128" spans="8:8" s="32" customFormat="1" ht="12.75" customHeight="1" x14ac:dyDescent="0.2">
      <c r="H4128" s="36"/>
    </row>
    <row r="4129" spans="8:8" s="32" customFormat="1" ht="12.75" customHeight="1" x14ac:dyDescent="0.2">
      <c r="H4129" s="36"/>
    </row>
    <row r="4130" spans="8:8" s="32" customFormat="1" ht="12.75" customHeight="1" x14ac:dyDescent="0.2">
      <c r="H4130" s="36"/>
    </row>
    <row r="4131" spans="8:8" s="32" customFormat="1" ht="12.75" customHeight="1" x14ac:dyDescent="0.2">
      <c r="H4131" s="36"/>
    </row>
    <row r="4132" spans="8:8" s="32" customFormat="1" ht="12.75" customHeight="1" x14ac:dyDescent="0.2">
      <c r="H4132" s="36"/>
    </row>
    <row r="4133" spans="8:8" s="32" customFormat="1" ht="12.75" customHeight="1" x14ac:dyDescent="0.2">
      <c r="H4133" s="36"/>
    </row>
    <row r="4134" spans="8:8" s="32" customFormat="1" ht="12.75" customHeight="1" x14ac:dyDescent="0.2">
      <c r="H4134" s="36"/>
    </row>
    <row r="4135" spans="8:8" s="32" customFormat="1" ht="12.75" customHeight="1" x14ac:dyDescent="0.2">
      <c r="H4135" s="36"/>
    </row>
    <row r="4136" spans="8:8" s="32" customFormat="1" ht="12.75" customHeight="1" x14ac:dyDescent="0.2">
      <c r="H4136" s="36"/>
    </row>
    <row r="4137" spans="8:8" s="32" customFormat="1" ht="12.75" customHeight="1" x14ac:dyDescent="0.2">
      <c r="H4137" s="36"/>
    </row>
    <row r="4138" spans="8:8" s="32" customFormat="1" ht="12.75" customHeight="1" x14ac:dyDescent="0.2">
      <c r="H4138" s="36"/>
    </row>
    <row r="4139" spans="8:8" s="32" customFormat="1" ht="12.75" customHeight="1" x14ac:dyDescent="0.2">
      <c r="H4139" s="36"/>
    </row>
    <row r="4140" spans="8:8" s="32" customFormat="1" ht="12.75" customHeight="1" x14ac:dyDescent="0.2">
      <c r="H4140" s="36"/>
    </row>
    <row r="4141" spans="8:8" s="32" customFormat="1" ht="12.75" customHeight="1" x14ac:dyDescent="0.2">
      <c r="H4141" s="36"/>
    </row>
    <row r="4142" spans="8:8" s="32" customFormat="1" ht="12.75" customHeight="1" x14ac:dyDescent="0.2">
      <c r="H4142" s="36"/>
    </row>
    <row r="4143" spans="8:8" s="32" customFormat="1" ht="12.75" customHeight="1" x14ac:dyDescent="0.2">
      <c r="H4143" s="36"/>
    </row>
    <row r="4144" spans="8:8" s="32" customFormat="1" ht="12.75" customHeight="1" x14ac:dyDescent="0.2">
      <c r="H4144" s="36"/>
    </row>
    <row r="4145" spans="8:8" s="32" customFormat="1" ht="12.75" customHeight="1" x14ac:dyDescent="0.2">
      <c r="H4145" s="36"/>
    </row>
    <row r="4146" spans="8:8" s="32" customFormat="1" ht="12.75" customHeight="1" x14ac:dyDescent="0.2">
      <c r="H4146" s="36"/>
    </row>
    <row r="4147" spans="8:8" s="32" customFormat="1" ht="12.75" customHeight="1" x14ac:dyDescent="0.2">
      <c r="H4147" s="36"/>
    </row>
    <row r="4148" spans="8:8" s="32" customFormat="1" ht="12.75" customHeight="1" x14ac:dyDescent="0.2">
      <c r="H4148" s="36"/>
    </row>
    <row r="4149" spans="8:8" s="32" customFormat="1" ht="12.75" customHeight="1" x14ac:dyDescent="0.2">
      <c r="H4149" s="36"/>
    </row>
    <row r="4150" spans="8:8" s="32" customFormat="1" ht="12.75" customHeight="1" x14ac:dyDescent="0.2">
      <c r="H4150" s="36"/>
    </row>
    <row r="4151" spans="8:8" s="32" customFormat="1" ht="12.75" customHeight="1" x14ac:dyDescent="0.2">
      <c r="H4151" s="36"/>
    </row>
    <row r="4152" spans="8:8" s="32" customFormat="1" ht="12.75" customHeight="1" x14ac:dyDescent="0.2">
      <c r="H4152" s="36"/>
    </row>
    <row r="4153" spans="8:8" s="32" customFormat="1" ht="12.75" customHeight="1" x14ac:dyDescent="0.2">
      <c r="H4153" s="36"/>
    </row>
    <row r="4154" spans="8:8" s="32" customFormat="1" ht="12.75" customHeight="1" x14ac:dyDescent="0.2">
      <c r="H4154" s="36"/>
    </row>
    <row r="4155" spans="8:8" s="32" customFormat="1" ht="12.75" customHeight="1" x14ac:dyDescent="0.2">
      <c r="H4155" s="36"/>
    </row>
    <row r="4156" spans="8:8" s="32" customFormat="1" ht="12.75" customHeight="1" x14ac:dyDescent="0.2">
      <c r="H4156" s="36"/>
    </row>
    <row r="4157" spans="8:8" s="32" customFormat="1" ht="12.75" customHeight="1" x14ac:dyDescent="0.2">
      <c r="H4157" s="36"/>
    </row>
    <row r="4158" spans="8:8" s="32" customFormat="1" ht="12.75" customHeight="1" x14ac:dyDescent="0.2">
      <c r="H4158" s="36"/>
    </row>
    <row r="4159" spans="8:8" s="32" customFormat="1" ht="12.75" customHeight="1" x14ac:dyDescent="0.2">
      <c r="H4159" s="36"/>
    </row>
    <row r="4160" spans="8:8" s="32" customFormat="1" ht="12.75" customHeight="1" x14ac:dyDescent="0.2">
      <c r="H4160" s="36"/>
    </row>
    <row r="4161" spans="8:8" s="32" customFormat="1" ht="12.75" customHeight="1" x14ac:dyDescent="0.2">
      <c r="H4161" s="36"/>
    </row>
    <row r="4162" spans="8:8" s="32" customFormat="1" ht="12.75" customHeight="1" x14ac:dyDescent="0.2">
      <c r="H4162" s="36"/>
    </row>
    <row r="4163" spans="8:8" s="32" customFormat="1" ht="12.75" customHeight="1" x14ac:dyDescent="0.2">
      <c r="H4163" s="36"/>
    </row>
    <row r="4164" spans="8:8" s="32" customFormat="1" ht="12.75" customHeight="1" x14ac:dyDescent="0.2">
      <c r="H4164" s="36"/>
    </row>
    <row r="4165" spans="8:8" s="32" customFormat="1" ht="12.75" customHeight="1" x14ac:dyDescent="0.2">
      <c r="H4165" s="36"/>
    </row>
    <row r="4166" spans="8:8" s="32" customFormat="1" ht="12.75" customHeight="1" x14ac:dyDescent="0.2">
      <c r="H4166" s="36"/>
    </row>
    <row r="4167" spans="8:8" s="32" customFormat="1" ht="12.75" customHeight="1" x14ac:dyDescent="0.2">
      <c r="H4167" s="36"/>
    </row>
    <row r="4168" spans="8:8" s="32" customFormat="1" ht="12.75" customHeight="1" x14ac:dyDescent="0.2">
      <c r="H4168" s="36"/>
    </row>
    <row r="4169" spans="8:8" s="32" customFormat="1" ht="12.75" customHeight="1" x14ac:dyDescent="0.2">
      <c r="H4169" s="36"/>
    </row>
    <row r="4170" spans="8:8" s="32" customFormat="1" ht="12.75" customHeight="1" x14ac:dyDescent="0.2">
      <c r="H4170" s="36"/>
    </row>
    <row r="4171" spans="8:8" s="32" customFormat="1" ht="12.75" customHeight="1" x14ac:dyDescent="0.2">
      <c r="H4171" s="36"/>
    </row>
    <row r="4172" spans="8:8" s="32" customFormat="1" ht="12.75" customHeight="1" x14ac:dyDescent="0.2">
      <c r="H4172" s="36"/>
    </row>
    <row r="4173" spans="8:8" s="32" customFormat="1" ht="12.75" customHeight="1" x14ac:dyDescent="0.2">
      <c r="H4173" s="36"/>
    </row>
    <row r="4174" spans="8:8" s="32" customFormat="1" ht="12.75" customHeight="1" x14ac:dyDescent="0.2">
      <c r="H4174" s="36"/>
    </row>
    <row r="4175" spans="8:8" s="32" customFormat="1" ht="12.75" customHeight="1" x14ac:dyDescent="0.2">
      <c r="H4175" s="36"/>
    </row>
    <row r="4176" spans="8:8" s="32" customFormat="1" ht="12.75" customHeight="1" x14ac:dyDescent="0.2">
      <c r="H4176" s="36"/>
    </row>
    <row r="4177" spans="8:8" s="32" customFormat="1" ht="12.75" customHeight="1" x14ac:dyDescent="0.2">
      <c r="H4177" s="36"/>
    </row>
    <row r="4178" spans="8:8" s="32" customFormat="1" ht="12.75" customHeight="1" x14ac:dyDescent="0.2">
      <c r="H4178" s="36"/>
    </row>
    <row r="4179" spans="8:8" s="32" customFormat="1" ht="12.75" customHeight="1" x14ac:dyDescent="0.2">
      <c r="H4179" s="36"/>
    </row>
    <row r="4180" spans="8:8" s="32" customFormat="1" ht="12.75" customHeight="1" x14ac:dyDescent="0.2">
      <c r="H4180" s="36"/>
    </row>
    <row r="4181" spans="8:8" s="32" customFormat="1" ht="12.75" customHeight="1" x14ac:dyDescent="0.2">
      <c r="H4181" s="36"/>
    </row>
    <row r="4182" spans="8:8" s="32" customFormat="1" ht="12.75" customHeight="1" x14ac:dyDescent="0.2">
      <c r="H4182" s="36"/>
    </row>
    <row r="4183" spans="8:8" s="32" customFormat="1" ht="12.75" customHeight="1" x14ac:dyDescent="0.2">
      <c r="H4183" s="36"/>
    </row>
    <row r="4184" spans="8:8" s="32" customFormat="1" ht="12.75" customHeight="1" x14ac:dyDescent="0.2">
      <c r="H4184" s="36"/>
    </row>
    <row r="4185" spans="8:8" s="32" customFormat="1" ht="12.75" customHeight="1" x14ac:dyDescent="0.2">
      <c r="H4185" s="36"/>
    </row>
    <row r="4186" spans="8:8" s="32" customFormat="1" ht="12.75" customHeight="1" x14ac:dyDescent="0.2">
      <c r="H4186" s="36"/>
    </row>
    <row r="4187" spans="8:8" s="32" customFormat="1" ht="12.75" customHeight="1" x14ac:dyDescent="0.2">
      <c r="H4187" s="36"/>
    </row>
    <row r="4188" spans="8:8" s="32" customFormat="1" ht="12.75" customHeight="1" x14ac:dyDescent="0.2">
      <c r="H4188" s="36"/>
    </row>
    <row r="4189" spans="8:8" s="32" customFormat="1" ht="12.75" customHeight="1" x14ac:dyDescent="0.2">
      <c r="H4189" s="36"/>
    </row>
    <row r="4190" spans="8:8" s="32" customFormat="1" ht="12.75" customHeight="1" x14ac:dyDescent="0.2">
      <c r="H4190" s="36"/>
    </row>
    <row r="4191" spans="8:8" s="32" customFormat="1" ht="12.75" customHeight="1" x14ac:dyDescent="0.2">
      <c r="H4191" s="36"/>
    </row>
    <row r="4192" spans="8:8" s="32" customFormat="1" ht="12.75" customHeight="1" x14ac:dyDescent="0.2">
      <c r="H4192" s="36"/>
    </row>
    <row r="4193" spans="8:8" s="32" customFormat="1" ht="12.75" customHeight="1" x14ac:dyDescent="0.2">
      <c r="H4193" s="36"/>
    </row>
    <row r="4194" spans="8:8" s="32" customFormat="1" ht="12.75" customHeight="1" x14ac:dyDescent="0.2">
      <c r="H4194" s="36"/>
    </row>
    <row r="4195" spans="8:8" s="32" customFormat="1" ht="12.75" customHeight="1" x14ac:dyDescent="0.2">
      <c r="H4195" s="36"/>
    </row>
    <row r="4196" spans="8:8" s="32" customFormat="1" ht="12.75" customHeight="1" x14ac:dyDescent="0.2">
      <c r="H4196" s="36"/>
    </row>
    <row r="4197" spans="8:8" s="32" customFormat="1" ht="12.75" customHeight="1" x14ac:dyDescent="0.2">
      <c r="H4197" s="36"/>
    </row>
    <row r="4198" spans="8:8" s="32" customFormat="1" ht="12.75" customHeight="1" x14ac:dyDescent="0.2">
      <c r="H4198" s="36"/>
    </row>
    <row r="4199" spans="8:8" s="32" customFormat="1" ht="12.75" customHeight="1" x14ac:dyDescent="0.2">
      <c r="H4199" s="36"/>
    </row>
    <row r="4200" spans="8:8" s="32" customFormat="1" ht="12.75" customHeight="1" x14ac:dyDescent="0.2">
      <c r="H4200" s="36"/>
    </row>
    <row r="4201" spans="8:8" s="32" customFormat="1" ht="12.75" customHeight="1" x14ac:dyDescent="0.2">
      <c r="H4201" s="36"/>
    </row>
    <row r="4202" spans="8:8" s="32" customFormat="1" ht="12.75" customHeight="1" x14ac:dyDescent="0.2">
      <c r="H4202" s="36"/>
    </row>
    <row r="4203" spans="8:8" s="32" customFormat="1" ht="12.75" customHeight="1" x14ac:dyDescent="0.2">
      <c r="H4203" s="36"/>
    </row>
    <row r="4204" spans="8:8" s="32" customFormat="1" ht="12.75" customHeight="1" x14ac:dyDescent="0.2">
      <c r="H4204" s="36"/>
    </row>
    <row r="4205" spans="8:8" s="32" customFormat="1" ht="12.75" customHeight="1" x14ac:dyDescent="0.2">
      <c r="H4205" s="36"/>
    </row>
    <row r="4206" spans="8:8" s="32" customFormat="1" ht="12.75" customHeight="1" x14ac:dyDescent="0.2">
      <c r="H4206" s="36"/>
    </row>
    <row r="4207" spans="8:8" s="32" customFormat="1" ht="12.75" customHeight="1" x14ac:dyDescent="0.2">
      <c r="H4207" s="36"/>
    </row>
    <row r="4208" spans="8:8" s="32" customFormat="1" ht="12.75" customHeight="1" x14ac:dyDescent="0.2">
      <c r="H4208" s="36"/>
    </row>
    <row r="4209" spans="8:8" s="32" customFormat="1" ht="12.75" customHeight="1" x14ac:dyDescent="0.2">
      <c r="H4209" s="36"/>
    </row>
    <row r="4210" spans="8:8" s="32" customFormat="1" ht="12.75" customHeight="1" x14ac:dyDescent="0.2">
      <c r="H4210" s="36"/>
    </row>
    <row r="4211" spans="8:8" s="32" customFormat="1" ht="12.75" customHeight="1" x14ac:dyDescent="0.2">
      <c r="H4211" s="36"/>
    </row>
    <row r="4212" spans="8:8" s="32" customFormat="1" ht="12.75" customHeight="1" x14ac:dyDescent="0.2">
      <c r="H4212" s="36"/>
    </row>
    <row r="4213" spans="8:8" s="32" customFormat="1" ht="12.75" customHeight="1" x14ac:dyDescent="0.2">
      <c r="H4213" s="36"/>
    </row>
    <row r="4214" spans="8:8" s="32" customFormat="1" ht="12.75" customHeight="1" x14ac:dyDescent="0.2">
      <c r="H4214" s="36"/>
    </row>
    <row r="4215" spans="8:8" s="32" customFormat="1" ht="12.75" customHeight="1" x14ac:dyDescent="0.2">
      <c r="H4215" s="36"/>
    </row>
    <row r="4216" spans="8:8" s="32" customFormat="1" ht="12.75" customHeight="1" x14ac:dyDescent="0.2">
      <c r="H4216" s="36"/>
    </row>
    <row r="4217" spans="8:8" s="32" customFormat="1" ht="12.75" customHeight="1" x14ac:dyDescent="0.2">
      <c r="H4217" s="36"/>
    </row>
    <row r="4218" spans="8:8" s="32" customFormat="1" ht="12.75" customHeight="1" x14ac:dyDescent="0.2">
      <c r="H4218" s="36"/>
    </row>
    <row r="4219" spans="8:8" s="32" customFormat="1" ht="12.75" customHeight="1" x14ac:dyDescent="0.2">
      <c r="H4219" s="36"/>
    </row>
    <row r="4220" spans="8:8" s="32" customFormat="1" ht="12.75" customHeight="1" x14ac:dyDescent="0.2">
      <c r="H4220" s="36"/>
    </row>
    <row r="4221" spans="8:8" s="32" customFormat="1" ht="12.75" customHeight="1" x14ac:dyDescent="0.2">
      <c r="H4221" s="36"/>
    </row>
    <row r="4222" spans="8:8" s="32" customFormat="1" ht="12.75" customHeight="1" x14ac:dyDescent="0.2">
      <c r="H4222" s="36"/>
    </row>
    <row r="4223" spans="8:8" s="32" customFormat="1" ht="12.75" customHeight="1" x14ac:dyDescent="0.2">
      <c r="H4223" s="36"/>
    </row>
    <row r="4224" spans="8:8" s="32" customFormat="1" ht="12.75" customHeight="1" x14ac:dyDescent="0.2">
      <c r="H4224" s="36"/>
    </row>
    <row r="4225" spans="8:8" s="32" customFormat="1" ht="12.75" customHeight="1" x14ac:dyDescent="0.2">
      <c r="H4225" s="36"/>
    </row>
    <row r="4226" spans="8:8" s="32" customFormat="1" ht="12.75" customHeight="1" x14ac:dyDescent="0.2">
      <c r="H4226" s="36"/>
    </row>
    <row r="4227" spans="8:8" s="32" customFormat="1" ht="12.75" customHeight="1" x14ac:dyDescent="0.2">
      <c r="H4227" s="36"/>
    </row>
    <row r="4228" spans="8:8" s="32" customFormat="1" ht="12.75" customHeight="1" x14ac:dyDescent="0.2">
      <c r="H4228" s="36"/>
    </row>
    <row r="4229" spans="8:8" s="32" customFormat="1" ht="12.75" customHeight="1" x14ac:dyDescent="0.2">
      <c r="H4229" s="36"/>
    </row>
    <row r="4230" spans="8:8" s="32" customFormat="1" ht="12.75" customHeight="1" x14ac:dyDescent="0.2">
      <c r="H4230" s="36"/>
    </row>
    <row r="4231" spans="8:8" s="32" customFormat="1" ht="12.75" customHeight="1" x14ac:dyDescent="0.2">
      <c r="H4231" s="36"/>
    </row>
    <row r="4232" spans="8:8" s="32" customFormat="1" ht="12.75" customHeight="1" x14ac:dyDescent="0.2">
      <c r="H4232" s="36"/>
    </row>
    <row r="4233" spans="8:8" s="32" customFormat="1" ht="12.75" customHeight="1" x14ac:dyDescent="0.2">
      <c r="H4233" s="36"/>
    </row>
    <row r="4234" spans="8:8" s="32" customFormat="1" ht="12.75" customHeight="1" x14ac:dyDescent="0.2">
      <c r="H4234" s="36"/>
    </row>
    <row r="4235" spans="8:8" s="32" customFormat="1" ht="12.75" customHeight="1" x14ac:dyDescent="0.2">
      <c r="H4235" s="36"/>
    </row>
    <row r="4236" spans="8:8" s="32" customFormat="1" ht="12.75" customHeight="1" x14ac:dyDescent="0.2">
      <c r="H4236" s="36"/>
    </row>
    <row r="4237" spans="8:8" s="32" customFormat="1" ht="12.75" customHeight="1" x14ac:dyDescent="0.2">
      <c r="H4237" s="36"/>
    </row>
    <row r="4238" spans="8:8" s="32" customFormat="1" ht="12.75" customHeight="1" x14ac:dyDescent="0.2">
      <c r="H4238" s="36"/>
    </row>
    <row r="4239" spans="8:8" s="32" customFormat="1" ht="12.75" customHeight="1" x14ac:dyDescent="0.2">
      <c r="H4239" s="36"/>
    </row>
    <row r="4240" spans="8:8" s="32" customFormat="1" ht="12.75" customHeight="1" x14ac:dyDescent="0.2">
      <c r="H4240" s="36"/>
    </row>
    <row r="4241" spans="8:8" s="32" customFormat="1" ht="12.75" customHeight="1" x14ac:dyDescent="0.2">
      <c r="H4241" s="36"/>
    </row>
    <row r="4242" spans="8:8" s="32" customFormat="1" ht="12.75" customHeight="1" x14ac:dyDescent="0.2">
      <c r="H4242" s="36"/>
    </row>
    <row r="4243" spans="8:8" s="32" customFormat="1" ht="12.75" customHeight="1" x14ac:dyDescent="0.2">
      <c r="H4243" s="36"/>
    </row>
    <row r="4244" spans="8:8" s="32" customFormat="1" ht="12.75" customHeight="1" x14ac:dyDescent="0.2">
      <c r="H4244" s="36"/>
    </row>
    <row r="4245" spans="8:8" s="32" customFormat="1" ht="12.75" customHeight="1" x14ac:dyDescent="0.2">
      <c r="H4245" s="36"/>
    </row>
    <row r="4246" spans="8:8" s="32" customFormat="1" ht="12.75" customHeight="1" x14ac:dyDescent="0.2">
      <c r="H4246" s="36"/>
    </row>
    <row r="4247" spans="8:8" s="32" customFormat="1" ht="12.75" customHeight="1" x14ac:dyDescent="0.2">
      <c r="H4247" s="36"/>
    </row>
    <row r="4248" spans="8:8" s="32" customFormat="1" ht="12.75" customHeight="1" x14ac:dyDescent="0.2">
      <c r="H4248" s="36"/>
    </row>
    <row r="4249" spans="8:8" s="32" customFormat="1" ht="12.75" customHeight="1" x14ac:dyDescent="0.2">
      <c r="H4249" s="36"/>
    </row>
    <row r="4250" spans="8:8" s="32" customFormat="1" ht="12.75" customHeight="1" x14ac:dyDescent="0.2">
      <c r="H4250" s="36"/>
    </row>
    <row r="4251" spans="8:8" s="32" customFormat="1" ht="12.75" customHeight="1" x14ac:dyDescent="0.2">
      <c r="H4251" s="36"/>
    </row>
    <row r="4252" spans="8:8" s="32" customFormat="1" ht="12.75" customHeight="1" x14ac:dyDescent="0.2">
      <c r="H4252" s="36"/>
    </row>
    <row r="4253" spans="8:8" s="32" customFormat="1" ht="12.75" customHeight="1" x14ac:dyDescent="0.2">
      <c r="H4253" s="36"/>
    </row>
    <row r="4254" spans="8:8" s="32" customFormat="1" ht="12.75" customHeight="1" x14ac:dyDescent="0.2">
      <c r="H4254" s="36"/>
    </row>
    <row r="4255" spans="8:8" s="32" customFormat="1" ht="12.75" customHeight="1" x14ac:dyDescent="0.2">
      <c r="H4255" s="36"/>
    </row>
    <row r="4256" spans="8:8" s="32" customFormat="1" ht="12.75" customHeight="1" x14ac:dyDescent="0.2">
      <c r="H4256" s="36"/>
    </row>
    <row r="4257" spans="8:8" s="32" customFormat="1" ht="12.75" customHeight="1" x14ac:dyDescent="0.2">
      <c r="H4257" s="36"/>
    </row>
    <row r="4258" spans="8:8" s="32" customFormat="1" ht="12.75" customHeight="1" x14ac:dyDescent="0.2">
      <c r="H4258" s="36"/>
    </row>
    <row r="4259" spans="8:8" s="32" customFormat="1" ht="12.75" customHeight="1" x14ac:dyDescent="0.2">
      <c r="H4259" s="36"/>
    </row>
    <row r="4260" spans="8:8" s="32" customFormat="1" ht="12.75" customHeight="1" x14ac:dyDescent="0.2">
      <c r="H4260" s="36"/>
    </row>
    <row r="4261" spans="8:8" s="32" customFormat="1" ht="12.75" customHeight="1" x14ac:dyDescent="0.2">
      <c r="H4261" s="36"/>
    </row>
    <row r="4262" spans="8:8" s="32" customFormat="1" ht="12.75" customHeight="1" x14ac:dyDescent="0.2">
      <c r="H4262" s="36"/>
    </row>
    <row r="4263" spans="8:8" s="32" customFormat="1" ht="12.75" customHeight="1" x14ac:dyDescent="0.2">
      <c r="H4263" s="36"/>
    </row>
    <row r="4264" spans="8:8" s="32" customFormat="1" ht="12.75" customHeight="1" x14ac:dyDescent="0.2">
      <c r="H4264" s="36"/>
    </row>
    <row r="4265" spans="8:8" s="32" customFormat="1" ht="12.75" customHeight="1" x14ac:dyDescent="0.2">
      <c r="H4265" s="36"/>
    </row>
    <row r="4266" spans="8:8" s="32" customFormat="1" ht="12.75" customHeight="1" x14ac:dyDescent="0.2">
      <c r="H4266" s="36"/>
    </row>
    <row r="4267" spans="8:8" s="32" customFormat="1" ht="12.75" customHeight="1" x14ac:dyDescent="0.2">
      <c r="H4267" s="36"/>
    </row>
    <row r="4268" spans="8:8" s="32" customFormat="1" ht="12.75" customHeight="1" x14ac:dyDescent="0.2">
      <c r="H4268" s="36"/>
    </row>
    <row r="4269" spans="8:8" s="32" customFormat="1" ht="12.75" customHeight="1" x14ac:dyDescent="0.2">
      <c r="H4269" s="36"/>
    </row>
    <row r="4270" spans="8:8" s="32" customFormat="1" ht="12.75" customHeight="1" x14ac:dyDescent="0.2">
      <c r="H4270" s="36"/>
    </row>
    <row r="4271" spans="8:8" s="32" customFormat="1" ht="12.75" customHeight="1" x14ac:dyDescent="0.2">
      <c r="H4271" s="36"/>
    </row>
    <row r="4272" spans="8:8" s="32" customFormat="1" ht="12.75" customHeight="1" x14ac:dyDescent="0.2">
      <c r="H4272" s="36"/>
    </row>
    <row r="4273" spans="8:8" s="32" customFormat="1" ht="12.75" customHeight="1" x14ac:dyDescent="0.2">
      <c r="H4273" s="36"/>
    </row>
    <row r="4274" spans="8:8" s="32" customFormat="1" ht="12.75" customHeight="1" x14ac:dyDescent="0.2">
      <c r="H4274" s="36"/>
    </row>
    <row r="4275" spans="8:8" s="32" customFormat="1" ht="12.75" customHeight="1" x14ac:dyDescent="0.2">
      <c r="H4275" s="36"/>
    </row>
    <row r="4276" spans="8:8" s="32" customFormat="1" ht="12.75" customHeight="1" x14ac:dyDescent="0.2">
      <c r="H4276" s="36"/>
    </row>
    <row r="4277" spans="8:8" s="32" customFormat="1" ht="12.75" customHeight="1" x14ac:dyDescent="0.2">
      <c r="H4277" s="36"/>
    </row>
    <row r="4278" spans="8:8" s="32" customFormat="1" ht="12.75" customHeight="1" x14ac:dyDescent="0.2">
      <c r="H4278" s="36"/>
    </row>
    <row r="4279" spans="8:8" s="32" customFormat="1" ht="12.75" customHeight="1" x14ac:dyDescent="0.2">
      <c r="H4279" s="36"/>
    </row>
    <row r="4280" spans="8:8" s="32" customFormat="1" ht="12.75" customHeight="1" x14ac:dyDescent="0.2">
      <c r="H4280" s="36"/>
    </row>
    <row r="4281" spans="8:8" s="32" customFormat="1" ht="12.75" customHeight="1" x14ac:dyDescent="0.2">
      <c r="H4281" s="36"/>
    </row>
    <row r="4282" spans="8:8" s="32" customFormat="1" ht="12.75" customHeight="1" x14ac:dyDescent="0.2">
      <c r="H4282" s="36"/>
    </row>
    <row r="4283" spans="8:8" s="32" customFormat="1" ht="12.75" customHeight="1" x14ac:dyDescent="0.2">
      <c r="H4283" s="36"/>
    </row>
    <row r="4284" spans="8:8" s="32" customFormat="1" ht="12.75" customHeight="1" x14ac:dyDescent="0.2">
      <c r="H4284" s="36"/>
    </row>
    <row r="4285" spans="8:8" s="32" customFormat="1" ht="12.75" customHeight="1" x14ac:dyDescent="0.2">
      <c r="H4285" s="36"/>
    </row>
    <row r="4286" spans="8:8" s="32" customFormat="1" ht="12.75" customHeight="1" x14ac:dyDescent="0.2">
      <c r="H4286" s="36"/>
    </row>
    <row r="4287" spans="8:8" s="32" customFormat="1" ht="12.75" customHeight="1" x14ac:dyDescent="0.2">
      <c r="H4287" s="36"/>
    </row>
    <row r="4288" spans="8:8" s="32" customFormat="1" ht="12.75" customHeight="1" x14ac:dyDescent="0.2">
      <c r="H4288" s="36"/>
    </row>
    <row r="4289" spans="8:8" s="32" customFormat="1" ht="12.75" customHeight="1" x14ac:dyDescent="0.2">
      <c r="H4289" s="36"/>
    </row>
    <row r="4290" spans="8:8" s="32" customFormat="1" ht="12.75" customHeight="1" x14ac:dyDescent="0.2">
      <c r="H4290" s="36"/>
    </row>
    <row r="4291" spans="8:8" s="32" customFormat="1" ht="12.75" customHeight="1" x14ac:dyDescent="0.2">
      <c r="H4291" s="36"/>
    </row>
    <row r="4292" spans="8:8" s="32" customFormat="1" ht="12.75" customHeight="1" x14ac:dyDescent="0.2">
      <c r="H4292" s="36"/>
    </row>
    <row r="4293" spans="8:8" s="32" customFormat="1" ht="12.75" customHeight="1" x14ac:dyDescent="0.2">
      <c r="H4293" s="36"/>
    </row>
    <row r="4294" spans="8:8" s="32" customFormat="1" ht="12.75" customHeight="1" x14ac:dyDescent="0.2">
      <c r="H4294" s="36"/>
    </row>
    <row r="4295" spans="8:8" s="32" customFormat="1" ht="12.75" customHeight="1" x14ac:dyDescent="0.2">
      <c r="H4295" s="36"/>
    </row>
    <row r="4296" spans="8:8" s="32" customFormat="1" ht="12.75" customHeight="1" x14ac:dyDescent="0.2">
      <c r="H4296" s="36"/>
    </row>
    <row r="4297" spans="8:8" s="32" customFormat="1" ht="12.75" customHeight="1" x14ac:dyDescent="0.2">
      <c r="H4297" s="36"/>
    </row>
    <row r="4298" spans="8:8" s="32" customFormat="1" ht="12.75" customHeight="1" x14ac:dyDescent="0.2">
      <c r="H4298" s="36"/>
    </row>
    <row r="4299" spans="8:8" s="32" customFormat="1" ht="12.75" customHeight="1" x14ac:dyDescent="0.2">
      <c r="H4299" s="36"/>
    </row>
    <row r="4300" spans="8:8" s="32" customFormat="1" ht="12.75" customHeight="1" x14ac:dyDescent="0.2">
      <c r="H4300" s="36"/>
    </row>
    <row r="4301" spans="8:8" s="32" customFormat="1" ht="12.75" customHeight="1" x14ac:dyDescent="0.2">
      <c r="H4301" s="36"/>
    </row>
    <row r="4302" spans="8:8" s="32" customFormat="1" ht="12.75" customHeight="1" x14ac:dyDescent="0.2">
      <c r="H4302" s="36"/>
    </row>
    <row r="4303" spans="8:8" s="32" customFormat="1" ht="12.75" customHeight="1" x14ac:dyDescent="0.2">
      <c r="H4303" s="36"/>
    </row>
    <row r="4304" spans="8:8" s="32" customFormat="1" ht="12.75" customHeight="1" x14ac:dyDescent="0.2">
      <c r="H4304" s="36"/>
    </row>
    <row r="4305" spans="8:8" s="32" customFormat="1" ht="12.75" customHeight="1" x14ac:dyDescent="0.2">
      <c r="H4305" s="36"/>
    </row>
    <row r="4306" spans="8:8" s="32" customFormat="1" ht="12.75" customHeight="1" x14ac:dyDescent="0.2">
      <c r="H4306" s="36"/>
    </row>
    <row r="4307" spans="8:8" s="32" customFormat="1" ht="12.75" customHeight="1" x14ac:dyDescent="0.2">
      <c r="H4307" s="36"/>
    </row>
    <row r="4308" spans="8:8" s="32" customFormat="1" ht="12.75" customHeight="1" x14ac:dyDescent="0.2">
      <c r="H4308" s="36"/>
    </row>
    <row r="4309" spans="8:8" s="32" customFormat="1" ht="12.75" customHeight="1" x14ac:dyDescent="0.2">
      <c r="H4309" s="36"/>
    </row>
    <row r="4310" spans="8:8" s="32" customFormat="1" ht="12.75" customHeight="1" x14ac:dyDescent="0.2">
      <c r="H4310" s="36"/>
    </row>
    <row r="4311" spans="8:8" s="32" customFormat="1" ht="12.75" customHeight="1" x14ac:dyDescent="0.2">
      <c r="H4311" s="36"/>
    </row>
    <row r="4312" spans="8:8" s="32" customFormat="1" ht="12.75" customHeight="1" x14ac:dyDescent="0.2">
      <c r="H4312" s="36"/>
    </row>
    <row r="4313" spans="8:8" s="32" customFormat="1" ht="12.75" customHeight="1" x14ac:dyDescent="0.2">
      <c r="H4313" s="36"/>
    </row>
    <row r="4314" spans="8:8" s="32" customFormat="1" ht="12.75" customHeight="1" x14ac:dyDescent="0.2">
      <c r="H4314" s="36"/>
    </row>
    <row r="4315" spans="8:8" s="32" customFormat="1" ht="12.75" customHeight="1" x14ac:dyDescent="0.2">
      <c r="H4315" s="36"/>
    </row>
    <row r="4316" spans="8:8" s="32" customFormat="1" ht="12.75" customHeight="1" x14ac:dyDescent="0.2">
      <c r="H4316" s="36"/>
    </row>
    <row r="4317" spans="8:8" s="32" customFormat="1" ht="12.75" customHeight="1" x14ac:dyDescent="0.2">
      <c r="H4317" s="36"/>
    </row>
    <row r="4318" spans="8:8" s="32" customFormat="1" ht="12.75" customHeight="1" x14ac:dyDescent="0.2">
      <c r="H4318" s="36"/>
    </row>
    <row r="4319" spans="8:8" s="32" customFormat="1" ht="12.75" customHeight="1" x14ac:dyDescent="0.2">
      <c r="H4319" s="36"/>
    </row>
    <row r="4320" spans="8:8" s="32" customFormat="1" ht="12.75" customHeight="1" x14ac:dyDescent="0.2">
      <c r="H4320" s="36"/>
    </row>
    <row r="4321" spans="8:8" s="32" customFormat="1" ht="12.75" customHeight="1" x14ac:dyDescent="0.2">
      <c r="H4321" s="36"/>
    </row>
    <row r="4322" spans="8:8" s="32" customFormat="1" ht="12.75" customHeight="1" x14ac:dyDescent="0.2">
      <c r="H4322" s="36"/>
    </row>
    <row r="4323" spans="8:8" s="32" customFormat="1" ht="12.75" customHeight="1" x14ac:dyDescent="0.2">
      <c r="H4323" s="36"/>
    </row>
    <row r="4324" spans="8:8" s="32" customFormat="1" ht="12.75" customHeight="1" x14ac:dyDescent="0.2">
      <c r="H4324" s="36"/>
    </row>
    <row r="4325" spans="8:8" s="32" customFormat="1" ht="12.75" customHeight="1" x14ac:dyDescent="0.2">
      <c r="H4325" s="36"/>
    </row>
    <row r="4326" spans="8:8" s="32" customFormat="1" ht="12.75" customHeight="1" x14ac:dyDescent="0.2">
      <c r="H4326" s="36"/>
    </row>
    <row r="4327" spans="8:8" s="32" customFormat="1" ht="12.75" customHeight="1" x14ac:dyDescent="0.2">
      <c r="H4327" s="36"/>
    </row>
    <row r="4328" spans="8:8" s="32" customFormat="1" ht="12.75" customHeight="1" x14ac:dyDescent="0.2">
      <c r="H4328" s="36"/>
    </row>
    <row r="4329" spans="8:8" s="32" customFormat="1" ht="12.75" customHeight="1" x14ac:dyDescent="0.2">
      <c r="H4329" s="36"/>
    </row>
    <row r="4330" spans="8:8" s="32" customFormat="1" ht="12.75" customHeight="1" x14ac:dyDescent="0.2">
      <c r="H4330" s="36"/>
    </row>
    <row r="4331" spans="8:8" s="32" customFormat="1" ht="12.75" customHeight="1" x14ac:dyDescent="0.2">
      <c r="H4331" s="36"/>
    </row>
    <row r="4332" spans="8:8" s="32" customFormat="1" ht="12.75" customHeight="1" x14ac:dyDescent="0.2">
      <c r="H4332" s="36"/>
    </row>
    <row r="4333" spans="8:8" s="32" customFormat="1" ht="12.75" customHeight="1" x14ac:dyDescent="0.2">
      <c r="H4333" s="36"/>
    </row>
    <row r="4334" spans="8:8" s="32" customFormat="1" ht="12.75" customHeight="1" x14ac:dyDescent="0.2">
      <c r="H4334" s="36"/>
    </row>
    <row r="4335" spans="8:8" s="32" customFormat="1" ht="12.75" customHeight="1" x14ac:dyDescent="0.2">
      <c r="H4335" s="36"/>
    </row>
    <row r="4336" spans="8:8" s="32" customFormat="1" ht="12.75" customHeight="1" x14ac:dyDescent="0.2">
      <c r="H4336" s="36"/>
    </row>
    <row r="4337" spans="8:8" s="32" customFormat="1" ht="12.75" customHeight="1" x14ac:dyDescent="0.2">
      <c r="H4337" s="36"/>
    </row>
    <row r="4338" spans="8:8" s="32" customFormat="1" ht="12.75" customHeight="1" x14ac:dyDescent="0.2">
      <c r="H4338" s="36"/>
    </row>
    <row r="4339" spans="8:8" s="32" customFormat="1" ht="12.75" customHeight="1" x14ac:dyDescent="0.2">
      <c r="H4339" s="36"/>
    </row>
    <row r="4340" spans="8:8" s="32" customFormat="1" ht="12.75" customHeight="1" x14ac:dyDescent="0.2">
      <c r="H4340" s="36"/>
    </row>
    <row r="4341" spans="8:8" s="32" customFormat="1" ht="12.75" customHeight="1" x14ac:dyDescent="0.2">
      <c r="H4341" s="36"/>
    </row>
    <row r="4342" spans="8:8" s="32" customFormat="1" ht="12.75" customHeight="1" x14ac:dyDescent="0.2">
      <c r="H4342" s="36"/>
    </row>
    <row r="4343" spans="8:8" s="32" customFormat="1" ht="12.75" customHeight="1" x14ac:dyDescent="0.2">
      <c r="H4343" s="36"/>
    </row>
    <row r="4344" spans="8:8" s="32" customFormat="1" ht="12.75" customHeight="1" x14ac:dyDescent="0.2">
      <c r="H4344" s="36"/>
    </row>
    <row r="4345" spans="8:8" s="32" customFormat="1" ht="12.75" customHeight="1" x14ac:dyDescent="0.2">
      <c r="H4345" s="36"/>
    </row>
    <row r="4346" spans="8:8" s="32" customFormat="1" ht="12.75" customHeight="1" x14ac:dyDescent="0.2">
      <c r="H4346" s="36"/>
    </row>
    <row r="4347" spans="8:8" s="32" customFormat="1" ht="12.75" customHeight="1" x14ac:dyDescent="0.2">
      <c r="H4347" s="36"/>
    </row>
    <row r="4348" spans="8:8" s="32" customFormat="1" ht="12.75" customHeight="1" x14ac:dyDescent="0.2">
      <c r="H4348" s="36"/>
    </row>
    <row r="4349" spans="8:8" s="32" customFormat="1" ht="12.75" customHeight="1" x14ac:dyDescent="0.2">
      <c r="H4349" s="36"/>
    </row>
    <row r="4350" spans="8:8" s="32" customFormat="1" ht="12.75" customHeight="1" x14ac:dyDescent="0.2">
      <c r="H4350" s="36"/>
    </row>
    <row r="4351" spans="8:8" s="32" customFormat="1" ht="12.75" customHeight="1" x14ac:dyDescent="0.2">
      <c r="H4351" s="36"/>
    </row>
    <row r="4352" spans="8:8" s="32" customFormat="1" ht="12.75" customHeight="1" x14ac:dyDescent="0.2">
      <c r="H4352" s="36"/>
    </row>
    <row r="4353" spans="8:8" s="32" customFormat="1" ht="12.75" customHeight="1" x14ac:dyDescent="0.2">
      <c r="H4353" s="36"/>
    </row>
    <row r="4354" spans="8:8" s="32" customFormat="1" ht="12.75" customHeight="1" x14ac:dyDescent="0.2">
      <c r="H4354" s="36"/>
    </row>
    <row r="4355" spans="8:8" s="32" customFormat="1" ht="12.75" customHeight="1" x14ac:dyDescent="0.2">
      <c r="H4355" s="36"/>
    </row>
    <row r="4356" spans="8:8" s="32" customFormat="1" ht="12.75" customHeight="1" x14ac:dyDescent="0.2">
      <c r="H4356" s="36"/>
    </row>
    <row r="4357" spans="8:8" s="32" customFormat="1" ht="12.75" customHeight="1" x14ac:dyDescent="0.2">
      <c r="H4357" s="36"/>
    </row>
    <row r="4358" spans="8:8" s="32" customFormat="1" ht="12.75" customHeight="1" x14ac:dyDescent="0.2">
      <c r="H4358" s="36"/>
    </row>
    <row r="4359" spans="8:8" s="32" customFormat="1" ht="12.75" customHeight="1" x14ac:dyDescent="0.2">
      <c r="H4359" s="36"/>
    </row>
    <row r="4360" spans="8:8" s="32" customFormat="1" ht="12.75" customHeight="1" x14ac:dyDescent="0.2">
      <c r="H4360" s="36"/>
    </row>
    <row r="4361" spans="8:8" s="32" customFormat="1" ht="12.75" customHeight="1" x14ac:dyDescent="0.2">
      <c r="H4361" s="36"/>
    </row>
    <row r="4362" spans="8:8" s="32" customFormat="1" ht="12.75" customHeight="1" x14ac:dyDescent="0.2">
      <c r="H4362" s="36"/>
    </row>
    <row r="4363" spans="8:8" s="32" customFormat="1" ht="12.75" customHeight="1" x14ac:dyDescent="0.2">
      <c r="H4363" s="36"/>
    </row>
    <row r="4364" spans="8:8" s="32" customFormat="1" ht="12.75" customHeight="1" x14ac:dyDescent="0.2">
      <c r="H4364" s="36"/>
    </row>
    <row r="4365" spans="8:8" s="32" customFormat="1" ht="12.75" customHeight="1" x14ac:dyDescent="0.2">
      <c r="H4365" s="36"/>
    </row>
    <row r="4366" spans="8:8" s="32" customFormat="1" ht="12.75" customHeight="1" x14ac:dyDescent="0.2">
      <c r="H4366" s="36"/>
    </row>
    <row r="4367" spans="8:8" s="32" customFormat="1" ht="12.75" customHeight="1" x14ac:dyDescent="0.2">
      <c r="H4367" s="36"/>
    </row>
    <row r="4368" spans="8:8" s="32" customFormat="1" ht="12.75" customHeight="1" x14ac:dyDescent="0.2">
      <c r="H4368" s="36"/>
    </row>
    <row r="4369" spans="8:8" s="32" customFormat="1" ht="12.75" customHeight="1" x14ac:dyDescent="0.2">
      <c r="H4369" s="36"/>
    </row>
    <row r="4370" spans="8:8" s="32" customFormat="1" ht="12.75" customHeight="1" x14ac:dyDescent="0.2">
      <c r="H4370" s="36"/>
    </row>
    <row r="4371" spans="8:8" s="32" customFormat="1" ht="12.75" customHeight="1" x14ac:dyDescent="0.2">
      <c r="H4371" s="36"/>
    </row>
    <row r="4372" spans="8:8" s="32" customFormat="1" ht="12.75" customHeight="1" x14ac:dyDescent="0.2">
      <c r="H4372" s="36"/>
    </row>
    <row r="4373" spans="8:8" s="32" customFormat="1" ht="12.75" customHeight="1" x14ac:dyDescent="0.2">
      <c r="H4373" s="36"/>
    </row>
    <row r="4374" spans="8:8" s="32" customFormat="1" ht="12.75" customHeight="1" x14ac:dyDescent="0.2">
      <c r="H4374" s="36"/>
    </row>
    <row r="4375" spans="8:8" s="32" customFormat="1" ht="12.75" customHeight="1" x14ac:dyDescent="0.2">
      <c r="H4375" s="36"/>
    </row>
    <row r="4376" spans="8:8" s="32" customFormat="1" ht="12.75" customHeight="1" x14ac:dyDescent="0.2">
      <c r="H4376" s="36"/>
    </row>
    <row r="4377" spans="8:8" s="32" customFormat="1" ht="12.75" customHeight="1" x14ac:dyDescent="0.2">
      <c r="H4377" s="36"/>
    </row>
    <row r="4378" spans="8:8" s="32" customFormat="1" ht="12.75" customHeight="1" x14ac:dyDescent="0.2">
      <c r="H4378" s="36"/>
    </row>
    <row r="4379" spans="8:8" s="32" customFormat="1" ht="12.75" customHeight="1" x14ac:dyDescent="0.2">
      <c r="H4379" s="36"/>
    </row>
    <row r="4380" spans="8:8" s="32" customFormat="1" ht="12.75" customHeight="1" x14ac:dyDescent="0.2">
      <c r="H4380" s="36"/>
    </row>
    <row r="4381" spans="8:8" s="32" customFormat="1" ht="12.75" customHeight="1" x14ac:dyDescent="0.2">
      <c r="H4381" s="36"/>
    </row>
    <row r="4382" spans="8:8" s="32" customFormat="1" ht="12.75" customHeight="1" x14ac:dyDescent="0.2">
      <c r="H4382" s="36"/>
    </row>
    <row r="4383" spans="8:8" s="32" customFormat="1" ht="12.75" customHeight="1" x14ac:dyDescent="0.2">
      <c r="H4383" s="36"/>
    </row>
    <row r="4384" spans="8:8" s="32" customFormat="1" ht="12.75" customHeight="1" x14ac:dyDescent="0.2">
      <c r="H4384" s="36"/>
    </row>
    <row r="4385" spans="8:8" s="32" customFormat="1" ht="12.75" customHeight="1" x14ac:dyDescent="0.2">
      <c r="H4385" s="36"/>
    </row>
    <row r="4386" spans="8:8" s="32" customFormat="1" ht="12.75" customHeight="1" x14ac:dyDescent="0.2">
      <c r="H4386" s="36"/>
    </row>
    <row r="4387" spans="8:8" s="32" customFormat="1" ht="12.75" customHeight="1" x14ac:dyDescent="0.2">
      <c r="H4387" s="36"/>
    </row>
    <row r="4388" spans="8:8" s="32" customFormat="1" ht="12.75" customHeight="1" x14ac:dyDescent="0.2">
      <c r="H4388" s="36"/>
    </row>
    <row r="4389" spans="8:8" s="32" customFormat="1" ht="12.75" customHeight="1" x14ac:dyDescent="0.2">
      <c r="H4389" s="36"/>
    </row>
    <row r="4390" spans="8:8" s="32" customFormat="1" ht="12.75" customHeight="1" x14ac:dyDescent="0.2">
      <c r="H4390" s="36"/>
    </row>
    <row r="4391" spans="8:8" s="32" customFormat="1" ht="12.75" customHeight="1" x14ac:dyDescent="0.2">
      <c r="H4391" s="36"/>
    </row>
    <row r="4392" spans="8:8" s="32" customFormat="1" ht="12.75" customHeight="1" x14ac:dyDescent="0.2">
      <c r="H4392" s="36"/>
    </row>
    <row r="4393" spans="8:8" s="32" customFormat="1" ht="12.75" customHeight="1" x14ac:dyDescent="0.2">
      <c r="H4393" s="36"/>
    </row>
    <row r="4394" spans="8:8" s="32" customFormat="1" ht="12.75" customHeight="1" x14ac:dyDescent="0.2">
      <c r="H4394" s="36"/>
    </row>
    <row r="4395" spans="8:8" s="32" customFormat="1" ht="12.75" customHeight="1" x14ac:dyDescent="0.2">
      <c r="H4395" s="36"/>
    </row>
    <row r="4396" spans="8:8" s="32" customFormat="1" ht="12.75" customHeight="1" x14ac:dyDescent="0.2">
      <c r="H4396" s="36"/>
    </row>
    <row r="4397" spans="8:8" s="32" customFormat="1" ht="12.75" customHeight="1" x14ac:dyDescent="0.2">
      <c r="H4397" s="36"/>
    </row>
    <row r="4398" spans="8:8" s="32" customFormat="1" ht="12.75" customHeight="1" x14ac:dyDescent="0.2">
      <c r="H4398" s="36"/>
    </row>
    <row r="4399" spans="8:8" s="32" customFormat="1" ht="12.75" customHeight="1" x14ac:dyDescent="0.2">
      <c r="H4399" s="36"/>
    </row>
    <row r="4400" spans="8:8" s="32" customFormat="1" ht="12.75" customHeight="1" x14ac:dyDescent="0.2">
      <c r="H4400" s="36"/>
    </row>
    <row r="4401" spans="8:8" s="32" customFormat="1" ht="12.75" customHeight="1" x14ac:dyDescent="0.2">
      <c r="H4401" s="36"/>
    </row>
    <row r="4402" spans="8:8" s="32" customFormat="1" ht="12.75" customHeight="1" x14ac:dyDescent="0.2">
      <c r="H4402" s="36"/>
    </row>
    <row r="4403" spans="8:8" s="32" customFormat="1" ht="12.75" customHeight="1" x14ac:dyDescent="0.2">
      <c r="H4403" s="36"/>
    </row>
    <row r="4404" spans="8:8" s="32" customFormat="1" ht="12.75" customHeight="1" x14ac:dyDescent="0.2">
      <c r="H4404" s="36"/>
    </row>
    <row r="4405" spans="8:8" s="32" customFormat="1" ht="12.75" customHeight="1" x14ac:dyDescent="0.2">
      <c r="H4405" s="36"/>
    </row>
    <row r="4406" spans="8:8" s="32" customFormat="1" ht="12.75" customHeight="1" x14ac:dyDescent="0.2">
      <c r="H4406" s="36"/>
    </row>
    <row r="4407" spans="8:8" s="32" customFormat="1" ht="12.75" customHeight="1" x14ac:dyDescent="0.2">
      <c r="H4407" s="36"/>
    </row>
    <row r="4408" spans="8:8" s="32" customFormat="1" ht="12.75" customHeight="1" x14ac:dyDescent="0.2">
      <c r="H4408" s="36"/>
    </row>
    <row r="4409" spans="8:8" s="32" customFormat="1" ht="12.75" customHeight="1" x14ac:dyDescent="0.2">
      <c r="H4409" s="36"/>
    </row>
    <row r="4410" spans="8:8" s="32" customFormat="1" ht="12.75" customHeight="1" x14ac:dyDescent="0.2">
      <c r="H4410" s="36"/>
    </row>
    <row r="4411" spans="8:8" s="32" customFormat="1" ht="12.75" customHeight="1" x14ac:dyDescent="0.2">
      <c r="H4411" s="36"/>
    </row>
    <row r="4412" spans="8:8" s="32" customFormat="1" ht="12.75" customHeight="1" x14ac:dyDescent="0.2">
      <c r="H4412" s="36"/>
    </row>
    <row r="4413" spans="8:8" s="32" customFormat="1" ht="12.75" customHeight="1" x14ac:dyDescent="0.2">
      <c r="H4413" s="36"/>
    </row>
    <row r="4414" spans="8:8" s="32" customFormat="1" ht="12.75" customHeight="1" x14ac:dyDescent="0.2">
      <c r="H4414" s="36"/>
    </row>
    <row r="4415" spans="8:8" s="32" customFormat="1" ht="12.75" customHeight="1" x14ac:dyDescent="0.2">
      <c r="H4415" s="36"/>
    </row>
    <row r="4416" spans="8:8" s="32" customFormat="1" ht="12.75" customHeight="1" x14ac:dyDescent="0.2">
      <c r="H4416" s="36"/>
    </row>
    <row r="4417" spans="8:8" s="32" customFormat="1" ht="12.75" customHeight="1" x14ac:dyDescent="0.2">
      <c r="H4417" s="36"/>
    </row>
    <row r="4418" spans="8:8" s="32" customFormat="1" ht="12.75" customHeight="1" x14ac:dyDescent="0.2">
      <c r="H4418" s="36"/>
    </row>
    <row r="4419" spans="8:8" s="32" customFormat="1" ht="12.75" customHeight="1" x14ac:dyDescent="0.2">
      <c r="H4419" s="36"/>
    </row>
    <row r="4420" spans="8:8" s="32" customFormat="1" ht="12.75" customHeight="1" x14ac:dyDescent="0.2">
      <c r="H4420" s="36"/>
    </row>
    <row r="4421" spans="8:8" s="32" customFormat="1" ht="12.75" customHeight="1" x14ac:dyDescent="0.2">
      <c r="H4421" s="36"/>
    </row>
    <row r="4422" spans="8:8" s="32" customFormat="1" ht="12.75" customHeight="1" x14ac:dyDescent="0.2">
      <c r="H4422" s="36"/>
    </row>
    <row r="4423" spans="8:8" s="32" customFormat="1" ht="12.75" customHeight="1" x14ac:dyDescent="0.2">
      <c r="H4423" s="36"/>
    </row>
    <row r="4424" spans="8:8" s="32" customFormat="1" ht="12.75" customHeight="1" x14ac:dyDescent="0.2">
      <c r="H4424" s="36"/>
    </row>
    <row r="4425" spans="8:8" s="32" customFormat="1" ht="12.75" customHeight="1" x14ac:dyDescent="0.2">
      <c r="H4425" s="36"/>
    </row>
    <row r="4426" spans="8:8" s="32" customFormat="1" ht="12.75" customHeight="1" x14ac:dyDescent="0.2">
      <c r="H4426" s="36"/>
    </row>
    <row r="4427" spans="8:8" s="32" customFormat="1" ht="12.75" customHeight="1" x14ac:dyDescent="0.2">
      <c r="H4427" s="36"/>
    </row>
    <row r="4428" spans="8:8" s="32" customFormat="1" ht="12.75" customHeight="1" x14ac:dyDescent="0.2">
      <c r="H4428" s="36"/>
    </row>
    <row r="4429" spans="8:8" s="32" customFormat="1" ht="12.75" customHeight="1" x14ac:dyDescent="0.2">
      <c r="H4429" s="36"/>
    </row>
    <row r="4430" spans="8:8" s="32" customFormat="1" ht="12.75" customHeight="1" x14ac:dyDescent="0.2">
      <c r="H4430" s="36"/>
    </row>
    <row r="4431" spans="8:8" s="32" customFormat="1" ht="12.75" customHeight="1" x14ac:dyDescent="0.2">
      <c r="H4431" s="36"/>
    </row>
    <row r="4432" spans="8:8" s="32" customFormat="1" ht="12.75" customHeight="1" x14ac:dyDescent="0.2">
      <c r="H4432" s="36"/>
    </row>
    <row r="4433" spans="8:8" s="32" customFormat="1" ht="12.75" customHeight="1" x14ac:dyDescent="0.2">
      <c r="H4433" s="36"/>
    </row>
    <row r="4434" spans="8:8" s="32" customFormat="1" ht="12.75" customHeight="1" x14ac:dyDescent="0.2">
      <c r="H4434" s="36"/>
    </row>
    <row r="4435" spans="8:8" s="32" customFormat="1" ht="12.75" customHeight="1" x14ac:dyDescent="0.2">
      <c r="H4435" s="36"/>
    </row>
    <row r="4436" spans="8:8" s="32" customFormat="1" ht="12.75" customHeight="1" x14ac:dyDescent="0.2">
      <c r="H4436" s="36"/>
    </row>
    <row r="4437" spans="8:8" s="32" customFormat="1" ht="12.75" customHeight="1" x14ac:dyDescent="0.2">
      <c r="H4437" s="36"/>
    </row>
    <row r="4438" spans="8:8" s="32" customFormat="1" ht="12.75" customHeight="1" x14ac:dyDescent="0.2">
      <c r="H4438" s="36"/>
    </row>
    <row r="4439" spans="8:8" s="32" customFormat="1" ht="12.75" customHeight="1" x14ac:dyDescent="0.2">
      <c r="H4439" s="36"/>
    </row>
    <row r="4440" spans="8:8" s="32" customFormat="1" ht="12.75" customHeight="1" x14ac:dyDescent="0.2">
      <c r="H4440" s="36"/>
    </row>
    <row r="4441" spans="8:8" s="32" customFormat="1" ht="12.75" customHeight="1" x14ac:dyDescent="0.2">
      <c r="H4441" s="36"/>
    </row>
    <row r="4442" spans="8:8" s="32" customFormat="1" ht="12.75" customHeight="1" x14ac:dyDescent="0.2">
      <c r="H4442" s="36"/>
    </row>
    <row r="4443" spans="8:8" s="32" customFormat="1" ht="12.75" customHeight="1" x14ac:dyDescent="0.2">
      <c r="H4443" s="36"/>
    </row>
    <row r="4444" spans="8:8" s="32" customFormat="1" ht="12.75" customHeight="1" x14ac:dyDescent="0.2">
      <c r="H4444" s="36"/>
    </row>
    <row r="4445" spans="8:8" s="32" customFormat="1" ht="12.75" customHeight="1" x14ac:dyDescent="0.2">
      <c r="H4445" s="36"/>
    </row>
    <row r="4446" spans="8:8" s="32" customFormat="1" ht="12.75" customHeight="1" x14ac:dyDescent="0.2">
      <c r="H4446" s="36"/>
    </row>
    <row r="4447" spans="8:8" s="32" customFormat="1" ht="12.75" customHeight="1" x14ac:dyDescent="0.2">
      <c r="H4447" s="36"/>
    </row>
    <row r="4448" spans="8:8" s="32" customFormat="1" ht="12.75" customHeight="1" x14ac:dyDescent="0.2">
      <c r="H4448" s="36"/>
    </row>
    <row r="4449" spans="8:8" s="32" customFormat="1" ht="12.75" customHeight="1" x14ac:dyDescent="0.2">
      <c r="H4449" s="36"/>
    </row>
    <row r="4450" spans="8:8" s="32" customFormat="1" ht="12.75" customHeight="1" x14ac:dyDescent="0.2">
      <c r="H4450" s="36"/>
    </row>
    <row r="4451" spans="8:8" s="32" customFormat="1" ht="12.75" customHeight="1" x14ac:dyDescent="0.2">
      <c r="H4451" s="36"/>
    </row>
    <row r="4452" spans="8:8" s="32" customFormat="1" ht="12.75" customHeight="1" x14ac:dyDescent="0.2">
      <c r="H4452" s="36"/>
    </row>
    <row r="4453" spans="8:8" s="32" customFormat="1" ht="12.75" customHeight="1" x14ac:dyDescent="0.2">
      <c r="H4453" s="36"/>
    </row>
    <row r="4454" spans="8:8" s="32" customFormat="1" ht="12.75" customHeight="1" x14ac:dyDescent="0.2">
      <c r="H4454" s="36"/>
    </row>
    <row r="4455" spans="8:8" s="32" customFormat="1" ht="12.75" customHeight="1" x14ac:dyDescent="0.2">
      <c r="H4455" s="36"/>
    </row>
    <row r="4456" spans="8:8" s="32" customFormat="1" ht="12.75" customHeight="1" x14ac:dyDescent="0.2">
      <c r="H4456" s="36"/>
    </row>
    <row r="4457" spans="8:8" s="32" customFormat="1" ht="12.75" customHeight="1" x14ac:dyDescent="0.2">
      <c r="H4457" s="36"/>
    </row>
    <row r="4458" spans="8:8" s="32" customFormat="1" ht="12.75" customHeight="1" x14ac:dyDescent="0.2">
      <c r="H4458" s="36"/>
    </row>
    <row r="4459" spans="8:8" s="32" customFormat="1" ht="12.75" customHeight="1" x14ac:dyDescent="0.2">
      <c r="H4459" s="36"/>
    </row>
    <row r="4460" spans="8:8" s="32" customFormat="1" ht="12.75" customHeight="1" x14ac:dyDescent="0.2">
      <c r="H4460" s="36"/>
    </row>
    <row r="4461" spans="8:8" s="32" customFormat="1" ht="12.75" customHeight="1" x14ac:dyDescent="0.2">
      <c r="H4461" s="36"/>
    </row>
    <row r="4462" spans="8:8" s="32" customFormat="1" ht="12.75" customHeight="1" x14ac:dyDescent="0.2">
      <c r="H4462" s="36"/>
    </row>
    <row r="4463" spans="8:8" s="32" customFormat="1" ht="12.75" customHeight="1" x14ac:dyDescent="0.2">
      <c r="H4463" s="36"/>
    </row>
    <row r="4464" spans="8:8" s="32" customFormat="1" ht="12.75" customHeight="1" x14ac:dyDescent="0.2">
      <c r="H4464" s="36"/>
    </row>
    <row r="4465" spans="8:8" s="32" customFormat="1" ht="12.75" customHeight="1" x14ac:dyDescent="0.2">
      <c r="H4465" s="36"/>
    </row>
    <row r="4466" spans="8:8" s="32" customFormat="1" ht="12.75" customHeight="1" x14ac:dyDescent="0.2">
      <c r="H4466" s="36"/>
    </row>
    <row r="4467" spans="8:8" s="32" customFormat="1" ht="12.75" customHeight="1" x14ac:dyDescent="0.2">
      <c r="H4467" s="36"/>
    </row>
    <row r="4468" spans="8:8" s="32" customFormat="1" ht="12.75" customHeight="1" x14ac:dyDescent="0.2">
      <c r="H4468" s="36"/>
    </row>
    <row r="4469" spans="8:8" s="32" customFormat="1" ht="12.75" customHeight="1" x14ac:dyDescent="0.2">
      <c r="H4469" s="36"/>
    </row>
    <row r="4470" spans="8:8" s="32" customFormat="1" ht="12.75" customHeight="1" x14ac:dyDescent="0.2">
      <c r="H4470" s="36"/>
    </row>
    <row r="4471" spans="8:8" s="32" customFormat="1" ht="12.75" customHeight="1" x14ac:dyDescent="0.2">
      <c r="H4471" s="36"/>
    </row>
    <row r="4472" spans="8:8" s="32" customFormat="1" ht="12.75" customHeight="1" x14ac:dyDescent="0.2">
      <c r="H4472" s="36"/>
    </row>
    <row r="4473" spans="8:8" s="32" customFormat="1" ht="12.75" customHeight="1" x14ac:dyDescent="0.2">
      <c r="H4473" s="36"/>
    </row>
    <row r="4474" spans="8:8" s="32" customFormat="1" ht="12.75" customHeight="1" x14ac:dyDescent="0.2">
      <c r="H4474" s="36"/>
    </row>
    <row r="4475" spans="8:8" s="32" customFormat="1" ht="12.75" customHeight="1" x14ac:dyDescent="0.2">
      <c r="H4475" s="36"/>
    </row>
    <row r="4476" spans="8:8" s="32" customFormat="1" ht="12.75" customHeight="1" x14ac:dyDescent="0.2">
      <c r="H4476" s="36"/>
    </row>
    <row r="4477" spans="8:8" s="32" customFormat="1" ht="12.75" customHeight="1" x14ac:dyDescent="0.2">
      <c r="H4477" s="36"/>
    </row>
    <row r="4478" spans="8:8" s="32" customFormat="1" ht="12.75" customHeight="1" x14ac:dyDescent="0.2">
      <c r="H4478" s="36"/>
    </row>
    <row r="4479" spans="8:8" s="32" customFormat="1" ht="12.75" customHeight="1" x14ac:dyDescent="0.2">
      <c r="H4479" s="36"/>
    </row>
    <row r="4480" spans="8:8" s="32" customFormat="1" ht="12.75" customHeight="1" x14ac:dyDescent="0.2">
      <c r="H4480" s="36"/>
    </row>
    <row r="4481" spans="8:8" s="32" customFormat="1" ht="12.75" customHeight="1" x14ac:dyDescent="0.2">
      <c r="H4481" s="36"/>
    </row>
    <row r="4482" spans="8:8" s="32" customFormat="1" ht="12.75" customHeight="1" x14ac:dyDescent="0.2">
      <c r="H4482" s="36"/>
    </row>
    <row r="4483" spans="8:8" s="32" customFormat="1" ht="12.75" customHeight="1" x14ac:dyDescent="0.2">
      <c r="H4483" s="36"/>
    </row>
    <row r="4484" spans="8:8" s="32" customFormat="1" ht="12.75" customHeight="1" x14ac:dyDescent="0.2">
      <c r="H4484" s="36"/>
    </row>
    <row r="4485" spans="8:8" s="32" customFormat="1" ht="12.75" customHeight="1" x14ac:dyDescent="0.2">
      <c r="H4485" s="36"/>
    </row>
    <row r="4486" spans="8:8" s="32" customFormat="1" ht="12.75" customHeight="1" x14ac:dyDescent="0.2">
      <c r="H4486" s="36"/>
    </row>
    <row r="4487" spans="8:8" s="32" customFormat="1" ht="12.75" customHeight="1" x14ac:dyDescent="0.2">
      <c r="H4487" s="36"/>
    </row>
    <row r="4488" spans="8:8" s="32" customFormat="1" ht="12.75" customHeight="1" x14ac:dyDescent="0.2">
      <c r="H4488" s="36"/>
    </row>
    <row r="4489" spans="8:8" s="32" customFormat="1" ht="12.75" customHeight="1" x14ac:dyDescent="0.2">
      <c r="H4489" s="36"/>
    </row>
    <row r="4490" spans="8:8" s="32" customFormat="1" ht="12.75" customHeight="1" x14ac:dyDescent="0.2">
      <c r="H4490" s="36"/>
    </row>
    <row r="4491" spans="8:8" s="32" customFormat="1" ht="12.75" customHeight="1" x14ac:dyDescent="0.2">
      <c r="H4491" s="36"/>
    </row>
    <row r="4492" spans="8:8" s="32" customFormat="1" ht="12.75" customHeight="1" x14ac:dyDescent="0.2">
      <c r="H4492" s="36"/>
    </row>
    <row r="4493" spans="8:8" s="32" customFormat="1" ht="12.75" customHeight="1" x14ac:dyDescent="0.2">
      <c r="H4493" s="36"/>
    </row>
    <row r="4494" spans="8:8" s="32" customFormat="1" ht="12.75" customHeight="1" x14ac:dyDescent="0.2">
      <c r="H4494" s="36"/>
    </row>
    <row r="4495" spans="8:8" s="32" customFormat="1" ht="12.75" customHeight="1" x14ac:dyDescent="0.2">
      <c r="H4495" s="36"/>
    </row>
    <row r="4496" spans="8:8" s="32" customFormat="1" ht="12.75" customHeight="1" x14ac:dyDescent="0.2">
      <c r="H4496" s="36"/>
    </row>
    <row r="4497" spans="8:8" s="32" customFormat="1" ht="12.75" customHeight="1" x14ac:dyDescent="0.2">
      <c r="H4497" s="36"/>
    </row>
    <row r="4498" spans="8:8" s="32" customFormat="1" ht="12.75" customHeight="1" x14ac:dyDescent="0.2">
      <c r="H4498" s="36"/>
    </row>
    <row r="4499" spans="8:8" s="32" customFormat="1" ht="12.75" customHeight="1" x14ac:dyDescent="0.2">
      <c r="H4499" s="36"/>
    </row>
    <row r="4500" spans="8:8" s="32" customFormat="1" ht="12.75" customHeight="1" x14ac:dyDescent="0.2">
      <c r="H4500" s="36"/>
    </row>
    <row r="4501" spans="8:8" s="32" customFormat="1" ht="12.75" customHeight="1" x14ac:dyDescent="0.2">
      <c r="H4501" s="36"/>
    </row>
    <row r="4502" spans="8:8" s="32" customFormat="1" ht="12.75" customHeight="1" x14ac:dyDescent="0.2">
      <c r="H4502" s="36"/>
    </row>
    <row r="4503" spans="8:8" s="32" customFormat="1" ht="12.75" customHeight="1" x14ac:dyDescent="0.2">
      <c r="H4503" s="36"/>
    </row>
    <row r="4504" spans="8:8" s="32" customFormat="1" ht="12.75" customHeight="1" x14ac:dyDescent="0.2">
      <c r="H4504" s="36"/>
    </row>
    <row r="4505" spans="8:8" s="32" customFormat="1" ht="12.75" customHeight="1" x14ac:dyDescent="0.2">
      <c r="H4505" s="36"/>
    </row>
    <row r="4506" spans="8:8" s="32" customFormat="1" ht="12.75" customHeight="1" x14ac:dyDescent="0.2">
      <c r="H4506" s="36"/>
    </row>
    <row r="4507" spans="8:8" s="32" customFormat="1" ht="12.75" customHeight="1" x14ac:dyDescent="0.2">
      <c r="H4507" s="36"/>
    </row>
    <row r="4508" spans="8:8" s="32" customFormat="1" ht="12.75" customHeight="1" x14ac:dyDescent="0.2">
      <c r="H4508" s="36"/>
    </row>
    <row r="4509" spans="8:8" s="32" customFormat="1" ht="12.75" customHeight="1" x14ac:dyDescent="0.2">
      <c r="H4509" s="36"/>
    </row>
    <row r="4510" spans="8:8" s="32" customFormat="1" ht="12.75" customHeight="1" x14ac:dyDescent="0.2">
      <c r="H4510" s="36"/>
    </row>
    <row r="4511" spans="8:8" s="32" customFormat="1" ht="12.75" customHeight="1" x14ac:dyDescent="0.2">
      <c r="H4511" s="36"/>
    </row>
    <row r="4512" spans="8:8" s="32" customFormat="1" ht="12.75" customHeight="1" x14ac:dyDescent="0.2">
      <c r="H4512" s="36"/>
    </row>
    <row r="4513" spans="8:8" s="32" customFormat="1" ht="12.75" customHeight="1" x14ac:dyDescent="0.2">
      <c r="H4513" s="36"/>
    </row>
    <row r="4514" spans="8:8" s="32" customFormat="1" ht="12.75" customHeight="1" x14ac:dyDescent="0.2">
      <c r="H4514" s="36"/>
    </row>
    <row r="4515" spans="8:8" s="32" customFormat="1" ht="12.75" customHeight="1" x14ac:dyDescent="0.2">
      <c r="H4515" s="36"/>
    </row>
    <row r="4516" spans="8:8" s="32" customFormat="1" ht="12.75" customHeight="1" x14ac:dyDescent="0.2">
      <c r="H4516" s="36"/>
    </row>
    <row r="4517" spans="8:8" s="32" customFormat="1" ht="12.75" customHeight="1" x14ac:dyDescent="0.2">
      <c r="H4517" s="36"/>
    </row>
    <row r="4518" spans="8:8" s="32" customFormat="1" ht="12.75" customHeight="1" x14ac:dyDescent="0.2">
      <c r="H4518" s="36"/>
    </row>
    <row r="4519" spans="8:8" s="32" customFormat="1" ht="12.75" customHeight="1" x14ac:dyDescent="0.2">
      <c r="H4519" s="36"/>
    </row>
    <row r="4520" spans="8:8" s="32" customFormat="1" ht="12.75" customHeight="1" x14ac:dyDescent="0.2">
      <c r="H4520" s="36"/>
    </row>
    <row r="4521" spans="8:8" s="32" customFormat="1" ht="12.75" customHeight="1" x14ac:dyDescent="0.2">
      <c r="H4521" s="36"/>
    </row>
    <row r="4522" spans="8:8" s="32" customFormat="1" ht="12.75" customHeight="1" x14ac:dyDescent="0.2">
      <c r="H4522" s="36"/>
    </row>
    <row r="4523" spans="8:8" s="32" customFormat="1" ht="12.75" customHeight="1" x14ac:dyDescent="0.2">
      <c r="H4523" s="36"/>
    </row>
    <row r="4524" spans="8:8" s="32" customFormat="1" ht="12.75" customHeight="1" x14ac:dyDescent="0.2">
      <c r="H4524" s="36"/>
    </row>
    <row r="4525" spans="8:8" s="32" customFormat="1" ht="12.75" customHeight="1" x14ac:dyDescent="0.2">
      <c r="H4525" s="36"/>
    </row>
    <row r="4526" spans="8:8" s="32" customFormat="1" ht="12.75" customHeight="1" x14ac:dyDescent="0.2">
      <c r="H4526" s="36"/>
    </row>
    <row r="4527" spans="8:8" s="32" customFormat="1" ht="12.75" customHeight="1" x14ac:dyDescent="0.2">
      <c r="H4527" s="36"/>
    </row>
    <row r="4528" spans="8:8" s="32" customFormat="1" ht="12.75" customHeight="1" x14ac:dyDescent="0.2">
      <c r="H4528" s="36"/>
    </row>
    <row r="4529" spans="8:8" s="32" customFormat="1" ht="12.75" customHeight="1" x14ac:dyDescent="0.2">
      <c r="H4529" s="36"/>
    </row>
    <row r="4530" spans="8:8" s="32" customFormat="1" ht="12.75" customHeight="1" x14ac:dyDescent="0.2">
      <c r="H4530" s="36"/>
    </row>
    <row r="4531" spans="8:8" s="32" customFormat="1" ht="12.75" customHeight="1" x14ac:dyDescent="0.2">
      <c r="H4531" s="36"/>
    </row>
    <row r="4532" spans="8:8" s="32" customFormat="1" ht="12.75" customHeight="1" x14ac:dyDescent="0.2">
      <c r="H4532" s="36"/>
    </row>
    <row r="4533" spans="8:8" s="32" customFormat="1" ht="12.75" customHeight="1" x14ac:dyDescent="0.2">
      <c r="H4533" s="36"/>
    </row>
    <row r="4534" spans="8:8" s="32" customFormat="1" ht="12.75" customHeight="1" x14ac:dyDescent="0.2">
      <c r="H4534" s="36"/>
    </row>
    <row r="4535" spans="8:8" s="32" customFormat="1" ht="12.75" customHeight="1" x14ac:dyDescent="0.2">
      <c r="H4535" s="36"/>
    </row>
    <row r="4536" spans="8:8" s="32" customFormat="1" ht="12.75" customHeight="1" x14ac:dyDescent="0.2">
      <c r="H4536" s="36"/>
    </row>
    <row r="4537" spans="8:8" s="32" customFormat="1" ht="12.75" customHeight="1" x14ac:dyDescent="0.2">
      <c r="H4537" s="36"/>
    </row>
    <row r="4538" spans="8:8" s="32" customFormat="1" ht="12.75" customHeight="1" x14ac:dyDescent="0.2">
      <c r="H4538" s="36"/>
    </row>
    <row r="4539" spans="8:8" s="32" customFormat="1" ht="12.75" customHeight="1" x14ac:dyDescent="0.2">
      <c r="H4539" s="36"/>
    </row>
    <row r="4540" spans="8:8" s="32" customFormat="1" ht="12.75" customHeight="1" x14ac:dyDescent="0.2">
      <c r="H4540" s="36"/>
    </row>
    <row r="4541" spans="8:8" s="32" customFormat="1" ht="12.75" customHeight="1" x14ac:dyDescent="0.2">
      <c r="H4541" s="36"/>
    </row>
    <row r="4542" spans="8:8" s="32" customFormat="1" ht="12.75" customHeight="1" x14ac:dyDescent="0.2">
      <c r="H4542" s="36"/>
    </row>
    <row r="4543" spans="8:8" s="32" customFormat="1" ht="12.75" customHeight="1" x14ac:dyDescent="0.2">
      <c r="H4543" s="36"/>
    </row>
    <row r="4544" spans="8:8" s="32" customFormat="1" ht="12.75" customHeight="1" x14ac:dyDescent="0.2">
      <c r="H4544" s="36"/>
    </row>
    <row r="4545" spans="8:8" s="32" customFormat="1" ht="12.75" customHeight="1" x14ac:dyDescent="0.2">
      <c r="H4545" s="36"/>
    </row>
    <row r="4546" spans="8:8" s="32" customFormat="1" ht="12.75" customHeight="1" x14ac:dyDescent="0.2">
      <c r="H4546" s="36"/>
    </row>
    <row r="4547" spans="8:8" s="32" customFormat="1" ht="12.75" customHeight="1" x14ac:dyDescent="0.2">
      <c r="H4547" s="36"/>
    </row>
    <row r="4548" spans="8:8" s="32" customFormat="1" ht="12.75" customHeight="1" x14ac:dyDescent="0.2">
      <c r="H4548" s="36"/>
    </row>
    <row r="4549" spans="8:8" s="32" customFormat="1" ht="12.75" customHeight="1" x14ac:dyDescent="0.2">
      <c r="H4549" s="36"/>
    </row>
    <row r="4550" spans="8:8" s="32" customFormat="1" ht="12.75" customHeight="1" x14ac:dyDescent="0.2">
      <c r="H4550" s="36"/>
    </row>
    <row r="4551" spans="8:8" s="32" customFormat="1" ht="12.75" customHeight="1" x14ac:dyDescent="0.2">
      <c r="H4551" s="36"/>
    </row>
    <row r="4552" spans="8:8" s="32" customFormat="1" ht="12.75" customHeight="1" x14ac:dyDescent="0.2">
      <c r="H4552" s="36"/>
    </row>
    <row r="4553" spans="8:8" s="32" customFormat="1" ht="12.75" customHeight="1" x14ac:dyDescent="0.2">
      <c r="H4553" s="36"/>
    </row>
    <row r="4554" spans="8:8" s="32" customFormat="1" ht="12.75" customHeight="1" x14ac:dyDescent="0.2">
      <c r="H4554" s="36"/>
    </row>
    <row r="4555" spans="8:8" s="32" customFormat="1" ht="12.75" customHeight="1" x14ac:dyDescent="0.2">
      <c r="H4555" s="36"/>
    </row>
    <row r="4556" spans="8:8" s="32" customFormat="1" ht="12.75" customHeight="1" x14ac:dyDescent="0.2">
      <c r="H4556" s="36"/>
    </row>
    <row r="4557" spans="8:8" s="32" customFormat="1" ht="12.75" customHeight="1" x14ac:dyDescent="0.2">
      <c r="H4557" s="36"/>
    </row>
    <row r="4558" spans="8:8" s="32" customFormat="1" ht="12.75" customHeight="1" x14ac:dyDescent="0.2">
      <c r="H4558" s="36"/>
    </row>
    <row r="4559" spans="8:8" s="32" customFormat="1" ht="12.75" customHeight="1" x14ac:dyDescent="0.2">
      <c r="H4559" s="36"/>
    </row>
    <row r="4560" spans="8:8" s="32" customFormat="1" ht="12.75" customHeight="1" x14ac:dyDescent="0.2">
      <c r="H4560" s="36"/>
    </row>
    <row r="4561" spans="8:8" s="32" customFormat="1" ht="12.75" customHeight="1" x14ac:dyDescent="0.2">
      <c r="H4561" s="36"/>
    </row>
    <row r="4562" spans="8:8" s="32" customFormat="1" ht="12.75" customHeight="1" x14ac:dyDescent="0.2">
      <c r="H4562" s="36"/>
    </row>
    <row r="4563" spans="8:8" s="32" customFormat="1" ht="12.75" customHeight="1" x14ac:dyDescent="0.2">
      <c r="H4563" s="36"/>
    </row>
    <row r="4564" spans="8:8" s="32" customFormat="1" ht="12.75" customHeight="1" x14ac:dyDescent="0.2">
      <c r="H4564" s="36"/>
    </row>
    <row r="4565" spans="8:8" s="32" customFormat="1" ht="12.75" customHeight="1" x14ac:dyDescent="0.2">
      <c r="H4565" s="36"/>
    </row>
    <row r="4566" spans="8:8" s="32" customFormat="1" ht="12.75" customHeight="1" x14ac:dyDescent="0.2">
      <c r="H4566" s="36"/>
    </row>
    <row r="4567" spans="8:8" s="32" customFormat="1" ht="12.75" customHeight="1" x14ac:dyDescent="0.2">
      <c r="H4567" s="36"/>
    </row>
    <row r="4568" spans="8:8" s="32" customFormat="1" ht="12.75" customHeight="1" x14ac:dyDescent="0.2">
      <c r="H4568" s="36"/>
    </row>
    <row r="4569" spans="8:8" s="32" customFormat="1" ht="12.75" customHeight="1" x14ac:dyDescent="0.2">
      <c r="H4569" s="36"/>
    </row>
    <row r="4570" spans="8:8" s="32" customFormat="1" ht="12.75" customHeight="1" x14ac:dyDescent="0.2">
      <c r="H4570" s="36"/>
    </row>
    <row r="4571" spans="8:8" s="32" customFormat="1" ht="12.75" customHeight="1" x14ac:dyDescent="0.2">
      <c r="H4571" s="36"/>
    </row>
    <row r="4572" spans="8:8" s="32" customFormat="1" ht="12.75" customHeight="1" x14ac:dyDescent="0.2">
      <c r="H4572" s="36"/>
    </row>
    <row r="4573" spans="8:8" s="32" customFormat="1" ht="12.75" customHeight="1" x14ac:dyDescent="0.2">
      <c r="H4573" s="36"/>
    </row>
    <row r="4574" spans="8:8" s="32" customFormat="1" ht="12.75" customHeight="1" x14ac:dyDescent="0.2">
      <c r="H4574" s="36"/>
    </row>
    <row r="4575" spans="8:8" s="32" customFormat="1" ht="12.75" customHeight="1" x14ac:dyDescent="0.2">
      <c r="H4575" s="36"/>
    </row>
    <row r="4576" spans="8:8" s="32" customFormat="1" ht="12.75" customHeight="1" x14ac:dyDescent="0.2">
      <c r="H4576" s="36"/>
    </row>
    <row r="4577" spans="8:8" s="32" customFormat="1" ht="12.75" customHeight="1" x14ac:dyDescent="0.2">
      <c r="H4577" s="36"/>
    </row>
    <row r="4578" spans="8:8" s="32" customFormat="1" ht="12.75" customHeight="1" x14ac:dyDescent="0.2">
      <c r="H4578" s="36"/>
    </row>
    <row r="4579" spans="8:8" s="32" customFormat="1" ht="12.75" customHeight="1" x14ac:dyDescent="0.2">
      <c r="H4579" s="36"/>
    </row>
    <row r="4580" spans="8:8" s="32" customFormat="1" ht="12.75" customHeight="1" x14ac:dyDescent="0.2">
      <c r="H4580" s="36"/>
    </row>
    <row r="4581" spans="8:8" s="32" customFormat="1" ht="12.75" customHeight="1" x14ac:dyDescent="0.2">
      <c r="H4581" s="36"/>
    </row>
    <row r="4582" spans="8:8" s="32" customFormat="1" ht="12.75" customHeight="1" x14ac:dyDescent="0.2">
      <c r="H4582" s="36"/>
    </row>
    <row r="4583" spans="8:8" s="32" customFormat="1" ht="12.75" customHeight="1" x14ac:dyDescent="0.2">
      <c r="H4583" s="36"/>
    </row>
    <row r="4584" spans="8:8" s="32" customFormat="1" ht="12.75" customHeight="1" x14ac:dyDescent="0.2">
      <c r="H4584" s="36"/>
    </row>
    <row r="4585" spans="8:8" s="32" customFormat="1" ht="12.75" customHeight="1" x14ac:dyDescent="0.2">
      <c r="H4585" s="36"/>
    </row>
    <row r="4586" spans="8:8" s="32" customFormat="1" ht="12.75" customHeight="1" x14ac:dyDescent="0.2">
      <c r="H4586" s="36"/>
    </row>
    <row r="4587" spans="8:8" s="32" customFormat="1" ht="12.75" customHeight="1" x14ac:dyDescent="0.2">
      <c r="H4587" s="36"/>
    </row>
    <row r="4588" spans="8:8" s="32" customFormat="1" ht="12.75" customHeight="1" x14ac:dyDescent="0.2">
      <c r="H4588" s="36"/>
    </row>
    <row r="4589" spans="8:8" s="32" customFormat="1" ht="12.75" customHeight="1" x14ac:dyDescent="0.2">
      <c r="H4589" s="36"/>
    </row>
    <row r="4590" spans="8:8" s="32" customFormat="1" ht="12.75" customHeight="1" x14ac:dyDescent="0.2">
      <c r="H4590" s="36"/>
    </row>
    <row r="4591" spans="8:8" s="32" customFormat="1" ht="12.75" customHeight="1" x14ac:dyDescent="0.2">
      <c r="H4591" s="36"/>
    </row>
    <row r="4592" spans="8:8" s="32" customFormat="1" ht="12.75" customHeight="1" x14ac:dyDescent="0.2">
      <c r="H4592" s="36"/>
    </row>
    <row r="4593" spans="8:8" s="32" customFormat="1" ht="12.75" customHeight="1" x14ac:dyDescent="0.2">
      <c r="H4593" s="36"/>
    </row>
    <row r="4594" spans="8:8" s="32" customFormat="1" ht="12.75" customHeight="1" x14ac:dyDescent="0.2">
      <c r="H4594" s="36"/>
    </row>
    <row r="4595" spans="8:8" s="32" customFormat="1" ht="12.75" customHeight="1" x14ac:dyDescent="0.2">
      <c r="H4595" s="36"/>
    </row>
    <row r="4596" spans="8:8" s="32" customFormat="1" ht="12.75" customHeight="1" x14ac:dyDescent="0.2">
      <c r="H4596" s="36"/>
    </row>
    <row r="4597" spans="8:8" s="32" customFormat="1" ht="12.75" customHeight="1" x14ac:dyDescent="0.2">
      <c r="H4597" s="36"/>
    </row>
    <row r="4598" spans="8:8" s="32" customFormat="1" ht="12.75" customHeight="1" x14ac:dyDescent="0.2">
      <c r="H4598" s="36"/>
    </row>
    <row r="4599" spans="8:8" s="32" customFormat="1" ht="12.75" customHeight="1" x14ac:dyDescent="0.2">
      <c r="H4599" s="36"/>
    </row>
    <row r="4600" spans="8:8" s="32" customFormat="1" ht="12.75" customHeight="1" x14ac:dyDescent="0.2">
      <c r="H4600" s="36"/>
    </row>
    <row r="4601" spans="8:8" s="32" customFormat="1" ht="12.75" customHeight="1" x14ac:dyDescent="0.2">
      <c r="H4601" s="36"/>
    </row>
    <row r="4602" spans="8:8" s="32" customFormat="1" ht="12.75" customHeight="1" x14ac:dyDescent="0.2">
      <c r="H4602" s="36"/>
    </row>
    <row r="4603" spans="8:8" s="32" customFormat="1" ht="12.75" customHeight="1" x14ac:dyDescent="0.2">
      <c r="H4603" s="36"/>
    </row>
    <row r="4604" spans="8:8" s="32" customFormat="1" ht="12.75" customHeight="1" x14ac:dyDescent="0.2">
      <c r="H4604" s="36"/>
    </row>
    <row r="4605" spans="8:8" s="32" customFormat="1" ht="12.75" customHeight="1" x14ac:dyDescent="0.2">
      <c r="H4605" s="36"/>
    </row>
    <row r="4606" spans="8:8" s="32" customFormat="1" ht="12.75" customHeight="1" x14ac:dyDescent="0.2">
      <c r="H4606" s="36"/>
    </row>
    <row r="4607" spans="8:8" s="32" customFormat="1" ht="12.75" customHeight="1" x14ac:dyDescent="0.2">
      <c r="H4607" s="36"/>
    </row>
    <row r="4608" spans="8:8" s="32" customFormat="1" ht="12.75" customHeight="1" x14ac:dyDescent="0.2">
      <c r="H4608" s="36"/>
    </row>
    <row r="4609" spans="8:8" s="32" customFormat="1" ht="12.75" customHeight="1" x14ac:dyDescent="0.2">
      <c r="H4609" s="36"/>
    </row>
    <row r="4610" spans="8:8" s="32" customFormat="1" ht="12.75" customHeight="1" x14ac:dyDescent="0.2">
      <c r="H4610" s="36"/>
    </row>
    <row r="4611" spans="8:8" s="32" customFormat="1" ht="12.75" customHeight="1" x14ac:dyDescent="0.2">
      <c r="H4611" s="36"/>
    </row>
    <row r="4612" spans="8:8" s="32" customFormat="1" ht="12.75" customHeight="1" x14ac:dyDescent="0.2">
      <c r="H4612" s="36"/>
    </row>
    <row r="4613" spans="8:8" s="32" customFormat="1" ht="12.75" customHeight="1" x14ac:dyDescent="0.2">
      <c r="H4613" s="36"/>
    </row>
    <row r="4614" spans="8:8" s="32" customFormat="1" ht="12.75" customHeight="1" x14ac:dyDescent="0.2">
      <c r="H4614" s="36"/>
    </row>
    <row r="4615" spans="8:8" s="32" customFormat="1" ht="12.75" customHeight="1" x14ac:dyDescent="0.2">
      <c r="H4615" s="36"/>
    </row>
    <row r="4616" spans="8:8" s="32" customFormat="1" ht="12.75" customHeight="1" x14ac:dyDescent="0.2">
      <c r="H4616" s="36"/>
    </row>
    <row r="4617" spans="8:8" s="32" customFormat="1" ht="12.75" customHeight="1" x14ac:dyDescent="0.2">
      <c r="H4617" s="36"/>
    </row>
    <row r="4618" spans="8:8" s="32" customFormat="1" ht="12.75" customHeight="1" x14ac:dyDescent="0.2">
      <c r="H4618" s="36"/>
    </row>
    <row r="4619" spans="8:8" s="32" customFormat="1" ht="12.75" customHeight="1" x14ac:dyDescent="0.2">
      <c r="H4619" s="36"/>
    </row>
    <row r="4620" spans="8:8" s="32" customFormat="1" ht="12.75" customHeight="1" x14ac:dyDescent="0.2">
      <c r="H4620" s="36"/>
    </row>
    <row r="4621" spans="8:8" s="32" customFormat="1" ht="12.75" customHeight="1" x14ac:dyDescent="0.2">
      <c r="H4621" s="36"/>
    </row>
    <row r="4622" spans="8:8" s="32" customFormat="1" ht="12.75" customHeight="1" x14ac:dyDescent="0.2">
      <c r="H4622" s="36"/>
    </row>
    <row r="4623" spans="8:8" s="32" customFormat="1" ht="12.75" customHeight="1" x14ac:dyDescent="0.2">
      <c r="H4623" s="36"/>
    </row>
    <row r="4624" spans="8:8" s="32" customFormat="1" ht="12.75" customHeight="1" x14ac:dyDescent="0.2">
      <c r="H4624" s="36"/>
    </row>
    <row r="4625" spans="8:8" s="32" customFormat="1" ht="12.75" customHeight="1" x14ac:dyDescent="0.2">
      <c r="H4625" s="36"/>
    </row>
    <row r="4626" spans="8:8" s="32" customFormat="1" ht="12.75" customHeight="1" x14ac:dyDescent="0.2">
      <c r="H4626" s="36"/>
    </row>
    <row r="4627" spans="8:8" s="32" customFormat="1" ht="12.75" customHeight="1" x14ac:dyDescent="0.2">
      <c r="H4627" s="36"/>
    </row>
    <row r="4628" spans="8:8" s="32" customFormat="1" ht="12.75" customHeight="1" x14ac:dyDescent="0.2">
      <c r="H4628" s="36"/>
    </row>
    <row r="4629" spans="8:8" s="32" customFormat="1" ht="12.75" customHeight="1" x14ac:dyDescent="0.2">
      <c r="H4629" s="36"/>
    </row>
    <row r="4630" spans="8:8" s="32" customFormat="1" ht="12.75" customHeight="1" x14ac:dyDescent="0.2">
      <c r="H4630" s="36"/>
    </row>
    <row r="4631" spans="8:8" s="32" customFormat="1" ht="12.75" customHeight="1" x14ac:dyDescent="0.2">
      <c r="H4631" s="36"/>
    </row>
    <row r="4632" spans="8:8" s="32" customFormat="1" ht="12.75" customHeight="1" x14ac:dyDescent="0.2">
      <c r="H4632" s="36"/>
    </row>
    <row r="4633" spans="8:8" s="32" customFormat="1" ht="12.75" customHeight="1" x14ac:dyDescent="0.2">
      <c r="H4633" s="36"/>
    </row>
    <row r="4634" spans="8:8" s="32" customFormat="1" ht="12.75" customHeight="1" x14ac:dyDescent="0.2">
      <c r="H4634" s="36"/>
    </row>
    <row r="4635" spans="8:8" s="32" customFormat="1" ht="12.75" customHeight="1" x14ac:dyDescent="0.2">
      <c r="H4635" s="36"/>
    </row>
    <row r="4636" spans="8:8" s="32" customFormat="1" ht="12.75" customHeight="1" x14ac:dyDescent="0.2">
      <c r="H4636" s="36"/>
    </row>
    <row r="4637" spans="8:8" s="32" customFormat="1" ht="12.75" customHeight="1" x14ac:dyDescent="0.2">
      <c r="H4637" s="36"/>
    </row>
    <row r="4638" spans="8:8" s="32" customFormat="1" ht="12.75" customHeight="1" x14ac:dyDescent="0.2">
      <c r="H4638" s="36"/>
    </row>
    <row r="4639" spans="8:8" s="32" customFormat="1" ht="12.75" customHeight="1" x14ac:dyDescent="0.2">
      <c r="H4639" s="36"/>
    </row>
    <row r="4640" spans="8:8" s="32" customFormat="1" ht="12.75" customHeight="1" x14ac:dyDescent="0.2">
      <c r="H4640" s="36"/>
    </row>
    <row r="4641" spans="8:8" s="32" customFormat="1" ht="12.75" customHeight="1" x14ac:dyDescent="0.2">
      <c r="H4641" s="36"/>
    </row>
    <row r="4642" spans="8:8" s="32" customFormat="1" ht="12.75" customHeight="1" x14ac:dyDescent="0.2">
      <c r="H4642" s="36"/>
    </row>
    <row r="4643" spans="8:8" s="32" customFormat="1" ht="12.75" customHeight="1" x14ac:dyDescent="0.2">
      <c r="H4643" s="36"/>
    </row>
    <row r="4644" spans="8:8" s="32" customFormat="1" ht="12.75" customHeight="1" x14ac:dyDescent="0.2">
      <c r="H4644" s="36"/>
    </row>
    <row r="4645" spans="8:8" s="32" customFormat="1" ht="12.75" customHeight="1" x14ac:dyDescent="0.2">
      <c r="H4645" s="36"/>
    </row>
    <row r="4646" spans="8:8" s="32" customFormat="1" ht="12.75" customHeight="1" x14ac:dyDescent="0.2">
      <c r="H4646" s="36"/>
    </row>
    <row r="4647" spans="8:8" s="32" customFormat="1" ht="12.75" customHeight="1" x14ac:dyDescent="0.2">
      <c r="H4647" s="36"/>
    </row>
    <row r="4648" spans="8:8" s="32" customFormat="1" ht="12.75" customHeight="1" x14ac:dyDescent="0.2">
      <c r="H4648" s="36"/>
    </row>
    <row r="4649" spans="8:8" s="32" customFormat="1" ht="12.75" customHeight="1" x14ac:dyDescent="0.2">
      <c r="H4649" s="36"/>
    </row>
    <row r="4650" spans="8:8" s="32" customFormat="1" ht="12.75" customHeight="1" x14ac:dyDescent="0.2">
      <c r="H4650" s="36"/>
    </row>
    <row r="4651" spans="8:8" s="32" customFormat="1" ht="12.75" customHeight="1" x14ac:dyDescent="0.2">
      <c r="H4651" s="36"/>
    </row>
    <row r="4652" spans="8:8" s="32" customFormat="1" ht="12.75" customHeight="1" x14ac:dyDescent="0.2">
      <c r="H4652" s="36"/>
    </row>
    <row r="4653" spans="8:8" s="32" customFormat="1" ht="12.75" customHeight="1" x14ac:dyDescent="0.2">
      <c r="H4653" s="36"/>
    </row>
    <row r="4654" spans="8:8" s="32" customFormat="1" ht="12.75" customHeight="1" x14ac:dyDescent="0.2">
      <c r="H4654" s="36"/>
    </row>
    <row r="4655" spans="8:8" s="32" customFormat="1" ht="12.75" customHeight="1" x14ac:dyDescent="0.2">
      <c r="H4655" s="36"/>
    </row>
    <row r="4656" spans="8:8" s="32" customFormat="1" ht="12.75" customHeight="1" x14ac:dyDescent="0.2">
      <c r="H4656" s="36"/>
    </row>
    <row r="4657" spans="8:8" s="32" customFormat="1" ht="12.75" customHeight="1" x14ac:dyDescent="0.2">
      <c r="H4657" s="36"/>
    </row>
    <row r="4658" spans="8:8" s="32" customFormat="1" ht="12.75" customHeight="1" x14ac:dyDescent="0.2">
      <c r="H4658" s="36"/>
    </row>
    <row r="4659" spans="8:8" s="32" customFormat="1" ht="12.75" customHeight="1" x14ac:dyDescent="0.2">
      <c r="H4659" s="36"/>
    </row>
    <row r="4660" spans="8:8" s="32" customFormat="1" ht="12.75" customHeight="1" x14ac:dyDescent="0.2">
      <c r="H4660" s="36"/>
    </row>
    <row r="4661" spans="8:8" s="32" customFormat="1" ht="12.75" customHeight="1" x14ac:dyDescent="0.2">
      <c r="H4661" s="36"/>
    </row>
    <row r="4662" spans="8:8" s="32" customFormat="1" ht="12.75" customHeight="1" x14ac:dyDescent="0.2">
      <c r="H4662" s="36"/>
    </row>
    <row r="4663" spans="8:8" s="32" customFormat="1" ht="12.75" customHeight="1" x14ac:dyDescent="0.2">
      <c r="H4663" s="36"/>
    </row>
    <row r="4664" spans="8:8" s="32" customFormat="1" ht="12.75" customHeight="1" x14ac:dyDescent="0.2">
      <c r="H4664" s="36"/>
    </row>
    <row r="4665" spans="8:8" s="32" customFormat="1" ht="12.75" customHeight="1" x14ac:dyDescent="0.2">
      <c r="H4665" s="36"/>
    </row>
    <row r="4666" spans="8:8" s="32" customFormat="1" ht="12.75" customHeight="1" x14ac:dyDescent="0.2">
      <c r="H4666" s="36"/>
    </row>
    <row r="4667" spans="8:8" s="32" customFormat="1" ht="12.75" customHeight="1" x14ac:dyDescent="0.2">
      <c r="H4667" s="36"/>
    </row>
    <row r="4668" spans="8:8" s="32" customFormat="1" ht="12.75" customHeight="1" x14ac:dyDescent="0.2">
      <c r="H4668" s="36"/>
    </row>
    <row r="4669" spans="8:8" s="32" customFormat="1" ht="12.75" customHeight="1" x14ac:dyDescent="0.2">
      <c r="H4669" s="36"/>
    </row>
    <row r="4670" spans="8:8" s="32" customFormat="1" ht="12.75" customHeight="1" x14ac:dyDescent="0.2">
      <c r="H4670" s="36"/>
    </row>
    <row r="4671" spans="8:8" s="32" customFormat="1" ht="12.75" customHeight="1" x14ac:dyDescent="0.2">
      <c r="H4671" s="36"/>
    </row>
    <row r="4672" spans="8:8" s="32" customFormat="1" ht="12.75" customHeight="1" x14ac:dyDescent="0.2">
      <c r="H4672" s="36"/>
    </row>
    <row r="4673" spans="8:8" s="32" customFormat="1" ht="12.75" customHeight="1" x14ac:dyDescent="0.2">
      <c r="H4673" s="36"/>
    </row>
    <row r="4674" spans="8:8" s="32" customFormat="1" ht="12.75" customHeight="1" x14ac:dyDescent="0.2">
      <c r="H4674" s="36"/>
    </row>
    <row r="4675" spans="8:8" s="32" customFormat="1" ht="12.75" customHeight="1" x14ac:dyDescent="0.2">
      <c r="H4675" s="36"/>
    </row>
    <row r="4676" spans="8:8" s="32" customFormat="1" ht="12.75" customHeight="1" x14ac:dyDescent="0.2">
      <c r="H4676" s="36"/>
    </row>
    <row r="4677" spans="8:8" s="32" customFormat="1" ht="12.75" customHeight="1" x14ac:dyDescent="0.2">
      <c r="H4677" s="36"/>
    </row>
    <row r="4678" spans="8:8" s="32" customFormat="1" ht="12.75" customHeight="1" x14ac:dyDescent="0.2">
      <c r="H4678" s="36"/>
    </row>
    <row r="4679" spans="8:8" s="32" customFormat="1" ht="12.75" customHeight="1" x14ac:dyDescent="0.2">
      <c r="H4679" s="36"/>
    </row>
    <row r="4680" spans="8:8" s="32" customFormat="1" ht="12.75" customHeight="1" x14ac:dyDescent="0.2">
      <c r="H4680" s="36"/>
    </row>
    <row r="4681" spans="8:8" s="32" customFormat="1" ht="12.75" customHeight="1" x14ac:dyDescent="0.2">
      <c r="H4681" s="36"/>
    </row>
    <row r="4682" spans="8:8" s="32" customFormat="1" ht="12.75" customHeight="1" x14ac:dyDescent="0.2">
      <c r="H4682" s="36"/>
    </row>
    <row r="4683" spans="8:8" s="32" customFormat="1" ht="12.75" customHeight="1" x14ac:dyDescent="0.2">
      <c r="H4683" s="36"/>
    </row>
    <row r="4684" spans="8:8" s="32" customFormat="1" ht="12.75" customHeight="1" x14ac:dyDescent="0.2">
      <c r="H4684" s="36"/>
    </row>
    <row r="4685" spans="8:8" s="32" customFormat="1" ht="12.75" customHeight="1" x14ac:dyDescent="0.2">
      <c r="H4685" s="36"/>
    </row>
    <row r="4686" spans="8:8" s="32" customFormat="1" ht="12.75" customHeight="1" x14ac:dyDescent="0.2">
      <c r="H4686" s="36"/>
    </row>
    <row r="4687" spans="8:8" s="32" customFormat="1" ht="12.75" customHeight="1" x14ac:dyDescent="0.2">
      <c r="H4687" s="36"/>
    </row>
    <row r="4688" spans="8:8" s="32" customFormat="1" ht="12.75" customHeight="1" x14ac:dyDescent="0.2">
      <c r="H4688" s="36"/>
    </row>
    <row r="4689" spans="8:8" s="32" customFormat="1" ht="12.75" customHeight="1" x14ac:dyDescent="0.2">
      <c r="H4689" s="36"/>
    </row>
    <row r="4690" spans="8:8" s="32" customFormat="1" ht="12.75" customHeight="1" x14ac:dyDescent="0.2">
      <c r="H4690" s="36"/>
    </row>
    <row r="4691" spans="8:8" s="32" customFormat="1" ht="12.75" customHeight="1" x14ac:dyDescent="0.2">
      <c r="H4691" s="36"/>
    </row>
    <row r="4692" spans="8:8" s="32" customFormat="1" ht="12.75" customHeight="1" x14ac:dyDescent="0.2">
      <c r="H4692" s="36"/>
    </row>
    <row r="4693" spans="8:8" s="32" customFormat="1" ht="12.75" customHeight="1" x14ac:dyDescent="0.2">
      <c r="H4693" s="36"/>
    </row>
    <row r="4694" spans="8:8" s="32" customFormat="1" ht="12.75" customHeight="1" x14ac:dyDescent="0.2">
      <c r="H4694" s="36"/>
    </row>
    <row r="4695" spans="8:8" s="32" customFormat="1" ht="12.75" customHeight="1" x14ac:dyDescent="0.2">
      <c r="H4695" s="36"/>
    </row>
    <row r="4696" spans="8:8" s="32" customFormat="1" ht="12.75" customHeight="1" x14ac:dyDescent="0.2">
      <c r="H4696" s="36"/>
    </row>
    <row r="4697" spans="8:8" s="32" customFormat="1" ht="12.75" customHeight="1" x14ac:dyDescent="0.2">
      <c r="H4697" s="36"/>
    </row>
    <row r="4698" spans="8:8" s="32" customFormat="1" ht="12.75" customHeight="1" x14ac:dyDescent="0.2">
      <c r="H4698" s="36"/>
    </row>
    <row r="4699" spans="8:8" s="32" customFormat="1" ht="12.75" customHeight="1" x14ac:dyDescent="0.2">
      <c r="H4699" s="36"/>
    </row>
    <row r="4700" spans="8:8" s="32" customFormat="1" ht="12.75" customHeight="1" x14ac:dyDescent="0.2">
      <c r="H4700" s="36"/>
    </row>
    <row r="4701" spans="8:8" s="32" customFormat="1" ht="12.75" customHeight="1" x14ac:dyDescent="0.2">
      <c r="H4701" s="36"/>
    </row>
    <row r="4702" spans="8:8" s="32" customFormat="1" ht="12.75" customHeight="1" x14ac:dyDescent="0.2">
      <c r="H4702" s="36"/>
    </row>
    <row r="4703" spans="8:8" s="32" customFormat="1" ht="12.75" customHeight="1" x14ac:dyDescent="0.2">
      <c r="H4703" s="36"/>
    </row>
    <row r="4704" spans="8:8" s="32" customFormat="1" ht="12.75" customHeight="1" x14ac:dyDescent="0.2">
      <c r="H4704" s="36"/>
    </row>
    <row r="4705" spans="8:8" s="32" customFormat="1" ht="12.75" customHeight="1" x14ac:dyDescent="0.2">
      <c r="H4705" s="36"/>
    </row>
    <row r="4706" spans="8:8" s="32" customFormat="1" ht="12.75" customHeight="1" x14ac:dyDescent="0.2">
      <c r="H4706" s="36"/>
    </row>
    <row r="4707" spans="8:8" s="32" customFormat="1" ht="12.75" customHeight="1" x14ac:dyDescent="0.2">
      <c r="H4707" s="36"/>
    </row>
    <row r="4708" spans="8:8" s="32" customFormat="1" ht="12.75" customHeight="1" x14ac:dyDescent="0.2">
      <c r="H4708" s="36"/>
    </row>
    <row r="4709" spans="8:8" s="32" customFormat="1" ht="12.75" customHeight="1" x14ac:dyDescent="0.2">
      <c r="H4709" s="36"/>
    </row>
    <row r="4710" spans="8:8" s="32" customFormat="1" ht="12.75" customHeight="1" x14ac:dyDescent="0.2">
      <c r="H4710" s="36"/>
    </row>
    <row r="4711" spans="8:8" s="32" customFormat="1" ht="12.75" customHeight="1" x14ac:dyDescent="0.2">
      <c r="H4711" s="36"/>
    </row>
    <row r="4712" spans="8:8" s="32" customFormat="1" ht="12.75" customHeight="1" x14ac:dyDescent="0.2">
      <c r="H4712" s="36"/>
    </row>
    <row r="4713" spans="8:8" s="32" customFormat="1" ht="12.75" customHeight="1" x14ac:dyDescent="0.2">
      <c r="H4713" s="36"/>
    </row>
    <row r="4714" spans="8:8" s="32" customFormat="1" ht="12.75" customHeight="1" x14ac:dyDescent="0.2">
      <c r="H4714" s="36"/>
    </row>
    <row r="4715" spans="8:8" s="32" customFormat="1" ht="12.75" customHeight="1" x14ac:dyDescent="0.2">
      <c r="H4715" s="36"/>
    </row>
    <row r="4716" spans="8:8" s="32" customFormat="1" ht="12.75" customHeight="1" x14ac:dyDescent="0.2">
      <c r="H4716" s="36"/>
    </row>
    <row r="4717" spans="8:8" s="32" customFormat="1" ht="12.75" customHeight="1" x14ac:dyDescent="0.2">
      <c r="H4717" s="36"/>
    </row>
    <row r="4718" spans="8:8" s="32" customFormat="1" ht="12.75" customHeight="1" x14ac:dyDescent="0.2">
      <c r="H4718" s="36"/>
    </row>
    <row r="4719" spans="8:8" s="32" customFormat="1" ht="12.75" customHeight="1" x14ac:dyDescent="0.2">
      <c r="H4719" s="36"/>
    </row>
    <row r="4720" spans="8:8" s="32" customFormat="1" ht="12.75" customHeight="1" x14ac:dyDescent="0.2">
      <c r="H4720" s="36"/>
    </row>
    <row r="4721" spans="8:8" s="32" customFormat="1" ht="12.75" customHeight="1" x14ac:dyDescent="0.2">
      <c r="H4721" s="36"/>
    </row>
    <row r="4722" spans="8:8" s="32" customFormat="1" ht="12.75" customHeight="1" x14ac:dyDescent="0.2">
      <c r="H4722" s="36"/>
    </row>
    <row r="4723" spans="8:8" s="32" customFormat="1" ht="12.75" customHeight="1" x14ac:dyDescent="0.2">
      <c r="H4723" s="36"/>
    </row>
    <row r="4724" spans="8:8" s="32" customFormat="1" ht="12.75" customHeight="1" x14ac:dyDescent="0.2">
      <c r="H4724" s="36"/>
    </row>
    <row r="4725" spans="8:8" s="32" customFormat="1" ht="12.75" customHeight="1" x14ac:dyDescent="0.2">
      <c r="H4725" s="36"/>
    </row>
    <row r="4726" spans="8:8" s="32" customFormat="1" ht="12.75" customHeight="1" x14ac:dyDescent="0.2">
      <c r="H4726" s="36"/>
    </row>
    <row r="4727" spans="8:8" s="32" customFormat="1" ht="12.75" customHeight="1" x14ac:dyDescent="0.2">
      <c r="H4727" s="36"/>
    </row>
    <row r="4728" spans="8:8" s="32" customFormat="1" ht="12.75" customHeight="1" x14ac:dyDescent="0.2">
      <c r="H4728" s="36"/>
    </row>
    <row r="4729" spans="8:8" s="32" customFormat="1" ht="12.75" customHeight="1" x14ac:dyDescent="0.2">
      <c r="H4729" s="36"/>
    </row>
    <row r="4730" spans="8:8" s="32" customFormat="1" ht="12.75" customHeight="1" x14ac:dyDescent="0.2">
      <c r="H4730" s="36"/>
    </row>
    <row r="4731" spans="8:8" s="32" customFormat="1" ht="12.75" customHeight="1" x14ac:dyDescent="0.2">
      <c r="H4731" s="36"/>
    </row>
    <row r="4732" spans="8:8" s="32" customFormat="1" ht="12.75" customHeight="1" x14ac:dyDescent="0.2">
      <c r="H4732" s="36"/>
    </row>
    <row r="4733" spans="8:8" s="32" customFormat="1" ht="12.75" customHeight="1" x14ac:dyDescent="0.2">
      <c r="H4733" s="36"/>
    </row>
    <row r="4734" spans="8:8" s="32" customFormat="1" ht="12.75" customHeight="1" x14ac:dyDescent="0.2">
      <c r="H4734" s="36"/>
    </row>
    <row r="4735" spans="8:8" s="32" customFormat="1" ht="12.75" customHeight="1" x14ac:dyDescent="0.2">
      <c r="H4735" s="36"/>
    </row>
    <row r="4736" spans="8:8" s="32" customFormat="1" ht="12.75" customHeight="1" x14ac:dyDescent="0.2">
      <c r="H4736" s="36"/>
    </row>
    <row r="4737" spans="8:8" s="32" customFormat="1" ht="12.75" customHeight="1" x14ac:dyDescent="0.2">
      <c r="H4737" s="36"/>
    </row>
    <row r="4738" spans="8:8" s="32" customFormat="1" ht="12.75" customHeight="1" x14ac:dyDescent="0.2">
      <c r="H4738" s="36"/>
    </row>
    <row r="4739" spans="8:8" s="32" customFormat="1" ht="12.75" customHeight="1" x14ac:dyDescent="0.2">
      <c r="H4739" s="36"/>
    </row>
    <row r="4740" spans="8:8" s="32" customFormat="1" ht="12.75" customHeight="1" x14ac:dyDescent="0.2">
      <c r="H4740" s="36"/>
    </row>
    <row r="4741" spans="8:8" s="32" customFormat="1" ht="12.75" customHeight="1" x14ac:dyDescent="0.2">
      <c r="H4741" s="36"/>
    </row>
    <row r="4742" spans="8:8" s="32" customFormat="1" ht="12.75" customHeight="1" x14ac:dyDescent="0.2">
      <c r="H4742" s="36"/>
    </row>
    <row r="4743" spans="8:8" s="32" customFormat="1" ht="12.75" customHeight="1" x14ac:dyDescent="0.2">
      <c r="H4743" s="36"/>
    </row>
    <row r="4744" spans="8:8" s="32" customFormat="1" ht="12.75" customHeight="1" x14ac:dyDescent="0.2">
      <c r="H4744" s="36"/>
    </row>
    <row r="4745" spans="8:8" s="32" customFormat="1" ht="12.75" customHeight="1" x14ac:dyDescent="0.2">
      <c r="H4745" s="36"/>
    </row>
    <row r="4746" spans="8:8" s="32" customFormat="1" ht="12.75" customHeight="1" x14ac:dyDescent="0.2">
      <c r="H4746" s="36"/>
    </row>
    <row r="4747" spans="8:8" s="32" customFormat="1" ht="12.75" customHeight="1" x14ac:dyDescent="0.2">
      <c r="H4747" s="36"/>
    </row>
    <row r="4748" spans="8:8" s="32" customFormat="1" ht="12.75" customHeight="1" x14ac:dyDescent="0.2">
      <c r="H4748" s="36"/>
    </row>
    <row r="4749" spans="8:8" s="32" customFormat="1" ht="12.75" customHeight="1" x14ac:dyDescent="0.2">
      <c r="H4749" s="36"/>
    </row>
    <row r="4750" spans="8:8" s="32" customFormat="1" ht="12.75" customHeight="1" x14ac:dyDescent="0.2">
      <c r="H4750" s="36"/>
    </row>
    <row r="4751" spans="8:8" s="32" customFormat="1" ht="12.75" customHeight="1" x14ac:dyDescent="0.2">
      <c r="H4751" s="36"/>
    </row>
    <row r="4752" spans="8:8" s="32" customFormat="1" ht="12.75" customHeight="1" x14ac:dyDescent="0.2">
      <c r="H4752" s="36"/>
    </row>
    <row r="4753" spans="8:8" s="32" customFormat="1" ht="12.75" customHeight="1" x14ac:dyDescent="0.2">
      <c r="H4753" s="36"/>
    </row>
    <row r="4754" spans="8:8" s="32" customFormat="1" ht="12.75" customHeight="1" x14ac:dyDescent="0.2">
      <c r="H4754" s="36"/>
    </row>
    <row r="4755" spans="8:8" s="32" customFormat="1" ht="12.75" customHeight="1" x14ac:dyDescent="0.2">
      <c r="H4755" s="36"/>
    </row>
    <row r="4756" spans="8:8" s="32" customFormat="1" ht="12.75" customHeight="1" x14ac:dyDescent="0.2">
      <c r="H4756" s="36"/>
    </row>
    <row r="4757" spans="8:8" s="32" customFormat="1" ht="12.75" customHeight="1" x14ac:dyDescent="0.2">
      <c r="H4757" s="36"/>
    </row>
    <row r="4758" spans="8:8" s="32" customFormat="1" ht="12.75" customHeight="1" x14ac:dyDescent="0.2">
      <c r="H4758" s="36"/>
    </row>
    <row r="4759" spans="8:8" s="32" customFormat="1" ht="12.75" customHeight="1" x14ac:dyDescent="0.2">
      <c r="H4759" s="36"/>
    </row>
    <row r="4760" spans="8:8" s="32" customFormat="1" ht="12.75" customHeight="1" x14ac:dyDescent="0.2">
      <c r="H4760" s="36"/>
    </row>
    <row r="4761" spans="8:8" s="32" customFormat="1" ht="12.75" customHeight="1" x14ac:dyDescent="0.2">
      <c r="H4761" s="36"/>
    </row>
    <row r="4762" spans="8:8" s="32" customFormat="1" ht="12.75" customHeight="1" x14ac:dyDescent="0.2">
      <c r="H4762" s="36"/>
    </row>
    <row r="4763" spans="8:8" s="32" customFormat="1" ht="12.75" customHeight="1" x14ac:dyDescent="0.2">
      <c r="H4763" s="36"/>
    </row>
    <row r="4764" spans="8:8" s="32" customFormat="1" ht="12.75" customHeight="1" x14ac:dyDescent="0.2">
      <c r="H4764" s="36"/>
    </row>
    <row r="4765" spans="8:8" s="32" customFormat="1" ht="12.75" customHeight="1" x14ac:dyDescent="0.2">
      <c r="H4765" s="36"/>
    </row>
    <row r="4766" spans="8:8" s="32" customFormat="1" ht="12.75" customHeight="1" x14ac:dyDescent="0.2">
      <c r="H4766" s="36"/>
    </row>
    <row r="4767" spans="8:8" s="32" customFormat="1" ht="12.75" customHeight="1" x14ac:dyDescent="0.2">
      <c r="H4767" s="36"/>
    </row>
    <row r="4768" spans="8:8" s="32" customFormat="1" ht="12.75" customHeight="1" x14ac:dyDescent="0.2">
      <c r="H4768" s="36"/>
    </row>
    <row r="4769" spans="8:8" s="32" customFormat="1" ht="12.75" customHeight="1" x14ac:dyDescent="0.2">
      <c r="H4769" s="36"/>
    </row>
    <row r="4770" spans="8:8" s="32" customFormat="1" ht="12.75" customHeight="1" x14ac:dyDescent="0.2">
      <c r="H4770" s="36"/>
    </row>
    <row r="4771" spans="8:8" s="32" customFormat="1" ht="12.75" customHeight="1" x14ac:dyDescent="0.2">
      <c r="H4771" s="36"/>
    </row>
    <row r="4772" spans="8:8" s="32" customFormat="1" ht="12.75" customHeight="1" x14ac:dyDescent="0.2">
      <c r="H4772" s="36"/>
    </row>
    <row r="4773" spans="8:8" s="32" customFormat="1" ht="12.75" customHeight="1" x14ac:dyDescent="0.2">
      <c r="H4773" s="36"/>
    </row>
    <row r="4774" spans="8:8" s="32" customFormat="1" ht="12.75" customHeight="1" x14ac:dyDescent="0.2">
      <c r="H4774" s="36"/>
    </row>
    <row r="4775" spans="8:8" s="32" customFormat="1" ht="12.75" customHeight="1" x14ac:dyDescent="0.2">
      <c r="H4775" s="36"/>
    </row>
    <row r="4776" spans="8:8" s="32" customFormat="1" ht="12.75" customHeight="1" x14ac:dyDescent="0.2">
      <c r="H4776" s="36"/>
    </row>
    <row r="4777" spans="8:8" s="32" customFormat="1" ht="12.75" customHeight="1" x14ac:dyDescent="0.2">
      <c r="H4777" s="36"/>
    </row>
    <row r="4778" spans="8:8" s="32" customFormat="1" ht="12.75" customHeight="1" x14ac:dyDescent="0.2">
      <c r="H4778" s="36"/>
    </row>
    <row r="4779" spans="8:8" s="32" customFormat="1" ht="12.75" customHeight="1" x14ac:dyDescent="0.2">
      <c r="H4779" s="36"/>
    </row>
    <row r="4780" spans="8:8" s="32" customFormat="1" ht="12.75" customHeight="1" x14ac:dyDescent="0.2">
      <c r="H4780" s="36"/>
    </row>
    <row r="4781" spans="8:8" s="32" customFormat="1" ht="12.75" customHeight="1" x14ac:dyDescent="0.2">
      <c r="H4781" s="36"/>
    </row>
    <row r="4782" spans="8:8" s="32" customFormat="1" ht="12.75" customHeight="1" x14ac:dyDescent="0.2">
      <c r="H4782" s="36"/>
    </row>
    <row r="4783" spans="8:8" s="32" customFormat="1" ht="12.75" customHeight="1" x14ac:dyDescent="0.2">
      <c r="H4783" s="36"/>
    </row>
    <row r="4784" spans="8:8" s="32" customFormat="1" ht="12.75" customHeight="1" x14ac:dyDescent="0.2">
      <c r="H4784" s="36"/>
    </row>
    <row r="4785" spans="8:8" s="32" customFormat="1" ht="12.75" customHeight="1" x14ac:dyDescent="0.2">
      <c r="H4785" s="36"/>
    </row>
    <row r="4786" spans="8:8" s="32" customFormat="1" ht="12.75" customHeight="1" x14ac:dyDescent="0.2">
      <c r="H4786" s="36"/>
    </row>
    <row r="4787" spans="8:8" s="32" customFormat="1" ht="12.75" customHeight="1" x14ac:dyDescent="0.2">
      <c r="H4787" s="36"/>
    </row>
    <row r="4788" spans="8:8" s="32" customFormat="1" ht="12.75" customHeight="1" x14ac:dyDescent="0.2">
      <c r="H4788" s="36"/>
    </row>
    <row r="4789" spans="8:8" s="32" customFormat="1" ht="12.75" customHeight="1" x14ac:dyDescent="0.2">
      <c r="H4789" s="36"/>
    </row>
    <row r="4790" spans="8:8" s="32" customFormat="1" ht="12.75" customHeight="1" x14ac:dyDescent="0.2">
      <c r="H4790" s="36"/>
    </row>
    <row r="4791" spans="8:8" s="32" customFormat="1" ht="12.75" customHeight="1" x14ac:dyDescent="0.2">
      <c r="H4791" s="36"/>
    </row>
    <row r="4792" spans="8:8" s="32" customFormat="1" ht="12.75" customHeight="1" x14ac:dyDescent="0.2">
      <c r="H4792" s="36"/>
    </row>
    <row r="4793" spans="8:8" s="32" customFormat="1" ht="12.75" customHeight="1" x14ac:dyDescent="0.2">
      <c r="H4793" s="36"/>
    </row>
    <row r="4794" spans="8:8" s="32" customFormat="1" ht="12.75" customHeight="1" x14ac:dyDescent="0.2">
      <c r="H4794" s="36"/>
    </row>
    <row r="4795" spans="8:8" s="32" customFormat="1" ht="12.75" customHeight="1" x14ac:dyDescent="0.2">
      <c r="H4795" s="36"/>
    </row>
    <row r="4796" spans="8:8" s="32" customFormat="1" ht="12.75" customHeight="1" x14ac:dyDescent="0.2">
      <c r="H4796" s="36"/>
    </row>
    <row r="4797" spans="8:8" s="32" customFormat="1" ht="12.75" customHeight="1" x14ac:dyDescent="0.2">
      <c r="H4797" s="36"/>
    </row>
    <row r="4798" spans="8:8" s="32" customFormat="1" ht="12.75" customHeight="1" x14ac:dyDescent="0.2">
      <c r="H4798" s="36"/>
    </row>
    <row r="4799" spans="8:8" s="32" customFormat="1" ht="12.75" customHeight="1" x14ac:dyDescent="0.2">
      <c r="H4799" s="36"/>
    </row>
    <row r="4800" spans="8:8" s="32" customFormat="1" ht="12.75" customHeight="1" x14ac:dyDescent="0.2">
      <c r="H4800" s="36"/>
    </row>
    <row r="4801" spans="8:8" s="32" customFormat="1" ht="12.75" customHeight="1" x14ac:dyDescent="0.2">
      <c r="H4801" s="36"/>
    </row>
    <row r="4802" spans="8:8" s="32" customFormat="1" ht="12.75" customHeight="1" x14ac:dyDescent="0.2">
      <c r="H4802" s="36"/>
    </row>
    <row r="4803" spans="8:8" s="32" customFormat="1" ht="12.75" customHeight="1" x14ac:dyDescent="0.2">
      <c r="H4803" s="36"/>
    </row>
    <row r="4804" spans="8:8" s="32" customFormat="1" ht="12.75" customHeight="1" x14ac:dyDescent="0.2">
      <c r="H4804" s="36"/>
    </row>
    <row r="4805" spans="8:8" s="32" customFormat="1" ht="12.75" customHeight="1" x14ac:dyDescent="0.2">
      <c r="H4805" s="36"/>
    </row>
    <row r="4806" spans="8:8" s="32" customFormat="1" ht="12.75" customHeight="1" x14ac:dyDescent="0.2">
      <c r="H4806" s="36"/>
    </row>
    <row r="4807" spans="8:8" s="32" customFormat="1" ht="12.75" customHeight="1" x14ac:dyDescent="0.2">
      <c r="H4807" s="36"/>
    </row>
    <row r="4808" spans="8:8" s="32" customFormat="1" ht="12.75" customHeight="1" x14ac:dyDescent="0.2">
      <c r="H4808" s="36"/>
    </row>
    <row r="4809" spans="8:8" s="32" customFormat="1" ht="12.75" customHeight="1" x14ac:dyDescent="0.2">
      <c r="H4809" s="36"/>
    </row>
    <row r="4810" spans="8:8" s="32" customFormat="1" ht="12.75" customHeight="1" x14ac:dyDescent="0.2">
      <c r="H4810" s="36"/>
    </row>
    <row r="4811" spans="8:8" s="32" customFormat="1" ht="12.75" customHeight="1" x14ac:dyDescent="0.2">
      <c r="H4811" s="36"/>
    </row>
    <row r="4812" spans="8:8" s="32" customFormat="1" ht="12.75" customHeight="1" x14ac:dyDescent="0.2">
      <c r="H4812" s="36"/>
    </row>
    <row r="4813" spans="8:8" s="32" customFormat="1" ht="12.75" customHeight="1" x14ac:dyDescent="0.2">
      <c r="H4813" s="36"/>
    </row>
    <row r="4814" spans="8:8" s="32" customFormat="1" ht="12.75" customHeight="1" x14ac:dyDescent="0.2">
      <c r="H4814" s="36"/>
    </row>
    <row r="4815" spans="8:8" s="32" customFormat="1" ht="12.75" customHeight="1" x14ac:dyDescent="0.2">
      <c r="H4815" s="36"/>
    </row>
    <row r="4816" spans="8:8" s="32" customFormat="1" ht="12.75" customHeight="1" x14ac:dyDescent="0.2">
      <c r="H4816" s="36"/>
    </row>
    <row r="4817" spans="8:8" s="32" customFormat="1" ht="12.75" customHeight="1" x14ac:dyDescent="0.2">
      <c r="H4817" s="36"/>
    </row>
    <row r="4818" spans="8:8" s="32" customFormat="1" ht="12.75" customHeight="1" x14ac:dyDescent="0.2">
      <c r="H4818" s="36"/>
    </row>
    <row r="4819" spans="8:8" s="32" customFormat="1" ht="12.75" customHeight="1" x14ac:dyDescent="0.2">
      <c r="H4819" s="36"/>
    </row>
    <row r="4820" spans="8:8" s="32" customFormat="1" ht="12.75" customHeight="1" x14ac:dyDescent="0.2">
      <c r="H4820" s="36"/>
    </row>
    <row r="4821" spans="8:8" s="32" customFormat="1" ht="12.75" customHeight="1" x14ac:dyDescent="0.2">
      <c r="H4821" s="36"/>
    </row>
    <row r="4822" spans="8:8" s="32" customFormat="1" ht="12.75" customHeight="1" x14ac:dyDescent="0.2">
      <c r="H4822" s="36"/>
    </row>
    <row r="4823" spans="8:8" s="32" customFormat="1" ht="12.75" customHeight="1" x14ac:dyDescent="0.2">
      <c r="H4823" s="36"/>
    </row>
    <row r="4824" spans="8:8" s="32" customFormat="1" ht="12.75" customHeight="1" x14ac:dyDescent="0.2">
      <c r="H4824" s="36"/>
    </row>
    <row r="4825" spans="8:8" s="32" customFormat="1" ht="12.75" customHeight="1" x14ac:dyDescent="0.2">
      <c r="H4825" s="36"/>
    </row>
    <row r="4826" spans="8:8" s="32" customFormat="1" ht="12.75" customHeight="1" x14ac:dyDescent="0.2">
      <c r="H4826" s="36"/>
    </row>
    <row r="4827" spans="8:8" s="32" customFormat="1" ht="12.75" customHeight="1" x14ac:dyDescent="0.2">
      <c r="H4827" s="36"/>
    </row>
    <row r="4828" spans="8:8" s="32" customFormat="1" ht="12.75" customHeight="1" x14ac:dyDescent="0.2">
      <c r="H4828" s="36"/>
    </row>
    <row r="4829" spans="8:8" s="32" customFormat="1" ht="12.75" customHeight="1" x14ac:dyDescent="0.2">
      <c r="H4829" s="36"/>
    </row>
    <row r="4830" spans="8:8" s="32" customFormat="1" ht="12.75" customHeight="1" x14ac:dyDescent="0.2">
      <c r="H4830" s="36"/>
    </row>
    <row r="4831" spans="8:8" s="32" customFormat="1" ht="12.75" customHeight="1" x14ac:dyDescent="0.2">
      <c r="H4831" s="36"/>
    </row>
    <row r="4832" spans="8:8" s="32" customFormat="1" ht="12.75" customHeight="1" x14ac:dyDescent="0.2">
      <c r="H4832" s="36"/>
    </row>
    <row r="4833" spans="8:8" s="32" customFormat="1" ht="12.75" customHeight="1" x14ac:dyDescent="0.2">
      <c r="H4833" s="36"/>
    </row>
    <row r="4834" spans="8:8" s="32" customFormat="1" ht="12.75" customHeight="1" x14ac:dyDescent="0.2">
      <c r="H4834" s="36"/>
    </row>
    <row r="4835" spans="8:8" s="32" customFormat="1" ht="12.75" customHeight="1" x14ac:dyDescent="0.2">
      <c r="H4835" s="36"/>
    </row>
    <row r="4836" spans="8:8" s="32" customFormat="1" ht="12.75" customHeight="1" x14ac:dyDescent="0.2">
      <c r="H4836" s="36"/>
    </row>
    <row r="4837" spans="8:8" s="32" customFormat="1" ht="12.75" customHeight="1" x14ac:dyDescent="0.2">
      <c r="H4837" s="36"/>
    </row>
    <row r="4838" spans="8:8" s="32" customFormat="1" ht="12.75" customHeight="1" x14ac:dyDescent="0.2">
      <c r="H4838" s="36"/>
    </row>
    <row r="4839" spans="8:8" s="32" customFormat="1" ht="12.75" customHeight="1" x14ac:dyDescent="0.2">
      <c r="H4839" s="36"/>
    </row>
    <row r="4840" spans="8:8" s="32" customFormat="1" ht="12.75" customHeight="1" x14ac:dyDescent="0.2">
      <c r="H4840" s="36"/>
    </row>
    <row r="4841" spans="8:8" s="32" customFormat="1" ht="12.75" customHeight="1" x14ac:dyDescent="0.2">
      <c r="H4841" s="36"/>
    </row>
    <row r="4842" spans="8:8" s="32" customFormat="1" ht="12.75" customHeight="1" x14ac:dyDescent="0.2">
      <c r="H4842" s="36"/>
    </row>
    <row r="4843" spans="8:8" s="32" customFormat="1" ht="12.75" customHeight="1" x14ac:dyDescent="0.2">
      <c r="H4843" s="36"/>
    </row>
    <row r="4844" spans="8:8" s="32" customFormat="1" ht="12.75" customHeight="1" x14ac:dyDescent="0.2">
      <c r="H4844" s="36"/>
    </row>
    <row r="4845" spans="8:8" s="32" customFormat="1" ht="12.75" customHeight="1" x14ac:dyDescent="0.2">
      <c r="H4845" s="36"/>
    </row>
    <row r="4846" spans="8:8" s="32" customFormat="1" ht="12.75" customHeight="1" x14ac:dyDescent="0.2">
      <c r="H4846" s="36"/>
    </row>
    <row r="4847" spans="8:8" s="32" customFormat="1" ht="12.75" customHeight="1" x14ac:dyDescent="0.2">
      <c r="H4847" s="36"/>
    </row>
    <row r="4848" spans="8:8" s="32" customFormat="1" ht="12.75" customHeight="1" x14ac:dyDescent="0.2">
      <c r="H4848" s="36"/>
    </row>
    <row r="4849" spans="8:8" s="32" customFormat="1" ht="12.75" customHeight="1" x14ac:dyDescent="0.2">
      <c r="H4849" s="36"/>
    </row>
    <row r="4850" spans="8:8" s="32" customFormat="1" ht="12.75" customHeight="1" x14ac:dyDescent="0.2">
      <c r="H4850" s="36"/>
    </row>
    <row r="4851" spans="8:8" s="32" customFormat="1" ht="12.75" customHeight="1" x14ac:dyDescent="0.2">
      <c r="H4851" s="36"/>
    </row>
    <row r="4852" spans="8:8" s="32" customFormat="1" ht="12.75" customHeight="1" x14ac:dyDescent="0.2">
      <c r="H4852" s="36"/>
    </row>
    <row r="4853" spans="8:8" s="32" customFormat="1" ht="12.75" customHeight="1" x14ac:dyDescent="0.2">
      <c r="H4853" s="36"/>
    </row>
    <row r="4854" spans="8:8" s="32" customFormat="1" ht="12.75" customHeight="1" x14ac:dyDescent="0.2">
      <c r="H4854" s="36"/>
    </row>
    <row r="4855" spans="8:8" s="32" customFormat="1" ht="12.75" customHeight="1" x14ac:dyDescent="0.2">
      <c r="H4855" s="36"/>
    </row>
    <row r="4856" spans="8:8" s="32" customFormat="1" ht="12.75" customHeight="1" x14ac:dyDescent="0.2">
      <c r="H4856" s="36"/>
    </row>
    <row r="4857" spans="8:8" s="32" customFormat="1" ht="12.75" customHeight="1" x14ac:dyDescent="0.2">
      <c r="H4857" s="36"/>
    </row>
    <row r="4858" spans="8:8" s="32" customFormat="1" ht="12.75" customHeight="1" x14ac:dyDescent="0.2">
      <c r="H4858" s="36"/>
    </row>
    <row r="4859" spans="8:8" s="32" customFormat="1" ht="12.75" customHeight="1" x14ac:dyDescent="0.2">
      <c r="H4859" s="36"/>
    </row>
    <row r="4860" spans="8:8" s="32" customFormat="1" ht="12.75" customHeight="1" x14ac:dyDescent="0.2">
      <c r="H4860" s="36"/>
    </row>
    <row r="4861" spans="8:8" s="32" customFormat="1" ht="12.75" customHeight="1" x14ac:dyDescent="0.2">
      <c r="H4861" s="36"/>
    </row>
    <row r="4862" spans="8:8" s="32" customFormat="1" ht="12.75" customHeight="1" x14ac:dyDescent="0.2">
      <c r="H4862" s="36"/>
    </row>
    <row r="4863" spans="8:8" s="32" customFormat="1" ht="12.75" customHeight="1" x14ac:dyDescent="0.2">
      <c r="H4863" s="36"/>
    </row>
    <row r="4864" spans="8:8" s="32" customFormat="1" ht="12.75" customHeight="1" x14ac:dyDescent="0.2">
      <c r="H4864" s="36"/>
    </row>
    <row r="4865" spans="8:8" s="32" customFormat="1" ht="12.75" customHeight="1" x14ac:dyDescent="0.2">
      <c r="H4865" s="36"/>
    </row>
    <row r="4866" spans="8:8" s="32" customFormat="1" ht="12.75" customHeight="1" x14ac:dyDescent="0.2">
      <c r="H4866" s="36"/>
    </row>
    <row r="4867" spans="8:8" s="32" customFormat="1" ht="12.75" customHeight="1" x14ac:dyDescent="0.2">
      <c r="H4867" s="36"/>
    </row>
    <row r="4868" spans="8:8" s="32" customFormat="1" ht="12.75" customHeight="1" x14ac:dyDescent="0.2">
      <c r="H4868" s="36"/>
    </row>
    <row r="4869" spans="8:8" s="32" customFormat="1" ht="12.75" customHeight="1" x14ac:dyDescent="0.2">
      <c r="H4869" s="36"/>
    </row>
    <row r="4870" spans="8:8" s="32" customFormat="1" ht="12.75" customHeight="1" x14ac:dyDescent="0.2">
      <c r="H4870" s="36"/>
    </row>
    <row r="4871" spans="8:8" s="32" customFormat="1" ht="12.75" customHeight="1" x14ac:dyDescent="0.2">
      <c r="H4871" s="36"/>
    </row>
    <row r="4872" spans="8:8" s="32" customFormat="1" ht="12.75" customHeight="1" x14ac:dyDescent="0.2">
      <c r="H4872" s="36"/>
    </row>
    <row r="4873" spans="8:8" s="32" customFormat="1" ht="12.75" customHeight="1" x14ac:dyDescent="0.2">
      <c r="H4873" s="36"/>
    </row>
    <row r="4874" spans="8:8" s="32" customFormat="1" ht="12.75" customHeight="1" x14ac:dyDescent="0.2">
      <c r="H4874" s="36"/>
    </row>
    <row r="4875" spans="8:8" s="32" customFormat="1" ht="12.75" customHeight="1" x14ac:dyDescent="0.2">
      <c r="H4875" s="36"/>
    </row>
    <row r="4876" spans="8:8" s="32" customFormat="1" ht="12.75" customHeight="1" x14ac:dyDescent="0.2">
      <c r="H4876" s="36"/>
    </row>
    <row r="4877" spans="8:8" s="32" customFormat="1" ht="12.75" customHeight="1" x14ac:dyDescent="0.2">
      <c r="H4877" s="36"/>
    </row>
    <row r="4878" spans="8:8" s="32" customFormat="1" ht="12.75" customHeight="1" x14ac:dyDescent="0.2">
      <c r="H4878" s="36"/>
    </row>
    <row r="4879" spans="8:8" s="32" customFormat="1" ht="12.75" customHeight="1" x14ac:dyDescent="0.2">
      <c r="H4879" s="36"/>
    </row>
    <row r="4880" spans="8:8" s="32" customFormat="1" ht="12.75" customHeight="1" x14ac:dyDescent="0.2">
      <c r="H4880" s="36"/>
    </row>
    <row r="4881" spans="8:8" s="32" customFormat="1" ht="12.75" customHeight="1" x14ac:dyDescent="0.2">
      <c r="H4881" s="36"/>
    </row>
    <row r="4882" spans="8:8" s="32" customFormat="1" ht="12.75" customHeight="1" x14ac:dyDescent="0.2">
      <c r="H4882" s="36"/>
    </row>
    <row r="4883" spans="8:8" s="32" customFormat="1" ht="12.75" customHeight="1" x14ac:dyDescent="0.2">
      <c r="H4883" s="36"/>
    </row>
    <row r="4884" spans="8:8" s="32" customFormat="1" ht="12.75" customHeight="1" x14ac:dyDescent="0.2">
      <c r="H4884" s="36"/>
    </row>
    <row r="4885" spans="8:8" s="32" customFormat="1" ht="12.75" customHeight="1" x14ac:dyDescent="0.2">
      <c r="H4885" s="36"/>
    </row>
    <row r="4886" spans="8:8" s="32" customFormat="1" ht="12.75" customHeight="1" x14ac:dyDescent="0.2">
      <c r="H4886" s="36"/>
    </row>
    <row r="4887" spans="8:8" s="32" customFormat="1" ht="12.75" customHeight="1" x14ac:dyDescent="0.2">
      <c r="H4887" s="36"/>
    </row>
    <row r="4888" spans="8:8" s="32" customFormat="1" ht="12.75" customHeight="1" x14ac:dyDescent="0.2">
      <c r="H4888" s="36"/>
    </row>
    <row r="4889" spans="8:8" s="32" customFormat="1" ht="12.75" customHeight="1" x14ac:dyDescent="0.2">
      <c r="H4889" s="36"/>
    </row>
    <row r="4890" spans="8:8" s="32" customFormat="1" ht="12.75" customHeight="1" x14ac:dyDescent="0.2">
      <c r="H4890" s="36"/>
    </row>
    <row r="4891" spans="8:8" s="32" customFormat="1" ht="12.75" customHeight="1" x14ac:dyDescent="0.2">
      <c r="H4891" s="36"/>
    </row>
    <row r="4892" spans="8:8" s="32" customFormat="1" ht="12.75" customHeight="1" x14ac:dyDescent="0.2">
      <c r="H4892" s="36"/>
    </row>
    <row r="4893" spans="8:8" s="32" customFormat="1" ht="12.75" customHeight="1" x14ac:dyDescent="0.2">
      <c r="H4893" s="36"/>
    </row>
    <row r="4894" spans="8:8" s="32" customFormat="1" ht="12.75" customHeight="1" x14ac:dyDescent="0.2">
      <c r="H4894" s="36"/>
    </row>
    <row r="4895" spans="8:8" s="32" customFormat="1" ht="12.75" customHeight="1" x14ac:dyDescent="0.2">
      <c r="H4895" s="36"/>
    </row>
    <row r="4896" spans="8:8" s="32" customFormat="1" ht="12.75" customHeight="1" x14ac:dyDescent="0.2">
      <c r="H4896" s="36"/>
    </row>
    <row r="4897" spans="8:8" s="32" customFormat="1" ht="12.75" customHeight="1" x14ac:dyDescent="0.2">
      <c r="H4897" s="36"/>
    </row>
    <row r="4898" spans="8:8" s="32" customFormat="1" ht="12.75" customHeight="1" x14ac:dyDescent="0.2">
      <c r="H4898" s="36"/>
    </row>
    <row r="4899" spans="8:8" s="32" customFormat="1" ht="12.75" customHeight="1" x14ac:dyDescent="0.2">
      <c r="H4899" s="36"/>
    </row>
    <row r="4900" spans="8:8" s="32" customFormat="1" ht="12.75" customHeight="1" x14ac:dyDescent="0.2">
      <c r="H4900" s="36"/>
    </row>
    <row r="4901" spans="8:8" s="32" customFormat="1" ht="12.75" customHeight="1" x14ac:dyDescent="0.2">
      <c r="H4901" s="36"/>
    </row>
    <row r="4902" spans="8:8" s="32" customFormat="1" ht="12.75" customHeight="1" x14ac:dyDescent="0.2">
      <c r="H4902" s="36"/>
    </row>
    <row r="4903" spans="8:8" s="32" customFormat="1" ht="12.75" customHeight="1" x14ac:dyDescent="0.2">
      <c r="H4903" s="36"/>
    </row>
    <row r="4904" spans="8:8" s="32" customFormat="1" ht="12.75" customHeight="1" x14ac:dyDescent="0.2">
      <c r="H4904" s="36"/>
    </row>
    <row r="4905" spans="8:8" s="32" customFormat="1" ht="12.75" customHeight="1" x14ac:dyDescent="0.2">
      <c r="H4905" s="36"/>
    </row>
    <row r="4906" spans="8:8" s="32" customFormat="1" ht="12.75" customHeight="1" x14ac:dyDescent="0.2">
      <c r="H4906" s="36"/>
    </row>
    <row r="4907" spans="8:8" s="32" customFormat="1" ht="12.75" customHeight="1" x14ac:dyDescent="0.2">
      <c r="H4907" s="36"/>
    </row>
    <row r="4908" spans="8:8" s="32" customFormat="1" ht="12.75" customHeight="1" x14ac:dyDescent="0.2">
      <c r="H4908" s="36"/>
    </row>
    <row r="4909" spans="8:8" s="32" customFormat="1" ht="12.75" customHeight="1" x14ac:dyDescent="0.2">
      <c r="H4909" s="36"/>
    </row>
    <row r="4910" spans="8:8" s="32" customFormat="1" ht="12.75" customHeight="1" x14ac:dyDescent="0.2">
      <c r="H4910" s="36"/>
    </row>
    <row r="4911" spans="8:8" s="32" customFormat="1" ht="12.75" customHeight="1" x14ac:dyDescent="0.2">
      <c r="H4911" s="36"/>
    </row>
    <row r="4912" spans="8:8" s="32" customFormat="1" ht="12.75" customHeight="1" x14ac:dyDescent="0.2">
      <c r="H4912" s="36"/>
    </row>
    <row r="4913" spans="8:8" s="32" customFormat="1" ht="12.75" customHeight="1" x14ac:dyDescent="0.2">
      <c r="H4913" s="36"/>
    </row>
    <row r="4914" spans="8:8" s="32" customFormat="1" ht="12.75" customHeight="1" x14ac:dyDescent="0.2">
      <c r="H4914" s="36"/>
    </row>
    <row r="4915" spans="8:8" s="32" customFormat="1" ht="12.75" customHeight="1" x14ac:dyDescent="0.2">
      <c r="H4915" s="36"/>
    </row>
    <row r="4916" spans="8:8" s="32" customFormat="1" ht="12.75" customHeight="1" x14ac:dyDescent="0.2">
      <c r="H4916" s="36"/>
    </row>
    <row r="4917" spans="8:8" s="32" customFormat="1" ht="12.75" customHeight="1" x14ac:dyDescent="0.2">
      <c r="H4917" s="36"/>
    </row>
    <row r="4918" spans="8:8" s="32" customFormat="1" ht="12.75" customHeight="1" x14ac:dyDescent="0.2">
      <c r="H4918" s="36"/>
    </row>
    <row r="4919" spans="8:8" s="32" customFormat="1" ht="12.75" customHeight="1" x14ac:dyDescent="0.2">
      <c r="H4919" s="36"/>
    </row>
    <row r="4920" spans="8:8" s="32" customFormat="1" ht="12.75" customHeight="1" x14ac:dyDescent="0.2">
      <c r="H4920" s="36"/>
    </row>
    <row r="4921" spans="8:8" s="32" customFormat="1" ht="12.75" customHeight="1" x14ac:dyDescent="0.2">
      <c r="H4921" s="36"/>
    </row>
    <row r="4922" spans="8:8" s="32" customFormat="1" ht="12.75" customHeight="1" x14ac:dyDescent="0.2">
      <c r="H4922" s="36"/>
    </row>
    <row r="4923" spans="8:8" s="32" customFormat="1" ht="12.75" customHeight="1" x14ac:dyDescent="0.2">
      <c r="H4923" s="36"/>
    </row>
    <row r="4924" spans="8:8" s="32" customFormat="1" ht="12.75" customHeight="1" x14ac:dyDescent="0.2">
      <c r="H4924" s="36"/>
    </row>
    <row r="4925" spans="8:8" s="32" customFormat="1" ht="12.75" customHeight="1" x14ac:dyDescent="0.2">
      <c r="H4925" s="36"/>
    </row>
    <row r="4926" spans="8:8" s="32" customFormat="1" ht="12.75" customHeight="1" x14ac:dyDescent="0.2">
      <c r="H4926" s="36"/>
    </row>
    <row r="4927" spans="8:8" s="32" customFormat="1" ht="12.75" customHeight="1" x14ac:dyDescent="0.2">
      <c r="H4927" s="36"/>
    </row>
    <row r="4928" spans="8:8" s="32" customFormat="1" ht="12.75" customHeight="1" x14ac:dyDescent="0.2">
      <c r="H4928" s="36"/>
    </row>
    <row r="4929" spans="8:8" s="32" customFormat="1" ht="12.75" customHeight="1" x14ac:dyDescent="0.2">
      <c r="H4929" s="36"/>
    </row>
    <row r="4930" spans="8:8" s="32" customFormat="1" ht="12.75" customHeight="1" x14ac:dyDescent="0.2">
      <c r="H4930" s="36"/>
    </row>
    <row r="4931" spans="8:8" s="32" customFormat="1" ht="12.75" customHeight="1" x14ac:dyDescent="0.2">
      <c r="H4931" s="36"/>
    </row>
    <row r="4932" spans="8:8" s="32" customFormat="1" ht="12.75" customHeight="1" x14ac:dyDescent="0.2">
      <c r="H4932" s="36"/>
    </row>
    <row r="4933" spans="8:8" s="32" customFormat="1" ht="12.75" customHeight="1" x14ac:dyDescent="0.2">
      <c r="H4933" s="36"/>
    </row>
    <row r="4934" spans="8:8" s="32" customFormat="1" ht="12.75" customHeight="1" x14ac:dyDescent="0.2">
      <c r="H4934" s="36"/>
    </row>
    <row r="4935" spans="8:8" s="32" customFormat="1" ht="12.75" customHeight="1" x14ac:dyDescent="0.2">
      <c r="H4935" s="36"/>
    </row>
    <row r="4936" spans="8:8" s="32" customFormat="1" ht="12.75" customHeight="1" x14ac:dyDescent="0.2">
      <c r="H4936" s="36"/>
    </row>
    <row r="4937" spans="8:8" s="32" customFormat="1" ht="12.75" customHeight="1" x14ac:dyDescent="0.2">
      <c r="H4937" s="36"/>
    </row>
    <row r="4938" spans="8:8" s="32" customFormat="1" ht="12.75" customHeight="1" x14ac:dyDescent="0.2">
      <c r="H4938" s="36"/>
    </row>
    <row r="4939" spans="8:8" s="32" customFormat="1" ht="12.75" customHeight="1" x14ac:dyDescent="0.2">
      <c r="H4939" s="36"/>
    </row>
    <row r="4940" spans="8:8" s="32" customFormat="1" ht="12.75" customHeight="1" x14ac:dyDescent="0.2">
      <c r="H4940" s="36"/>
    </row>
    <row r="4941" spans="8:8" s="32" customFormat="1" ht="12.75" customHeight="1" x14ac:dyDescent="0.2">
      <c r="H4941" s="36"/>
    </row>
    <row r="4942" spans="8:8" s="32" customFormat="1" ht="12.75" customHeight="1" x14ac:dyDescent="0.2">
      <c r="H4942" s="36"/>
    </row>
    <row r="4943" spans="8:8" s="32" customFormat="1" ht="12.75" customHeight="1" x14ac:dyDescent="0.2">
      <c r="H4943" s="36"/>
    </row>
    <row r="4944" spans="8:8" s="32" customFormat="1" ht="12.75" customHeight="1" x14ac:dyDescent="0.2">
      <c r="H4944" s="36"/>
    </row>
    <row r="4945" spans="8:8" s="32" customFormat="1" ht="12.75" customHeight="1" x14ac:dyDescent="0.2">
      <c r="H4945" s="36"/>
    </row>
    <row r="4946" spans="8:8" s="32" customFormat="1" ht="12.75" customHeight="1" x14ac:dyDescent="0.2">
      <c r="H4946" s="36"/>
    </row>
    <row r="4947" spans="8:8" s="32" customFormat="1" ht="12.75" customHeight="1" x14ac:dyDescent="0.2">
      <c r="H4947" s="36"/>
    </row>
    <row r="4948" spans="8:8" s="32" customFormat="1" ht="12.75" customHeight="1" x14ac:dyDescent="0.2">
      <c r="H4948" s="36"/>
    </row>
    <row r="4949" spans="8:8" s="32" customFormat="1" ht="12.75" customHeight="1" x14ac:dyDescent="0.2">
      <c r="H4949" s="36"/>
    </row>
    <row r="4950" spans="8:8" s="32" customFormat="1" ht="12.75" customHeight="1" x14ac:dyDescent="0.2">
      <c r="H4950" s="36"/>
    </row>
    <row r="4951" spans="8:8" s="32" customFormat="1" ht="12.75" customHeight="1" x14ac:dyDescent="0.2">
      <c r="H4951" s="36"/>
    </row>
    <row r="4952" spans="8:8" s="32" customFormat="1" ht="12.75" customHeight="1" x14ac:dyDescent="0.2">
      <c r="H4952" s="36"/>
    </row>
    <row r="4953" spans="8:8" s="32" customFormat="1" ht="12.75" customHeight="1" x14ac:dyDescent="0.2">
      <c r="H4953" s="36"/>
    </row>
    <row r="4954" spans="8:8" s="32" customFormat="1" ht="12.75" customHeight="1" x14ac:dyDescent="0.2">
      <c r="H4954" s="36"/>
    </row>
    <row r="4955" spans="8:8" s="32" customFormat="1" ht="12.75" customHeight="1" x14ac:dyDescent="0.2">
      <c r="H4955" s="36"/>
    </row>
    <row r="4956" spans="8:8" s="32" customFormat="1" ht="12.75" customHeight="1" x14ac:dyDescent="0.2">
      <c r="H4956" s="36"/>
    </row>
    <row r="4957" spans="8:8" s="32" customFormat="1" ht="12.75" customHeight="1" x14ac:dyDescent="0.2">
      <c r="H4957" s="36"/>
    </row>
    <row r="4958" spans="8:8" s="32" customFormat="1" ht="12.75" customHeight="1" x14ac:dyDescent="0.2">
      <c r="H4958" s="36"/>
    </row>
    <row r="4959" spans="8:8" s="32" customFormat="1" ht="12.75" customHeight="1" x14ac:dyDescent="0.2">
      <c r="H4959" s="36"/>
    </row>
    <row r="4960" spans="8:8" s="32" customFormat="1" ht="12.75" customHeight="1" x14ac:dyDescent="0.2">
      <c r="H4960" s="36"/>
    </row>
    <row r="4961" spans="8:8" s="32" customFormat="1" ht="12.75" customHeight="1" x14ac:dyDescent="0.2">
      <c r="H4961" s="36"/>
    </row>
    <row r="4962" spans="8:8" s="32" customFormat="1" ht="12.75" customHeight="1" x14ac:dyDescent="0.2">
      <c r="H4962" s="36"/>
    </row>
    <row r="4963" spans="8:8" s="32" customFormat="1" ht="12.75" customHeight="1" x14ac:dyDescent="0.2">
      <c r="H4963" s="36"/>
    </row>
    <row r="4964" spans="8:8" s="32" customFormat="1" ht="12.75" customHeight="1" x14ac:dyDescent="0.2">
      <c r="H4964" s="36"/>
    </row>
    <row r="4965" spans="8:8" s="32" customFormat="1" ht="12.75" customHeight="1" x14ac:dyDescent="0.2">
      <c r="H4965" s="36"/>
    </row>
    <row r="4966" spans="8:8" s="32" customFormat="1" ht="12.75" customHeight="1" x14ac:dyDescent="0.2">
      <c r="H4966" s="36"/>
    </row>
    <row r="4967" spans="8:8" s="32" customFormat="1" ht="12.75" customHeight="1" x14ac:dyDescent="0.2">
      <c r="H4967" s="36"/>
    </row>
    <row r="4968" spans="8:8" s="32" customFormat="1" ht="12.75" customHeight="1" x14ac:dyDescent="0.2">
      <c r="H4968" s="36"/>
    </row>
    <row r="4969" spans="8:8" s="32" customFormat="1" ht="12.75" customHeight="1" x14ac:dyDescent="0.2">
      <c r="H4969" s="36"/>
    </row>
    <row r="4970" spans="8:8" s="32" customFormat="1" ht="12.75" customHeight="1" x14ac:dyDescent="0.2">
      <c r="H4970" s="36"/>
    </row>
    <row r="4971" spans="8:8" s="32" customFormat="1" ht="12.75" customHeight="1" x14ac:dyDescent="0.2">
      <c r="H4971" s="36"/>
    </row>
    <row r="4972" spans="8:8" s="32" customFormat="1" ht="12.75" customHeight="1" x14ac:dyDescent="0.2">
      <c r="H4972" s="36"/>
    </row>
    <row r="4973" spans="8:8" s="32" customFormat="1" ht="12.75" customHeight="1" x14ac:dyDescent="0.2">
      <c r="H4973" s="36"/>
    </row>
    <row r="4974" spans="8:8" s="32" customFormat="1" ht="12.75" customHeight="1" x14ac:dyDescent="0.2">
      <c r="H4974" s="36"/>
    </row>
    <row r="4975" spans="8:8" s="32" customFormat="1" ht="12.75" customHeight="1" x14ac:dyDescent="0.2">
      <c r="H4975" s="36"/>
    </row>
    <row r="4976" spans="8:8" s="32" customFormat="1" ht="12.75" customHeight="1" x14ac:dyDescent="0.2">
      <c r="H4976" s="36"/>
    </row>
    <row r="4977" spans="8:8" s="32" customFormat="1" ht="12.75" customHeight="1" x14ac:dyDescent="0.2">
      <c r="H4977" s="36"/>
    </row>
    <row r="4978" spans="8:8" s="32" customFormat="1" ht="12.75" customHeight="1" x14ac:dyDescent="0.2">
      <c r="H4978" s="36"/>
    </row>
    <row r="4979" spans="8:8" s="32" customFormat="1" ht="12.75" customHeight="1" x14ac:dyDescent="0.2">
      <c r="H4979" s="36"/>
    </row>
    <row r="4980" spans="8:8" s="32" customFormat="1" ht="12.75" customHeight="1" x14ac:dyDescent="0.2">
      <c r="H4980" s="36"/>
    </row>
    <row r="4981" spans="8:8" s="32" customFormat="1" ht="12.75" customHeight="1" x14ac:dyDescent="0.2">
      <c r="H4981" s="36"/>
    </row>
    <row r="4982" spans="8:8" s="32" customFormat="1" ht="12.75" customHeight="1" x14ac:dyDescent="0.2">
      <c r="H4982" s="36"/>
    </row>
    <row r="4983" spans="8:8" s="32" customFormat="1" ht="12.75" customHeight="1" x14ac:dyDescent="0.2">
      <c r="H4983" s="36"/>
    </row>
    <row r="4984" spans="8:8" s="32" customFormat="1" ht="12.75" customHeight="1" x14ac:dyDescent="0.2">
      <c r="H4984" s="36"/>
    </row>
    <row r="4985" spans="8:8" s="32" customFormat="1" ht="12.75" customHeight="1" x14ac:dyDescent="0.2">
      <c r="H4985" s="36"/>
    </row>
    <row r="4986" spans="8:8" s="32" customFormat="1" ht="12.75" customHeight="1" x14ac:dyDescent="0.2">
      <c r="H4986" s="36"/>
    </row>
    <row r="4987" spans="8:8" s="32" customFormat="1" ht="12.75" customHeight="1" x14ac:dyDescent="0.2">
      <c r="H4987" s="36"/>
    </row>
    <row r="4988" spans="8:8" s="32" customFormat="1" ht="12.75" customHeight="1" x14ac:dyDescent="0.2">
      <c r="H4988" s="36"/>
    </row>
    <row r="4989" spans="8:8" s="32" customFormat="1" ht="12.75" customHeight="1" x14ac:dyDescent="0.2">
      <c r="H4989" s="36"/>
    </row>
    <row r="4990" spans="8:8" s="32" customFormat="1" ht="12.75" customHeight="1" x14ac:dyDescent="0.2">
      <c r="H4990" s="36"/>
    </row>
    <row r="4991" spans="8:8" s="32" customFormat="1" ht="12.75" customHeight="1" x14ac:dyDescent="0.2">
      <c r="H4991" s="36"/>
    </row>
    <row r="4992" spans="8:8" s="32" customFormat="1" ht="12.75" customHeight="1" x14ac:dyDescent="0.2">
      <c r="H4992" s="36"/>
    </row>
    <row r="4993" spans="8:8" s="32" customFormat="1" ht="12.75" customHeight="1" x14ac:dyDescent="0.2">
      <c r="H4993" s="36"/>
    </row>
    <row r="4994" spans="8:8" s="32" customFormat="1" ht="12.75" customHeight="1" x14ac:dyDescent="0.2">
      <c r="H4994" s="36"/>
    </row>
    <row r="4995" spans="8:8" s="32" customFormat="1" ht="12.75" customHeight="1" x14ac:dyDescent="0.2">
      <c r="H4995" s="36"/>
    </row>
    <row r="4996" spans="8:8" s="32" customFormat="1" ht="12.75" customHeight="1" x14ac:dyDescent="0.2">
      <c r="H4996" s="36"/>
    </row>
    <row r="4997" spans="8:8" s="32" customFormat="1" ht="12.75" customHeight="1" x14ac:dyDescent="0.2">
      <c r="H4997" s="36"/>
    </row>
    <row r="4998" spans="8:8" s="32" customFormat="1" ht="12.75" customHeight="1" x14ac:dyDescent="0.2">
      <c r="H4998" s="36"/>
    </row>
    <row r="4999" spans="8:8" s="32" customFormat="1" ht="12.75" customHeight="1" x14ac:dyDescent="0.2">
      <c r="H4999" s="36"/>
    </row>
    <row r="5000" spans="8:8" s="32" customFormat="1" ht="12.75" customHeight="1" x14ac:dyDescent="0.2">
      <c r="H5000" s="36"/>
    </row>
    <row r="5001" spans="8:8" s="32" customFormat="1" ht="12.75" customHeight="1" x14ac:dyDescent="0.2">
      <c r="H5001" s="36"/>
    </row>
    <row r="5002" spans="8:8" s="32" customFormat="1" ht="12.75" customHeight="1" x14ac:dyDescent="0.2">
      <c r="H5002" s="36"/>
    </row>
    <row r="5003" spans="8:8" s="32" customFormat="1" ht="12.75" customHeight="1" x14ac:dyDescent="0.2">
      <c r="H5003" s="36"/>
    </row>
    <row r="5004" spans="8:8" s="32" customFormat="1" ht="12.75" customHeight="1" x14ac:dyDescent="0.2">
      <c r="H5004" s="36"/>
    </row>
    <row r="5005" spans="8:8" s="32" customFormat="1" ht="12.75" customHeight="1" x14ac:dyDescent="0.2">
      <c r="H5005" s="36"/>
    </row>
    <row r="5006" spans="8:8" s="32" customFormat="1" ht="12.75" customHeight="1" x14ac:dyDescent="0.2">
      <c r="H5006" s="36"/>
    </row>
    <row r="5007" spans="8:8" s="32" customFormat="1" ht="12.75" customHeight="1" x14ac:dyDescent="0.2">
      <c r="H5007" s="36"/>
    </row>
    <row r="5008" spans="8:8" s="32" customFormat="1" ht="12.75" customHeight="1" x14ac:dyDescent="0.2">
      <c r="H5008" s="36"/>
    </row>
    <row r="5009" spans="8:8" s="32" customFormat="1" ht="12.75" customHeight="1" x14ac:dyDescent="0.2">
      <c r="H5009" s="36"/>
    </row>
    <row r="5010" spans="8:8" s="32" customFormat="1" ht="12.75" customHeight="1" x14ac:dyDescent="0.2">
      <c r="H5010" s="36"/>
    </row>
    <row r="5011" spans="8:8" s="32" customFormat="1" ht="12.75" customHeight="1" x14ac:dyDescent="0.2">
      <c r="H5011" s="36"/>
    </row>
    <row r="5012" spans="8:8" s="32" customFormat="1" ht="12.75" customHeight="1" x14ac:dyDescent="0.2">
      <c r="H5012" s="36"/>
    </row>
    <row r="5013" spans="8:8" s="32" customFormat="1" ht="12.75" customHeight="1" x14ac:dyDescent="0.2">
      <c r="H5013" s="36"/>
    </row>
    <row r="5014" spans="8:8" s="32" customFormat="1" ht="12.75" customHeight="1" x14ac:dyDescent="0.2">
      <c r="H5014" s="36"/>
    </row>
    <row r="5015" spans="8:8" s="32" customFormat="1" ht="12.75" customHeight="1" x14ac:dyDescent="0.2">
      <c r="H5015" s="36"/>
    </row>
    <row r="5016" spans="8:8" s="32" customFormat="1" ht="12.75" customHeight="1" x14ac:dyDescent="0.2">
      <c r="H5016" s="36"/>
    </row>
    <row r="5017" spans="8:8" s="32" customFormat="1" ht="12.75" customHeight="1" x14ac:dyDescent="0.2">
      <c r="H5017" s="36"/>
    </row>
    <row r="5018" spans="8:8" s="32" customFormat="1" ht="12.75" customHeight="1" x14ac:dyDescent="0.2">
      <c r="H5018" s="36"/>
    </row>
    <row r="5019" spans="8:8" s="32" customFormat="1" ht="12.75" customHeight="1" x14ac:dyDescent="0.2">
      <c r="H5019" s="36"/>
    </row>
    <row r="5020" spans="8:8" s="32" customFormat="1" ht="12.75" customHeight="1" x14ac:dyDescent="0.2">
      <c r="H5020" s="36"/>
    </row>
    <row r="5021" spans="8:8" s="32" customFormat="1" ht="12.75" customHeight="1" x14ac:dyDescent="0.2">
      <c r="H5021" s="36"/>
    </row>
    <row r="5022" spans="8:8" s="32" customFormat="1" ht="12.75" customHeight="1" x14ac:dyDescent="0.2">
      <c r="H5022" s="36"/>
    </row>
    <row r="5023" spans="8:8" s="32" customFormat="1" ht="12.75" customHeight="1" x14ac:dyDescent="0.2">
      <c r="H5023" s="36"/>
    </row>
    <row r="5024" spans="8:8" s="32" customFormat="1" ht="12.75" customHeight="1" x14ac:dyDescent="0.2">
      <c r="H5024" s="36"/>
    </row>
    <row r="5025" spans="8:8" s="32" customFormat="1" ht="12.75" customHeight="1" x14ac:dyDescent="0.2">
      <c r="H5025" s="36"/>
    </row>
    <row r="5026" spans="8:8" s="32" customFormat="1" ht="12.75" customHeight="1" x14ac:dyDescent="0.2">
      <c r="H5026" s="36"/>
    </row>
    <row r="5027" spans="8:8" s="32" customFormat="1" ht="12.75" customHeight="1" x14ac:dyDescent="0.2">
      <c r="H5027" s="36"/>
    </row>
    <row r="5028" spans="8:8" s="32" customFormat="1" ht="12.75" customHeight="1" x14ac:dyDescent="0.2">
      <c r="H5028" s="36"/>
    </row>
    <row r="5029" spans="8:8" s="32" customFormat="1" ht="12.75" customHeight="1" x14ac:dyDescent="0.2">
      <c r="H5029" s="36"/>
    </row>
    <row r="5030" spans="8:8" s="32" customFormat="1" ht="12.75" customHeight="1" x14ac:dyDescent="0.2">
      <c r="H5030" s="36"/>
    </row>
    <row r="5031" spans="8:8" s="32" customFormat="1" ht="12.75" customHeight="1" x14ac:dyDescent="0.2">
      <c r="H5031" s="36"/>
    </row>
    <row r="5032" spans="8:8" s="32" customFormat="1" ht="12.75" customHeight="1" x14ac:dyDescent="0.2">
      <c r="H5032" s="36"/>
    </row>
    <row r="5033" spans="8:8" s="32" customFormat="1" ht="12.75" customHeight="1" x14ac:dyDescent="0.2">
      <c r="H5033" s="36"/>
    </row>
    <row r="5034" spans="8:8" s="32" customFormat="1" ht="12.75" customHeight="1" x14ac:dyDescent="0.2">
      <c r="H5034" s="36"/>
    </row>
    <row r="5035" spans="8:8" s="32" customFormat="1" ht="12.75" customHeight="1" x14ac:dyDescent="0.2">
      <c r="H5035" s="36"/>
    </row>
    <row r="5036" spans="8:8" s="32" customFormat="1" ht="12.75" customHeight="1" x14ac:dyDescent="0.2">
      <c r="H5036" s="36"/>
    </row>
    <row r="5037" spans="8:8" s="32" customFormat="1" ht="12.75" customHeight="1" x14ac:dyDescent="0.2">
      <c r="H5037" s="36"/>
    </row>
    <row r="5038" spans="8:8" s="32" customFormat="1" ht="12.75" customHeight="1" x14ac:dyDescent="0.2">
      <c r="H5038" s="36"/>
    </row>
    <row r="5039" spans="8:8" s="32" customFormat="1" ht="12.75" customHeight="1" x14ac:dyDescent="0.2">
      <c r="H5039" s="36"/>
    </row>
    <row r="5040" spans="8:8" s="32" customFormat="1" ht="12.75" customHeight="1" x14ac:dyDescent="0.2">
      <c r="H5040" s="36"/>
    </row>
    <row r="5041" spans="8:8" s="32" customFormat="1" ht="12.75" customHeight="1" x14ac:dyDescent="0.2">
      <c r="H5041" s="36"/>
    </row>
    <row r="5042" spans="8:8" s="32" customFormat="1" ht="12.75" customHeight="1" x14ac:dyDescent="0.2">
      <c r="H5042" s="36"/>
    </row>
    <row r="5043" spans="8:8" s="32" customFormat="1" ht="12.75" customHeight="1" x14ac:dyDescent="0.2">
      <c r="H5043" s="36"/>
    </row>
    <row r="5044" spans="8:8" s="32" customFormat="1" ht="12.75" customHeight="1" x14ac:dyDescent="0.2">
      <c r="H5044" s="36"/>
    </row>
    <row r="5045" spans="8:8" s="32" customFormat="1" ht="12.75" customHeight="1" x14ac:dyDescent="0.2">
      <c r="H5045" s="36"/>
    </row>
    <row r="5046" spans="8:8" s="32" customFormat="1" ht="12.75" customHeight="1" x14ac:dyDescent="0.2">
      <c r="H5046" s="36"/>
    </row>
    <row r="5047" spans="8:8" s="32" customFormat="1" ht="12.75" customHeight="1" x14ac:dyDescent="0.2">
      <c r="H5047" s="36"/>
    </row>
    <row r="5048" spans="8:8" s="32" customFormat="1" ht="12.75" customHeight="1" x14ac:dyDescent="0.2">
      <c r="H5048" s="36"/>
    </row>
    <row r="5049" spans="8:8" s="32" customFormat="1" ht="12.75" customHeight="1" x14ac:dyDescent="0.2">
      <c r="H5049" s="36"/>
    </row>
    <row r="5050" spans="8:8" s="32" customFormat="1" ht="12.75" customHeight="1" x14ac:dyDescent="0.2">
      <c r="H5050" s="36"/>
    </row>
    <row r="5051" spans="8:8" s="32" customFormat="1" ht="12.75" customHeight="1" x14ac:dyDescent="0.2">
      <c r="H5051" s="36"/>
    </row>
    <row r="5052" spans="8:8" s="32" customFormat="1" ht="12.75" customHeight="1" x14ac:dyDescent="0.2">
      <c r="H5052" s="36"/>
    </row>
    <row r="5053" spans="8:8" s="32" customFormat="1" ht="12.75" customHeight="1" x14ac:dyDescent="0.2">
      <c r="H5053" s="36"/>
    </row>
    <row r="5054" spans="8:8" s="32" customFormat="1" ht="12.75" customHeight="1" x14ac:dyDescent="0.2">
      <c r="H5054" s="36"/>
    </row>
    <row r="5055" spans="8:8" s="32" customFormat="1" ht="12.75" customHeight="1" x14ac:dyDescent="0.2">
      <c r="H5055" s="36"/>
    </row>
    <row r="5056" spans="8:8" s="32" customFormat="1" ht="12.75" customHeight="1" x14ac:dyDescent="0.2">
      <c r="H5056" s="36"/>
    </row>
    <row r="5057" spans="8:8" s="32" customFormat="1" ht="12.75" customHeight="1" x14ac:dyDescent="0.2">
      <c r="H5057" s="36"/>
    </row>
    <row r="5058" spans="8:8" s="32" customFormat="1" ht="12.75" customHeight="1" x14ac:dyDescent="0.2">
      <c r="H5058" s="36"/>
    </row>
    <row r="5059" spans="8:8" s="32" customFormat="1" ht="12.75" customHeight="1" x14ac:dyDescent="0.2">
      <c r="H5059" s="36"/>
    </row>
    <row r="5060" spans="8:8" s="32" customFormat="1" ht="12.75" customHeight="1" x14ac:dyDescent="0.2">
      <c r="H5060" s="36"/>
    </row>
    <row r="5061" spans="8:8" s="32" customFormat="1" ht="12.75" customHeight="1" x14ac:dyDescent="0.2">
      <c r="H5061" s="36"/>
    </row>
    <row r="5062" spans="8:8" s="32" customFormat="1" ht="12.75" customHeight="1" x14ac:dyDescent="0.2">
      <c r="H5062" s="36"/>
    </row>
    <row r="5063" spans="8:8" s="32" customFormat="1" ht="12.75" customHeight="1" x14ac:dyDescent="0.2">
      <c r="H5063" s="36"/>
    </row>
    <row r="5064" spans="8:8" s="32" customFormat="1" ht="12.75" customHeight="1" x14ac:dyDescent="0.2">
      <c r="H5064" s="36"/>
    </row>
    <row r="5065" spans="8:8" s="32" customFormat="1" ht="12.75" customHeight="1" x14ac:dyDescent="0.2">
      <c r="H5065" s="36"/>
    </row>
    <row r="5066" spans="8:8" s="32" customFormat="1" ht="12.75" customHeight="1" x14ac:dyDescent="0.2">
      <c r="H5066" s="36"/>
    </row>
    <row r="5067" spans="8:8" s="32" customFormat="1" ht="12.75" customHeight="1" x14ac:dyDescent="0.2">
      <c r="H5067" s="36"/>
    </row>
    <row r="5068" spans="8:8" s="32" customFormat="1" ht="12.75" customHeight="1" x14ac:dyDescent="0.2">
      <c r="H5068" s="36"/>
    </row>
    <row r="5069" spans="8:8" s="32" customFormat="1" ht="12.75" customHeight="1" x14ac:dyDescent="0.2">
      <c r="H5069" s="36"/>
    </row>
    <row r="5070" spans="8:8" s="32" customFormat="1" ht="12.75" customHeight="1" x14ac:dyDescent="0.2">
      <c r="H5070" s="36"/>
    </row>
    <row r="5071" spans="8:8" s="32" customFormat="1" ht="12.75" customHeight="1" x14ac:dyDescent="0.2">
      <c r="H5071" s="36"/>
    </row>
    <row r="5072" spans="8:8" s="32" customFormat="1" ht="12.75" customHeight="1" x14ac:dyDescent="0.2">
      <c r="H5072" s="36"/>
    </row>
    <row r="5073" spans="8:8" s="32" customFormat="1" ht="12.75" customHeight="1" x14ac:dyDescent="0.2">
      <c r="H5073" s="36"/>
    </row>
    <row r="5074" spans="8:8" s="32" customFormat="1" ht="12.75" customHeight="1" x14ac:dyDescent="0.2">
      <c r="H5074" s="36"/>
    </row>
    <row r="5075" spans="8:8" s="32" customFormat="1" ht="12.75" customHeight="1" x14ac:dyDescent="0.2">
      <c r="H5075" s="36"/>
    </row>
    <row r="5076" spans="8:8" s="32" customFormat="1" ht="12.75" customHeight="1" x14ac:dyDescent="0.2">
      <c r="H5076" s="36"/>
    </row>
    <row r="5077" spans="8:8" s="32" customFormat="1" ht="12.75" customHeight="1" x14ac:dyDescent="0.2">
      <c r="H5077" s="36"/>
    </row>
    <row r="5078" spans="8:8" s="32" customFormat="1" ht="12.75" customHeight="1" x14ac:dyDescent="0.2">
      <c r="H5078" s="36"/>
    </row>
    <row r="5079" spans="8:8" s="32" customFormat="1" ht="12.75" customHeight="1" x14ac:dyDescent="0.2">
      <c r="H5079" s="36"/>
    </row>
    <row r="5080" spans="8:8" s="32" customFormat="1" ht="12.75" customHeight="1" x14ac:dyDescent="0.2">
      <c r="H5080" s="36"/>
    </row>
    <row r="5081" spans="8:8" s="32" customFormat="1" ht="12.75" customHeight="1" x14ac:dyDescent="0.2">
      <c r="H5081" s="36"/>
    </row>
    <row r="5082" spans="8:8" s="32" customFormat="1" ht="12.75" customHeight="1" x14ac:dyDescent="0.2">
      <c r="H5082" s="36"/>
    </row>
    <row r="5083" spans="8:8" s="32" customFormat="1" ht="12.75" customHeight="1" x14ac:dyDescent="0.2">
      <c r="H5083" s="36"/>
    </row>
    <row r="5084" spans="8:8" s="32" customFormat="1" ht="12.75" customHeight="1" x14ac:dyDescent="0.2">
      <c r="H5084" s="36"/>
    </row>
    <row r="5085" spans="8:8" s="32" customFormat="1" ht="12.75" customHeight="1" x14ac:dyDescent="0.2">
      <c r="H5085" s="36"/>
    </row>
    <row r="5086" spans="8:8" s="32" customFormat="1" ht="12.75" customHeight="1" x14ac:dyDescent="0.2">
      <c r="H5086" s="36"/>
    </row>
    <row r="5087" spans="8:8" s="32" customFormat="1" ht="12.75" customHeight="1" x14ac:dyDescent="0.2">
      <c r="H5087" s="36"/>
    </row>
    <row r="5088" spans="8:8" s="32" customFormat="1" ht="12.75" customHeight="1" x14ac:dyDescent="0.2">
      <c r="H5088" s="36"/>
    </row>
    <row r="5089" spans="8:8" s="32" customFormat="1" ht="12.75" customHeight="1" x14ac:dyDescent="0.2">
      <c r="H5089" s="36"/>
    </row>
    <row r="5090" spans="8:8" s="32" customFormat="1" ht="12.75" customHeight="1" x14ac:dyDescent="0.2">
      <c r="H5090" s="36"/>
    </row>
    <row r="5091" spans="8:8" s="32" customFormat="1" ht="12.75" customHeight="1" x14ac:dyDescent="0.2">
      <c r="H5091" s="36"/>
    </row>
    <row r="5092" spans="8:8" s="32" customFormat="1" ht="12.75" customHeight="1" x14ac:dyDescent="0.2">
      <c r="H5092" s="36"/>
    </row>
    <row r="5093" spans="8:8" s="32" customFormat="1" ht="12.75" customHeight="1" x14ac:dyDescent="0.2">
      <c r="H5093" s="36"/>
    </row>
    <row r="5094" spans="8:8" s="32" customFormat="1" ht="12.75" customHeight="1" x14ac:dyDescent="0.2">
      <c r="H5094" s="36"/>
    </row>
    <row r="5095" spans="8:8" s="32" customFormat="1" ht="12.75" customHeight="1" x14ac:dyDescent="0.2">
      <c r="H5095" s="36"/>
    </row>
    <row r="5096" spans="8:8" s="32" customFormat="1" ht="12.75" customHeight="1" x14ac:dyDescent="0.2">
      <c r="H5096" s="36"/>
    </row>
    <row r="5097" spans="8:8" s="32" customFormat="1" ht="12.75" customHeight="1" x14ac:dyDescent="0.2">
      <c r="H5097" s="36"/>
    </row>
    <row r="5098" spans="8:8" s="32" customFormat="1" ht="12.75" customHeight="1" x14ac:dyDescent="0.2">
      <c r="H5098" s="36"/>
    </row>
    <row r="5099" spans="8:8" s="32" customFormat="1" ht="12.75" customHeight="1" x14ac:dyDescent="0.2">
      <c r="H5099" s="36"/>
    </row>
    <row r="5100" spans="8:8" s="32" customFormat="1" ht="12.75" customHeight="1" x14ac:dyDescent="0.2">
      <c r="H5100" s="36"/>
    </row>
    <row r="5101" spans="8:8" s="32" customFormat="1" ht="12.75" customHeight="1" x14ac:dyDescent="0.2">
      <c r="H5101" s="36"/>
    </row>
    <row r="5102" spans="8:8" s="32" customFormat="1" ht="12.75" customHeight="1" x14ac:dyDescent="0.2">
      <c r="H5102" s="36"/>
    </row>
    <row r="5103" spans="8:8" s="32" customFormat="1" ht="12.75" customHeight="1" x14ac:dyDescent="0.2">
      <c r="H5103" s="36"/>
    </row>
    <row r="5104" spans="8:8" s="32" customFormat="1" ht="12.75" customHeight="1" x14ac:dyDescent="0.2">
      <c r="H5104" s="36"/>
    </row>
    <row r="5105" spans="8:8" s="32" customFormat="1" ht="12.75" customHeight="1" x14ac:dyDescent="0.2">
      <c r="H5105" s="36"/>
    </row>
    <row r="5106" spans="8:8" s="32" customFormat="1" ht="12.75" customHeight="1" x14ac:dyDescent="0.2">
      <c r="H5106" s="36"/>
    </row>
    <row r="5107" spans="8:8" s="32" customFormat="1" ht="12.75" customHeight="1" x14ac:dyDescent="0.2">
      <c r="H5107" s="36"/>
    </row>
    <row r="5108" spans="8:8" s="32" customFormat="1" ht="12.75" customHeight="1" x14ac:dyDescent="0.2">
      <c r="H5108" s="36"/>
    </row>
    <row r="5109" spans="8:8" s="32" customFormat="1" ht="12.75" customHeight="1" x14ac:dyDescent="0.2">
      <c r="H5109" s="36"/>
    </row>
    <row r="5110" spans="8:8" s="32" customFormat="1" ht="12.75" customHeight="1" x14ac:dyDescent="0.2">
      <c r="H5110" s="36"/>
    </row>
    <row r="5111" spans="8:8" s="32" customFormat="1" ht="12.75" customHeight="1" x14ac:dyDescent="0.2">
      <c r="H5111" s="36"/>
    </row>
    <row r="5112" spans="8:8" s="32" customFormat="1" ht="12.75" customHeight="1" x14ac:dyDescent="0.2">
      <c r="H5112" s="36"/>
    </row>
    <row r="5113" spans="8:8" s="32" customFormat="1" ht="12.75" customHeight="1" x14ac:dyDescent="0.2">
      <c r="H5113" s="36"/>
    </row>
    <row r="5114" spans="8:8" s="32" customFormat="1" ht="12.75" customHeight="1" x14ac:dyDescent="0.2">
      <c r="H5114" s="36"/>
    </row>
    <row r="5115" spans="8:8" s="32" customFormat="1" ht="12.75" customHeight="1" x14ac:dyDescent="0.2">
      <c r="H5115" s="36"/>
    </row>
    <row r="5116" spans="8:8" s="32" customFormat="1" ht="12.75" customHeight="1" x14ac:dyDescent="0.2">
      <c r="H5116" s="36"/>
    </row>
    <row r="5117" spans="8:8" s="32" customFormat="1" ht="12.75" customHeight="1" x14ac:dyDescent="0.2">
      <c r="H5117" s="36"/>
    </row>
    <row r="5118" spans="8:8" s="32" customFormat="1" ht="12.75" customHeight="1" x14ac:dyDescent="0.2">
      <c r="H5118" s="36"/>
    </row>
    <row r="5119" spans="8:8" s="32" customFormat="1" ht="12.75" customHeight="1" x14ac:dyDescent="0.2">
      <c r="H5119" s="36"/>
    </row>
    <row r="5120" spans="8:8" s="32" customFormat="1" ht="12.75" customHeight="1" x14ac:dyDescent="0.2">
      <c r="H5120" s="36"/>
    </row>
    <row r="5121" spans="8:8" s="32" customFormat="1" ht="12.75" customHeight="1" x14ac:dyDescent="0.2">
      <c r="H5121" s="36"/>
    </row>
    <row r="5122" spans="8:8" s="32" customFormat="1" ht="12.75" customHeight="1" x14ac:dyDescent="0.2">
      <c r="H5122" s="36"/>
    </row>
    <row r="5123" spans="8:8" s="32" customFormat="1" ht="12.75" customHeight="1" x14ac:dyDescent="0.2">
      <c r="H5123" s="36"/>
    </row>
    <row r="5124" spans="8:8" s="32" customFormat="1" ht="12.75" customHeight="1" x14ac:dyDescent="0.2">
      <c r="H5124" s="36"/>
    </row>
    <row r="5125" spans="8:8" s="32" customFormat="1" ht="12.75" customHeight="1" x14ac:dyDescent="0.2">
      <c r="H5125" s="36"/>
    </row>
    <row r="5126" spans="8:8" s="32" customFormat="1" ht="12.75" customHeight="1" x14ac:dyDescent="0.2">
      <c r="H5126" s="36"/>
    </row>
    <row r="5127" spans="8:8" s="32" customFormat="1" ht="12.75" customHeight="1" x14ac:dyDescent="0.2">
      <c r="H5127" s="36"/>
    </row>
    <row r="5128" spans="8:8" s="32" customFormat="1" ht="12.75" customHeight="1" x14ac:dyDescent="0.2">
      <c r="H5128" s="36"/>
    </row>
    <row r="5129" spans="8:8" s="32" customFormat="1" ht="12.75" customHeight="1" x14ac:dyDescent="0.2">
      <c r="H5129" s="36"/>
    </row>
    <row r="5130" spans="8:8" s="32" customFormat="1" ht="12.75" customHeight="1" x14ac:dyDescent="0.2">
      <c r="H5130" s="36"/>
    </row>
    <row r="5131" spans="8:8" s="32" customFormat="1" ht="12.75" customHeight="1" x14ac:dyDescent="0.2">
      <c r="H5131" s="36"/>
    </row>
    <row r="5132" spans="8:8" s="32" customFormat="1" ht="12.75" customHeight="1" x14ac:dyDescent="0.2">
      <c r="H5132" s="36"/>
    </row>
    <row r="5133" spans="8:8" s="32" customFormat="1" ht="12.75" customHeight="1" x14ac:dyDescent="0.2">
      <c r="H5133" s="36"/>
    </row>
    <row r="5134" spans="8:8" s="32" customFormat="1" ht="12.75" customHeight="1" x14ac:dyDescent="0.2">
      <c r="H5134" s="36"/>
    </row>
    <row r="5135" spans="8:8" s="32" customFormat="1" ht="12.75" customHeight="1" x14ac:dyDescent="0.2">
      <c r="H5135" s="36"/>
    </row>
    <row r="5136" spans="8:8" s="32" customFormat="1" ht="12.75" customHeight="1" x14ac:dyDescent="0.2">
      <c r="H5136" s="36"/>
    </row>
    <row r="5137" spans="8:8" s="32" customFormat="1" ht="12.75" customHeight="1" x14ac:dyDescent="0.2">
      <c r="H5137" s="36"/>
    </row>
    <row r="5138" spans="8:8" s="32" customFormat="1" ht="12.75" customHeight="1" x14ac:dyDescent="0.2">
      <c r="H5138" s="36"/>
    </row>
    <row r="5139" spans="8:8" s="32" customFormat="1" ht="12.75" customHeight="1" x14ac:dyDescent="0.2">
      <c r="H5139" s="36"/>
    </row>
    <row r="5140" spans="8:8" s="32" customFormat="1" ht="12.75" customHeight="1" x14ac:dyDescent="0.2">
      <c r="H5140" s="36"/>
    </row>
    <row r="5141" spans="8:8" s="32" customFormat="1" ht="12.75" customHeight="1" x14ac:dyDescent="0.2">
      <c r="H5141" s="36"/>
    </row>
    <row r="5142" spans="8:8" s="32" customFormat="1" ht="12.75" customHeight="1" x14ac:dyDescent="0.2">
      <c r="H5142" s="36"/>
    </row>
    <row r="5143" spans="8:8" s="32" customFormat="1" ht="12.75" customHeight="1" x14ac:dyDescent="0.2">
      <c r="H5143" s="36"/>
    </row>
    <row r="5144" spans="8:8" s="32" customFormat="1" ht="12.75" customHeight="1" x14ac:dyDescent="0.2">
      <c r="H5144" s="36"/>
    </row>
    <row r="5145" spans="8:8" s="32" customFormat="1" ht="12.75" customHeight="1" x14ac:dyDescent="0.2">
      <c r="H5145" s="36"/>
    </row>
    <row r="5146" spans="8:8" s="32" customFormat="1" ht="12.75" customHeight="1" x14ac:dyDescent="0.2">
      <c r="H5146" s="36"/>
    </row>
    <row r="5147" spans="8:8" s="32" customFormat="1" ht="12.75" customHeight="1" x14ac:dyDescent="0.2">
      <c r="H5147" s="36"/>
    </row>
    <row r="5148" spans="8:8" s="32" customFormat="1" ht="12.75" customHeight="1" x14ac:dyDescent="0.2">
      <c r="H5148" s="36"/>
    </row>
    <row r="5149" spans="8:8" s="32" customFormat="1" ht="12.75" customHeight="1" x14ac:dyDescent="0.2">
      <c r="H5149" s="36"/>
    </row>
    <row r="5150" spans="8:8" s="32" customFormat="1" ht="12.75" customHeight="1" x14ac:dyDescent="0.2">
      <c r="H5150" s="36"/>
    </row>
    <row r="5151" spans="8:8" s="32" customFormat="1" ht="12.75" customHeight="1" x14ac:dyDescent="0.2">
      <c r="H5151" s="36"/>
    </row>
    <row r="5152" spans="8:8" s="32" customFormat="1" ht="12.75" customHeight="1" x14ac:dyDescent="0.2">
      <c r="H5152" s="36"/>
    </row>
    <row r="5153" spans="8:8" s="32" customFormat="1" ht="12.75" customHeight="1" x14ac:dyDescent="0.2">
      <c r="H5153" s="36"/>
    </row>
    <row r="5154" spans="8:8" s="32" customFormat="1" ht="12.75" customHeight="1" x14ac:dyDescent="0.2">
      <c r="H5154" s="36"/>
    </row>
    <row r="5155" spans="8:8" s="32" customFormat="1" ht="12.75" customHeight="1" x14ac:dyDescent="0.2">
      <c r="H5155" s="36"/>
    </row>
    <row r="5156" spans="8:8" s="32" customFormat="1" ht="12.75" customHeight="1" x14ac:dyDescent="0.2">
      <c r="H5156" s="36"/>
    </row>
    <row r="5157" spans="8:8" s="32" customFormat="1" ht="12.75" customHeight="1" x14ac:dyDescent="0.2">
      <c r="H5157" s="36"/>
    </row>
    <row r="5158" spans="8:8" s="32" customFormat="1" ht="12.75" customHeight="1" x14ac:dyDescent="0.2">
      <c r="H5158" s="36"/>
    </row>
    <row r="5159" spans="8:8" s="32" customFormat="1" ht="12.75" customHeight="1" x14ac:dyDescent="0.2">
      <c r="H5159" s="36"/>
    </row>
    <row r="5160" spans="8:8" s="32" customFormat="1" ht="12.75" customHeight="1" x14ac:dyDescent="0.2">
      <c r="H5160" s="36"/>
    </row>
    <row r="5161" spans="8:8" s="32" customFormat="1" ht="12.75" customHeight="1" x14ac:dyDescent="0.2">
      <c r="H5161" s="36"/>
    </row>
    <row r="5162" spans="8:8" s="32" customFormat="1" ht="12.75" customHeight="1" x14ac:dyDescent="0.2">
      <c r="H5162" s="36"/>
    </row>
    <row r="5163" spans="8:8" s="32" customFormat="1" ht="12.75" customHeight="1" x14ac:dyDescent="0.2">
      <c r="H5163" s="36"/>
    </row>
    <row r="5164" spans="8:8" s="32" customFormat="1" ht="12.75" customHeight="1" x14ac:dyDescent="0.2">
      <c r="H5164" s="36"/>
    </row>
    <row r="5165" spans="8:8" s="32" customFormat="1" ht="12.75" customHeight="1" x14ac:dyDescent="0.2">
      <c r="H5165" s="36"/>
    </row>
    <row r="5166" spans="8:8" s="32" customFormat="1" ht="12.75" customHeight="1" x14ac:dyDescent="0.2">
      <c r="H5166" s="36"/>
    </row>
    <row r="5167" spans="8:8" s="32" customFormat="1" ht="12.75" customHeight="1" x14ac:dyDescent="0.2">
      <c r="H5167" s="36"/>
    </row>
    <row r="5168" spans="8:8" s="32" customFormat="1" ht="12.75" customHeight="1" x14ac:dyDescent="0.2">
      <c r="H5168" s="36"/>
    </row>
    <row r="5169" spans="8:8" s="32" customFormat="1" ht="12.75" customHeight="1" x14ac:dyDescent="0.2">
      <c r="H5169" s="36"/>
    </row>
    <row r="5170" spans="8:8" s="32" customFormat="1" ht="12.75" customHeight="1" x14ac:dyDescent="0.2">
      <c r="H5170" s="36"/>
    </row>
    <row r="5171" spans="8:8" s="32" customFormat="1" ht="12.75" customHeight="1" x14ac:dyDescent="0.2">
      <c r="H5171" s="36"/>
    </row>
    <row r="5172" spans="8:8" s="32" customFormat="1" ht="12.75" customHeight="1" x14ac:dyDescent="0.2">
      <c r="H5172" s="36"/>
    </row>
    <row r="5173" spans="8:8" s="32" customFormat="1" ht="12.75" customHeight="1" x14ac:dyDescent="0.2">
      <c r="H5173" s="36"/>
    </row>
    <row r="5174" spans="8:8" s="32" customFormat="1" ht="12.75" customHeight="1" x14ac:dyDescent="0.2">
      <c r="H5174" s="36"/>
    </row>
    <row r="5175" spans="8:8" s="32" customFormat="1" ht="12.75" customHeight="1" x14ac:dyDescent="0.2">
      <c r="H5175" s="36"/>
    </row>
    <row r="5176" spans="8:8" s="32" customFormat="1" ht="12.75" customHeight="1" x14ac:dyDescent="0.2">
      <c r="H5176" s="36"/>
    </row>
    <row r="5177" spans="8:8" s="32" customFormat="1" ht="12.75" customHeight="1" x14ac:dyDescent="0.2">
      <c r="H5177" s="36"/>
    </row>
    <row r="5178" spans="8:8" s="32" customFormat="1" ht="12.75" customHeight="1" x14ac:dyDescent="0.2">
      <c r="H5178" s="36"/>
    </row>
    <row r="5179" spans="8:8" s="32" customFormat="1" ht="12.75" customHeight="1" x14ac:dyDescent="0.2">
      <c r="H5179" s="36"/>
    </row>
    <row r="5180" spans="8:8" s="32" customFormat="1" ht="12.75" customHeight="1" x14ac:dyDescent="0.2">
      <c r="H5180" s="36"/>
    </row>
    <row r="5181" spans="8:8" s="32" customFormat="1" ht="12.75" customHeight="1" x14ac:dyDescent="0.2">
      <c r="H5181" s="36"/>
    </row>
    <row r="5182" spans="8:8" s="32" customFormat="1" ht="12.75" customHeight="1" x14ac:dyDescent="0.2">
      <c r="H5182" s="36"/>
    </row>
    <row r="5183" spans="8:8" s="32" customFormat="1" ht="12.75" customHeight="1" x14ac:dyDescent="0.2">
      <c r="H5183" s="36"/>
    </row>
    <row r="5184" spans="8:8" s="32" customFormat="1" ht="12.75" customHeight="1" x14ac:dyDescent="0.2">
      <c r="H5184" s="36"/>
    </row>
    <row r="5185" spans="8:8" s="32" customFormat="1" ht="12.75" customHeight="1" x14ac:dyDescent="0.2">
      <c r="H5185" s="36"/>
    </row>
    <row r="5186" spans="8:8" s="32" customFormat="1" ht="12.75" customHeight="1" x14ac:dyDescent="0.2">
      <c r="H5186" s="36"/>
    </row>
    <row r="5187" spans="8:8" s="32" customFormat="1" ht="12.75" customHeight="1" x14ac:dyDescent="0.2">
      <c r="H5187" s="36"/>
    </row>
    <row r="5188" spans="8:8" s="32" customFormat="1" ht="12.75" customHeight="1" x14ac:dyDescent="0.2">
      <c r="H5188" s="36"/>
    </row>
    <row r="5189" spans="8:8" s="32" customFormat="1" ht="12.75" customHeight="1" x14ac:dyDescent="0.2">
      <c r="H5189" s="36"/>
    </row>
    <row r="5190" spans="8:8" s="32" customFormat="1" ht="12.75" customHeight="1" x14ac:dyDescent="0.2">
      <c r="H5190" s="36"/>
    </row>
    <row r="5191" spans="8:8" s="32" customFormat="1" ht="12.75" customHeight="1" x14ac:dyDescent="0.2">
      <c r="H5191" s="36"/>
    </row>
    <row r="5192" spans="8:8" s="32" customFormat="1" ht="12.75" customHeight="1" x14ac:dyDescent="0.2">
      <c r="H5192" s="36"/>
    </row>
    <row r="5193" spans="8:8" s="32" customFormat="1" ht="12.75" customHeight="1" x14ac:dyDescent="0.2">
      <c r="H5193" s="36"/>
    </row>
    <row r="5194" spans="8:8" s="32" customFormat="1" ht="12.75" customHeight="1" x14ac:dyDescent="0.2">
      <c r="H5194" s="36"/>
    </row>
    <row r="5195" spans="8:8" s="32" customFormat="1" ht="12.75" customHeight="1" x14ac:dyDescent="0.2">
      <c r="H5195" s="36"/>
    </row>
    <row r="5196" spans="8:8" s="32" customFormat="1" ht="12.75" customHeight="1" x14ac:dyDescent="0.2">
      <c r="H5196" s="36"/>
    </row>
    <row r="5197" spans="8:8" s="32" customFormat="1" ht="12.75" customHeight="1" x14ac:dyDescent="0.2">
      <c r="H5197" s="36"/>
    </row>
    <row r="5198" spans="8:8" s="32" customFormat="1" ht="12.75" customHeight="1" x14ac:dyDescent="0.2">
      <c r="H5198" s="36"/>
    </row>
    <row r="5199" spans="8:8" s="32" customFormat="1" ht="12.75" customHeight="1" x14ac:dyDescent="0.2">
      <c r="H5199" s="36"/>
    </row>
    <row r="5200" spans="8:8" s="32" customFormat="1" ht="12.75" customHeight="1" x14ac:dyDescent="0.2">
      <c r="H5200" s="36"/>
    </row>
    <row r="5201" spans="8:8" s="32" customFormat="1" ht="12.75" customHeight="1" x14ac:dyDescent="0.2">
      <c r="H5201" s="36"/>
    </row>
    <row r="5202" spans="8:8" s="32" customFormat="1" ht="12.75" customHeight="1" x14ac:dyDescent="0.2">
      <c r="H5202" s="36"/>
    </row>
    <row r="5203" spans="8:8" s="32" customFormat="1" ht="12.75" customHeight="1" x14ac:dyDescent="0.2">
      <c r="H5203" s="36"/>
    </row>
    <row r="5204" spans="8:8" s="32" customFormat="1" ht="12.75" customHeight="1" x14ac:dyDescent="0.2">
      <c r="H5204" s="36"/>
    </row>
    <row r="5205" spans="8:8" s="32" customFormat="1" ht="12.75" customHeight="1" x14ac:dyDescent="0.2">
      <c r="H5205" s="36"/>
    </row>
    <row r="5206" spans="8:8" s="32" customFormat="1" ht="12.75" customHeight="1" x14ac:dyDescent="0.2">
      <c r="H5206" s="36"/>
    </row>
    <row r="5207" spans="8:8" s="32" customFormat="1" ht="12.75" customHeight="1" x14ac:dyDescent="0.2">
      <c r="H5207" s="36"/>
    </row>
    <row r="5208" spans="8:8" s="32" customFormat="1" ht="12.75" customHeight="1" x14ac:dyDescent="0.2">
      <c r="H5208" s="36"/>
    </row>
    <row r="5209" spans="8:8" s="32" customFormat="1" ht="12.75" customHeight="1" x14ac:dyDescent="0.2">
      <c r="H5209" s="36"/>
    </row>
    <row r="5210" spans="8:8" s="32" customFormat="1" ht="12.75" customHeight="1" x14ac:dyDescent="0.2">
      <c r="H5210" s="36"/>
    </row>
    <row r="5211" spans="8:8" s="32" customFormat="1" ht="12.75" customHeight="1" x14ac:dyDescent="0.2">
      <c r="H5211" s="36"/>
    </row>
    <row r="5212" spans="8:8" s="32" customFormat="1" ht="12.75" customHeight="1" x14ac:dyDescent="0.2">
      <c r="H5212" s="36"/>
    </row>
    <row r="5213" spans="8:8" s="32" customFormat="1" ht="12.75" customHeight="1" x14ac:dyDescent="0.2">
      <c r="H5213" s="36"/>
    </row>
    <row r="5214" spans="8:8" s="32" customFormat="1" ht="12.75" customHeight="1" x14ac:dyDescent="0.2">
      <c r="H5214" s="36"/>
    </row>
    <row r="5215" spans="8:8" s="32" customFormat="1" ht="12.75" customHeight="1" x14ac:dyDescent="0.2">
      <c r="H5215" s="36"/>
    </row>
    <row r="5216" spans="8:8" s="32" customFormat="1" ht="12.75" customHeight="1" x14ac:dyDescent="0.2">
      <c r="H5216" s="36"/>
    </row>
    <row r="5217" spans="8:8" s="32" customFormat="1" ht="12.75" customHeight="1" x14ac:dyDescent="0.2">
      <c r="H5217" s="36"/>
    </row>
    <row r="5218" spans="8:8" s="32" customFormat="1" ht="12.75" customHeight="1" x14ac:dyDescent="0.2">
      <c r="H5218" s="36"/>
    </row>
    <row r="5219" spans="8:8" s="32" customFormat="1" ht="12.75" customHeight="1" x14ac:dyDescent="0.2">
      <c r="H5219" s="36"/>
    </row>
    <row r="5220" spans="8:8" s="32" customFormat="1" ht="12.75" customHeight="1" x14ac:dyDescent="0.2">
      <c r="H5220" s="36"/>
    </row>
    <row r="5221" spans="8:8" s="32" customFormat="1" ht="12.75" customHeight="1" x14ac:dyDescent="0.2">
      <c r="H5221" s="36"/>
    </row>
    <row r="5222" spans="8:8" s="32" customFormat="1" ht="12.75" customHeight="1" x14ac:dyDescent="0.2">
      <c r="H5222" s="36"/>
    </row>
    <row r="5223" spans="8:8" s="32" customFormat="1" ht="12.75" customHeight="1" x14ac:dyDescent="0.2">
      <c r="H5223" s="36"/>
    </row>
    <row r="5224" spans="8:8" s="32" customFormat="1" ht="12.75" customHeight="1" x14ac:dyDescent="0.2">
      <c r="H5224" s="36"/>
    </row>
    <row r="5225" spans="8:8" s="32" customFormat="1" ht="12.75" customHeight="1" x14ac:dyDescent="0.2">
      <c r="H5225" s="36"/>
    </row>
    <row r="5226" spans="8:8" s="32" customFormat="1" ht="12.75" customHeight="1" x14ac:dyDescent="0.2">
      <c r="H5226" s="36"/>
    </row>
    <row r="5227" spans="8:8" s="32" customFormat="1" ht="12.75" customHeight="1" x14ac:dyDescent="0.2">
      <c r="H5227" s="36"/>
    </row>
    <row r="5228" spans="8:8" s="32" customFormat="1" ht="12.75" customHeight="1" x14ac:dyDescent="0.2">
      <c r="H5228" s="36"/>
    </row>
    <row r="5229" spans="8:8" s="32" customFormat="1" ht="12.75" customHeight="1" x14ac:dyDescent="0.2">
      <c r="H5229" s="36"/>
    </row>
    <row r="5230" spans="8:8" s="32" customFormat="1" ht="12.75" customHeight="1" x14ac:dyDescent="0.2">
      <c r="H5230" s="36"/>
    </row>
    <row r="5231" spans="8:8" s="32" customFormat="1" ht="12.75" customHeight="1" x14ac:dyDescent="0.2">
      <c r="H5231" s="36"/>
    </row>
    <row r="5232" spans="8:8" s="32" customFormat="1" ht="12.75" customHeight="1" x14ac:dyDescent="0.2">
      <c r="H5232" s="36"/>
    </row>
    <row r="5233" spans="8:8" s="32" customFormat="1" ht="12.75" customHeight="1" x14ac:dyDescent="0.2">
      <c r="H5233" s="36"/>
    </row>
    <row r="5234" spans="8:8" s="32" customFormat="1" ht="12.75" customHeight="1" x14ac:dyDescent="0.2">
      <c r="H5234" s="36"/>
    </row>
    <row r="5235" spans="8:8" s="32" customFormat="1" ht="12.75" customHeight="1" x14ac:dyDescent="0.2">
      <c r="H5235" s="36"/>
    </row>
    <row r="5236" spans="8:8" s="32" customFormat="1" ht="12.75" customHeight="1" x14ac:dyDescent="0.2">
      <c r="H5236" s="36"/>
    </row>
    <row r="5237" spans="8:8" s="32" customFormat="1" ht="12.75" customHeight="1" x14ac:dyDescent="0.2">
      <c r="H5237" s="36"/>
    </row>
    <row r="5238" spans="8:8" s="32" customFormat="1" ht="12.75" customHeight="1" x14ac:dyDescent="0.2">
      <c r="H5238" s="36"/>
    </row>
    <row r="5239" spans="8:8" s="32" customFormat="1" ht="12.75" customHeight="1" x14ac:dyDescent="0.2">
      <c r="H5239" s="36"/>
    </row>
    <row r="5240" spans="8:8" s="32" customFormat="1" ht="12.75" customHeight="1" x14ac:dyDescent="0.2">
      <c r="H5240" s="36"/>
    </row>
    <row r="5241" spans="8:8" s="32" customFormat="1" ht="12.75" customHeight="1" x14ac:dyDescent="0.2">
      <c r="H5241" s="36"/>
    </row>
    <row r="5242" spans="8:8" s="32" customFormat="1" ht="12.75" customHeight="1" x14ac:dyDescent="0.2">
      <c r="H5242" s="36"/>
    </row>
    <row r="5243" spans="8:8" s="32" customFormat="1" ht="12.75" customHeight="1" x14ac:dyDescent="0.2">
      <c r="H5243" s="36"/>
    </row>
    <row r="5244" spans="8:8" s="32" customFormat="1" ht="12.75" customHeight="1" x14ac:dyDescent="0.2">
      <c r="H5244" s="36"/>
    </row>
    <row r="5245" spans="8:8" s="32" customFormat="1" ht="12.75" customHeight="1" x14ac:dyDescent="0.2">
      <c r="H5245" s="36"/>
    </row>
    <row r="5246" spans="8:8" s="32" customFormat="1" ht="12.75" customHeight="1" x14ac:dyDescent="0.2">
      <c r="H5246" s="36"/>
    </row>
    <row r="5247" spans="8:8" s="32" customFormat="1" ht="12.75" customHeight="1" x14ac:dyDescent="0.2">
      <c r="H5247" s="36"/>
    </row>
    <row r="5248" spans="8:8" s="32" customFormat="1" ht="12.75" customHeight="1" x14ac:dyDescent="0.2">
      <c r="H5248" s="36"/>
    </row>
    <row r="5249" spans="8:8" s="32" customFormat="1" ht="12.75" customHeight="1" x14ac:dyDescent="0.2">
      <c r="H5249" s="36"/>
    </row>
    <row r="5250" spans="8:8" s="32" customFormat="1" ht="12.75" customHeight="1" x14ac:dyDescent="0.2">
      <c r="H5250" s="36"/>
    </row>
    <row r="5251" spans="8:8" s="32" customFormat="1" ht="12.75" customHeight="1" x14ac:dyDescent="0.2">
      <c r="H5251" s="36"/>
    </row>
    <row r="5252" spans="8:8" s="32" customFormat="1" ht="12.75" customHeight="1" x14ac:dyDescent="0.2">
      <c r="H5252" s="36"/>
    </row>
    <row r="5253" spans="8:8" s="32" customFormat="1" ht="12.75" customHeight="1" x14ac:dyDescent="0.2">
      <c r="H5253" s="36"/>
    </row>
    <row r="5254" spans="8:8" s="32" customFormat="1" ht="12.75" customHeight="1" x14ac:dyDescent="0.2">
      <c r="H5254" s="36"/>
    </row>
    <row r="5255" spans="8:8" s="32" customFormat="1" ht="12.75" customHeight="1" x14ac:dyDescent="0.2">
      <c r="H5255" s="36"/>
    </row>
    <row r="5256" spans="8:8" s="32" customFormat="1" ht="12.75" customHeight="1" x14ac:dyDescent="0.2">
      <c r="H5256" s="36"/>
    </row>
    <row r="5257" spans="8:8" s="32" customFormat="1" ht="12.75" customHeight="1" x14ac:dyDescent="0.2">
      <c r="H5257" s="36"/>
    </row>
    <row r="5258" spans="8:8" s="32" customFormat="1" ht="12.75" customHeight="1" x14ac:dyDescent="0.2">
      <c r="H5258" s="36"/>
    </row>
    <row r="5259" spans="8:8" s="32" customFormat="1" ht="12.75" customHeight="1" x14ac:dyDescent="0.2">
      <c r="H5259" s="36"/>
    </row>
    <row r="5260" spans="8:8" s="32" customFormat="1" ht="12.75" customHeight="1" x14ac:dyDescent="0.2">
      <c r="H5260" s="36"/>
    </row>
    <row r="5261" spans="8:8" s="32" customFormat="1" ht="12.75" customHeight="1" x14ac:dyDescent="0.2">
      <c r="H5261" s="36"/>
    </row>
    <row r="5262" spans="8:8" s="32" customFormat="1" ht="12.75" customHeight="1" x14ac:dyDescent="0.2">
      <c r="H5262" s="36"/>
    </row>
    <row r="5263" spans="8:8" s="32" customFormat="1" ht="12.75" customHeight="1" x14ac:dyDescent="0.2">
      <c r="H5263" s="36"/>
    </row>
    <row r="5264" spans="8:8" s="32" customFormat="1" ht="12.75" customHeight="1" x14ac:dyDescent="0.2">
      <c r="H5264" s="36"/>
    </row>
    <row r="5265" spans="8:8" s="32" customFormat="1" ht="12.75" customHeight="1" x14ac:dyDescent="0.2">
      <c r="H5265" s="36"/>
    </row>
    <row r="5266" spans="8:8" s="32" customFormat="1" ht="12.75" customHeight="1" x14ac:dyDescent="0.2">
      <c r="H5266" s="36"/>
    </row>
    <row r="5267" spans="8:8" s="32" customFormat="1" ht="12.75" customHeight="1" x14ac:dyDescent="0.2">
      <c r="H5267" s="36"/>
    </row>
    <row r="5268" spans="8:8" s="32" customFormat="1" ht="12.75" customHeight="1" x14ac:dyDescent="0.2">
      <c r="H5268" s="36"/>
    </row>
    <row r="5269" spans="8:8" s="32" customFormat="1" ht="12.75" customHeight="1" x14ac:dyDescent="0.2">
      <c r="H5269" s="36"/>
    </row>
    <row r="5270" spans="8:8" s="32" customFormat="1" ht="12.75" customHeight="1" x14ac:dyDescent="0.2">
      <c r="H5270" s="36"/>
    </row>
    <row r="5271" spans="8:8" s="32" customFormat="1" ht="12.75" customHeight="1" x14ac:dyDescent="0.2">
      <c r="H5271" s="36"/>
    </row>
    <row r="5272" spans="8:8" s="32" customFormat="1" ht="12.75" customHeight="1" x14ac:dyDescent="0.2">
      <c r="H5272" s="36"/>
    </row>
    <row r="5273" spans="8:8" s="32" customFormat="1" ht="12.75" customHeight="1" x14ac:dyDescent="0.2">
      <c r="H5273" s="36"/>
    </row>
    <row r="5274" spans="8:8" s="32" customFormat="1" ht="12.75" customHeight="1" x14ac:dyDescent="0.2">
      <c r="H5274" s="36"/>
    </row>
    <row r="5275" spans="8:8" s="32" customFormat="1" ht="12.75" customHeight="1" x14ac:dyDescent="0.2">
      <c r="H5275" s="36"/>
    </row>
    <row r="5276" spans="8:8" s="32" customFormat="1" ht="12.75" customHeight="1" x14ac:dyDescent="0.2">
      <c r="H5276" s="36"/>
    </row>
    <row r="5277" spans="8:8" s="32" customFormat="1" ht="12.75" customHeight="1" x14ac:dyDescent="0.2">
      <c r="H5277" s="36"/>
    </row>
    <row r="5278" spans="8:8" s="32" customFormat="1" ht="12.75" customHeight="1" x14ac:dyDescent="0.2">
      <c r="H5278" s="36"/>
    </row>
    <row r="5279" spans="8:8" s="32" customFormat="1" ht="12.75" customHeight="1" x14ac:dyDescent="0.2">
      <c r="H5279" s="36"/>
    </row>
    <row r="5280" spans="8:8" s="32" customFormat="1" ht="12.75" customHeight="1" x14ac:dyDescent="0.2">
      <c r="H5280" s="36"/>
    </row>
    <row r="5281" spans="8:8" s="32" customFormat="1" ht="12.75" customHeight="1" x14ac:dyDescent="0.2">
      <c r="H5281" s="36"/>
    </row>
    <row r="5282" spans="8:8" s="32" customFormat="1" ht="12.75" customHeight="1" x14ac:dyDescent="0.2">
      <c r="H5282" s="36"/>
    </row>
    <row r="5283" spans="8:8" s="32" customFormat="1" ht="12.75" customHeight="1" x14ac:dyDescent="0.2">
      <c r="H5283" s="36"/>
    </row>
    <row r="5284" spans="8:8" s="32" customFormat="1" ht="12.75" customHeight="1" x14ac:dyDescent="0.2">
      <c r="H5284" s="36"/>
    </row>
    <row r="5285" spans="8:8" s="32" customFormat="1" ht="12.75" customHeight="1" x14ac:dyDescent="0.2">
      <c r="H5285" s="36"/>
    </row>
    <row r="5286" spans="8:8" s="32" customFormat="1" ht="12.75" customHeight="1" x14ac:dyDescent="0.2">
      <c r="H5286" s="36"/>
    </row>
    <row r="5287" spans="8:8" s="32" customFormat="1" ht="12.75" customHeight="1" x14ac:dyDescent="0.2">
      <c r="H5287" s="36"/>
    </row>
    <row r="5288" spans="8:8" s="32" customFormat="1" ht="12.75" customHeight="1" x14ac:dyDescent="0.2">
      <c r="H5288" s="36"/>
    </row>
    <row r="5289" spans="8:8" s="32" customFormat="1" ht="12.75" customHeight="1" x14ac:dyDescent="0.2">
      <c r="H5289" s="36"/>
    </row>
    <row r="5290" spans="8:8" s="32" customFormat="1" ht="12.75" customHeight="1" x14ac:dyDescent="0.2">
      <c r="H5290" s="36"/>
    </row>
    <row r="5291" spans="8:8" s="32" customFormat="1" ht="12.75" customHeight="1" x14ac:dyDescent="0.2">
      <c r="H5291" s="36"/>
    </row>
    <row r="5292" spans="8:8" s="32" customFormat="1" ht="12.75" customHeight="1" x14ac:dyDescent="0.2">
      <c r="H5292" s="36"/>
    </row>
    <row r="5293" spans="8:8" s="32" customFormat="1" ht="12.75" customHeight="1" x14ac:dyDescent="0.2">
      <c r="H5293" s="36"/>
    </row>
    <row r="5294" spans="8:8" s="32" customFormat="1" ht="12.75" customHeight="1" x14ac:dyDescent="0.2">
      <c r="H5294" s="36"/>
    </row>
    <row r="5295" spans="8:8" s="32" customFormat="1" ht="12.75" customHeight="1" x14ac:dyDescent="0.2">
      <c r="H5295" s="36"/>
    </row>
    <row r="5296" spans="8:8" s="32" customFormat="1" ht="12.75" customHeight="1" x14ac:dyDescent="0.2">
      <c r="H5296" s="36"/>
    </row>
    <row r="5297" spans="8:8" s="32" customFormat="1" ht="12.75" customHeight="1" x14ac:dyDescent="0.2">
      <c r="H5297" s="36"/>
    </row>
    <row r="5298" spans="8:8" s="32" customFormat="1" ht="12.75" customHeight="1" x14ac:dyDescent="0.2">
      <c r="H5298" s="36"/>
    </row>
    <row r="5299" spans="8:8" s="32" customFormat="1" ht="12.75" customHeight="1" x14ac:dyDescent="0.2">
      <c r="H5299" s="36"/>
    </row>
    <row r="5300" spans="8:8" s="32" customFormat="1" ht="12.75" customHeight="1" x14ac:dyDescent="0.2">
      <c r="H5300" s="36"/>
    </row>
    <row r="5301" spans="8:8" s="32" customFormat="1" ht="12.75" customHeight="1" x14ac:dyDescent="0.2">
      <c r="H5301" s="36"/>
    </row>
    <row r="5302" spans="8:8" s="32" customFormat="1" ht="12.75" customHeight="1" x14ac:dyDescent="0.2">
      <c r="H5302" s="36"/>
    </row>
    <row r="5303" spans="8:8" s="32" customFormat="1" ht="12.75" customHeight="1" x14ac:dyDescent="0.2">
      <c r="H5303" s="36"/>
    </row>
    <row r="5304" spans="8:8" s="32" customFormat="1" ht="12.75" customHeight="1" x14ac:dyDescent="0.2">
      <c r="H5304" s="36"/>
    </row>
    <row r="5305" spans="8:8" s="32" customFormat="1" ht="12.75" customHeight="1" x14ac:dyDescent="0.2">
      <c r="H5305" s="36"/>
    </row>
    <row r="5306" spans="8:8" s="32" customFormat="1" ht="12.75" customHeight="1" x14ac:dyDescent="0.2">
      <c r="H5306" s="36"/>
    </row>
    <row r="5307" spans="8:8" s="32" customFormat="1" ht="12.75" customHeight="1" x14ac:dyDescent="0.2">
      <c r="H5307" s="36"/>
    </row>
    <row r="5308" spans="8:8" s="32" customFormat="1" ht="12.75" customHeight="1" x14ac:dyDescent="0.2">
      <c r="H5308" s="36"/>
    </row>
    <row r="5309" spans="8:8" s="32" customFormat="1" ht="12.75" customHeight="1" x14ac:dyDescent="0.2">
      <c r="H5309" s="36"/>
    </row>
    <row r="5310" spans="8:8" s="32" customFormat="1" ht="12.75" customHeight="1" x14ac:dyDescent="0.2">
      <c r="H5310" s="36"/>
    </row>
    <row r="5311" spans="8:8" s="32" customFormat="1" ht="12.75" customHeight="1" x14ac:dyDescent="0.2">
      <c r="H5311" s="36"/>
    </row>
    <row r="5312" spans="8:8" s="32" customFormat="1" ht="12.75" customHeight="1" x14ac:dyDescent="0.2">
      <c r="H5312" s="36"/>
    </row>
    <row r="5313" spans="8:8" s="32" customFormat="1" ht="12.75" customHeight="1" x14ac:dyDescent="0.2">
      <c r="H5313" s="36"/>
    </row>
    <row r="5314" spans="8:8" s="32" customFormat="1" ht="12.75" customHeight="1" x14ac:dyDescent="0.2">
      <c r="H5314" s="36"/>
    </row>
    <row r="5315" spans="8:8" s="32" customFormat="1" ht="12.75" customHeight="1" x14ac:dyDescent="0.2">
      <c r="H5315" s="36"/>
    </row>
    <row r="5316" spans="8:8" s="32" customFormat="1" ht="12.75" customHeight="1" x14ac:dyDescent="0.2">
      <c r="H5316" s="36"/>
    </row>
    <row r="5317" spans="8:8" s="32" customFormat="1" ht="12.75" customHeight="1" x14ac:dyDescent="0.2">
      <c r="H5317" s="36"/>
    </row>
    <row r="5318" spans="8:8" s="32" customFormat="1" ht="12.75" customHeight="1" x14ac:dyDescent="0.2">
      <c r="H5318" s="36"/>
    </row>
    <row r="5319" spans="8:8" s="32" customFormat="1" ht="12.75" customHeight="1" x14ac:dyDescent="0.2">
      <c r="H5319" s="36"/>
    </row>
    <row r="5320" spans="8:8" s="32" customFormat="1" ht="12.75" customHeight="1" x14ac:dyDescent="0.2">
      <c r="H5320" s="36"/>
    </row>
    <row r="5321" spans="8:8" s="32" customFormat="1" ht="12.75" customHeight="1" x14ac:dyDescent="0.2">
      <c r="H5321" s="36"/>
    </row>
    <row r="5322" spans="8:8" s="32" customFormat="1" ht="12.75" customHeight="1" x14ac:dyDescent="0.2">
      <c r="H5322" s="36"/>
    </row>
    <row r="5323" spans="8:8" s="32" customFormat="1" ht="12.75" customHeight="1" x14ac:dyDescent="0.2">
      <c r="H5323" s="36"/>
    </row>
    <row r="5324" spans="8:8" s="32" customFormat="1" ht="12.75" customHeight="1" x14ac:dyDescent="0.2">
      <c r="H5324" s="36"/>
    </row>
    <row r="5325" spans="8:8" s="32" customFormat="1" ht="12.75" customHeight="1" x14ac:dyDescent="0.2">
      <c r="H5325" s="36"/>
    </row>
    <row r="5326" spans="8:8" s="32" customFormat="1" ht="12.75" customHeight="1" x14ac:dyDescent="0.2">
      <c r="H5326" s="36"/>
    </row>
    <row r="5327" spans="8:8" s="32" customFormat="1" ht="12.75" customHeight="1" x14ac:dyDescent="0.2">
      <c r="H5327" s="36"/>
    </row>
    <row r="5328" spans="8:8" s="32" customFormat="1" ht="12.75" customHeight="1" x14ac:dyDescent="0.2">
      <c r="H5328" s="36"/>
    </row>
    <row r="5329" spans="8:8" s="32" customFormat="1" ht="12.75" customHeight="1" x14ac:dyDescent="0.2">
      <c r="H5329" s="36"/>
    </row>
    <row r="5330" spans="8:8" s="32" customFormat="1" ht="12.75" customHeight="1" x14ac:dyDescent="0.2">
      <c r="H5330" s="36"/>
    </row>
    <row r="5331" spans="8:8" s="32" customFormat="1" ht="12.75" customHeight="1" x14ac:dyDescent="0.2">
      <c r="H5331" s="36"/>
    </row>
    <row r="5332" spans="8:8" s="32" customFormat="1" ht="12.75" customHeight="1" x14ac:dyDescent="0.2">
      <c r="H5332" s="36"/>
    </row>
    <row r="5333" spans="8:8" s="32" customFormat="1" ht="12.75" customHeight="1" x14ac:dyDescent="0.2">
      <c r="H5333" s="36"/>
    </row>
    <row r="5334" spans="8:8" s="32" customFormat="1" ht="12.75" customHeight="1" x14ac:dyDescent="0.2">
      <c r="H5334" s="36"/>
    </row>
    <row r="5335" spans="8:8" s="32" customFormat="1" ht="12.75" customHeight="1" x14ac:dyDescent="0.2">
      <c r="H5335" s="36"/>
    </row>
    <row r="5336" spans="8:8" s="32" customFormat="1" ht="12.75" customHeight="1" x14ac:dyDescent="0.2">
      <c r="H5336" s="36"/>
    </row>
    <row r="5337" spans="8:8" s="32" customFormat="1" ht="12.75" customHeight="1" x14ac:dyDescent="0.2">
      <c r="H5337" s="36"/>
    </row>
    <row r="5338" spans="8:8" s="32" customFormat="1" ht="12.75" customHeight="1" x14ac:dyDescent="0.2">
      <c r="H5338" s="36"/>
    </row>
    <row r="5339" spans="8:8" s="32" customFormat="1" ht="12.75" customHeight="1" x14ac:dyDescent="0.2">
      <c r="H5339" s="36"/>
    </row>
    <row r="5340" spans="8:8" s="32" customFormat="1" ht="12.75" customHeight="1" x14ac:dyDescent="0.2">
      <c r="H5340" s="36"/>
    </row>
    <row r="5341" spans="8:8" s="32" customFormat="1" ht="12.75" customHeight="1" x14ac:dyDescent="0.2">
      <c r="H5341" s="36"/>
    </row>
    <row r="5342" spans="8:8" s="32" customFormat="1" ht="12.75" customHeight="1" x14ac:dyDescent="0.2">
      <c r="H5342" s="36"/>
    </row>
    <row r="5343" spans="8:8" s="32" customFormat="1" ht="12.75" customHeight="1" x14ac:dyDescent="0.2">
      <c r="H5343" s="36"/>
    </row>
    <row r="5344" spans="8:8" s="32" customFormat="1" ht="12.75" customHeight="1" x14ac:dyDescent="0.2">
      <c r="H5344" s="36"/>
    </row>
    <row r="5345" spans="8:8" s="32" customFormat="1" ht="12.75" customHeight="1" x14ac:dyDescent="0.2">
      <c r="H5345" s="36"/>
    </row>
    <row r="5346" spans="8:8" s="32" customFormat="1" ht="12.75" customHeight="1" x14ac:dyDescent="0.2">
      <c r="H5346" s="36"/>
    </row>
    <row r="5347" spans="8:8" s="32" customFormat="1" ht="12.75" customHeight="1" x14ac:dyDescent="0.2">
      <c r="H5347" s="36"/>
    </row>
    <row r="5348" spans="8:8" s="32" customFormat="1" ht="12.75" customHeight="1" x14ac:dyDescent="0.2">
      <c r="H5348" s="36"/>
    </row>
    <row r="5349" spans="8:8" s="32" customFormat="1" ht="12.75" customHeight="1" x14ac:dyDescent="0.2">
      <c r="H5349" s="36"/>
    </row>
    <row r="5350" spans="8:8" s="32" customFormat="1" ht="12.75" customHeight="1" x14ac:dyDescent="0.2">
      <c r="H5350" s="36"/>
    </row>
    <row r="5351" spans="8:8" s="32" customFormat="1" ht="12.75" customHeight="1" x14ac:dyDescent="0.2">
      <c r="H5351" s="36"/>
    </row>
    <row r="5352" spans="8:8" s="32" customFormat="1" ht="12.75" customHeight="1" x14ac:dyDescent="0.2">
      <c r="H5352" s="36"/>
    </row>
    <row r="5353" spans="8:8" s="32" customFormat="1" ht="12.75" customHeight="1" x14ac:dyDescent="0.2">
      <c r="H5353" s="36"/>
    </row>
    <row r="5354" spans="8:8" s="32" customFormat="1" ht="12.75" customHeight="1" x14ac:dyDescent="0.2">
      <c r="H5354" s="36"/>
    </row>
    <row r="5355" spans="8:8" s="32" customFormat="1" ht="12.75" customHeight="1" x14ac:dyDescent="0.2">
      <c r="H5355" s="36"/>
    </row>
    <row r="5356" spans="8:8" s="32" customFormat="1" ht="12.75" customHeight="1" x14ac:dyDescent="0.2">
      <c r="H5356" s="36"/>
    </row>
    <row r="5357" spans="8:8" s="32" customFormat="1" ht="12.75" customHeight="1" x14ac:dyDescent="0.2">
      <c r="H5357" s="36"/>
    </row>
    <row r="5358" spans="8:8" s="32" customFormat="1" ht="12.75" customHeight="1" x14ac:dyDescent="0.2">
      <c r="H5358" s="36"/>
    </row>
    <row r="5359" spans="8:8" s="32" customFormat="1" ht="12.75" customHeight="1" x14ac:dyDescent="0.2">
      <c r="H5359" s="36"/>
    </row>
    <row r="5360" spans="8:8" s="32" customFormat="1" ht="12.75" customHeight="1" x14ac:dyDescent="0.2">
      <c r="H5360" s="36"/>
    </row>
    <row r="5361" spans="8:8" s="32" customFormat="1" ht="12.75" customHeight="1" x14ac:dyDescent="0.2">
      <c r="H5361" s="36"/>
    </row>
    <row r="5362" spans="8:8" s="32" customFormat="1" ht="12.75" customHeight="1" x14ac:dyDescent="0.2">
      <c r="H5362" s="36"/>
    </row>
    <row r="5363" spans="8:8" s="32" customFormat="1" ht="12.75" customHeight="1" x14ac:dyDescent="0.2">
      <c r="H5363" s="36"/>
    </row>
    <row r="5364" spans="8:8" s="32" customFormat="1" ht="12.75" customHeight="1" x14ac:dyDescent="0.2">
      <c r="H5364" s="36"/>
    </row>
    <row r="5365" spans="8:8" s="32" customFormat="1" ht="12.75" customHeight="1" x14ac:dyDescent="0.2">
      <c r="H5365" s="36"/>
    </row>
    <row r="5366" spans="8:8" s="32" customFormat="1" ht="12.75" customHeight="1" x14ac:dyDescent="0.2">
      <c r="H5366" s="36"/>
    </row>
    <row r="5367" spans="8:8" s="32" customFormat="1" ht="12.75" customHeight="1" x14ac:dyDescent="0.2">
      <c r="H5367" s="36"/>
    </row>
    <row r="5368" spans="8:8" s="32" customFormat="1" ht="12.75" customHeight="1" x14ac:dyDescent="0.2">
      <c r="H5368" s="36"/>
    </row>
    <row r="5369" spans="8:8" s="32" customFormat="1" ht="12.75" customHeight="1" x14ac:dyDescent="0.2">
      <c r="H5369" s="36"/>
    </row>
    <row r="5370" spans="8:8" s="32" customFormat="1" ht="12.75" customHeight="1" x14ac:dyDescent="0.2">
      <c r="H5370" s="36"/>
    </row>
    <row r="5371" spans="8:8" s="32" customFormat="1" ht="12.75" customHeight="1" x14ac:dyDescent="0.2">
      <c r="H5371" s="36"/>
    </row>
    <row r="5372" spans="8:8" s="32" customFormat="1" ht="12.75" customHeight="1" x14ac:dyDescent="0.2">
      <c r="H5372" s="36"/>
    </row>
    <row r="5373" spans="8:8" s="32" customFormat="1" ht="12.75" customHeight="1" x14ac:dyDescent="0.2">
      <c r="H5373" s="36"/>
    </row>
    <row r="5374" spans="8:8" s="32" customFormat="1" ht="12.75" customHeight="1" x14ac:dyDescent="0.2">
      <c r="H5374" s="36"/>
    </row>
    <row r="5375" spans="8:8" s="32" customFormat="1" ht="12.75" customHeight="1" x14ac:dyDescent="0.2">
      <c r="H5375" s="36"/>
    </row>
    <row r="5376" spans="8:8" s="32" customFormat="1" ht="12.75" customHeight="1" x14ac:dyDescent="0.2">
      <c r="H5376" s="36"/>
    </row>
    <row r="5377" spans="8:8" s="32" customFormat="1" ht="12.75" customHeight="1" x14ac:dyDescent="0.2">
      <c r="H5377" s="36"/>
    </row>
    <row r="5378" spans="8:8" s="32" customFormat="1" ht="12.75" customHeight="1" x14ac:dyDescent="0.2">
      <c r="H5378" s="36"/>
    </row>
    <row r="5379" spans="8:8" s="32" customFormat="1" ht="12.75" customHeight="1" x14ac:dyDescent="0.2">
      <c r="H5379" s="36"/>
    </row>
    <row r="5380" spans="8:8" s="32" customFormat="1" ht="12.75" customHeight="1" x14ac:dyDescent="0.2">
      <c r="H5380" s="36"/>
    </row>
    <row r="5381" spans="8:8" s="32" customFormat="1" ht="12.75" customHeight="1" x14ac:dyDescent="0.2">
      <c r="H5381" s="36"/>
    </row>
    <row r="5382" spans="8:8" s="32" customFormat="1" ht="12.75" customHeight="1" x14ac:dyDescent="0.2">
      <c r="H5382" s="36"/>
    </row>
    <row r="5383" spans="8:8" s="32" customFormat="1" ht="12.75" customHeight="1" x14ac:dyDescent="0.2">
      <c r="H5383" s="36"/>
    </row>
    <row r="5384" spans="8:8" s="32" customFormat="1" ht="12.75" customHeight="1" x14ac:dyDescent="0.2">
      <c r="H5384" s="36"/>
    </row>
    <row r="5385" spans="8:8" s="32" customFormat="1" ht="12.75" customHeight="1" x14ac:dyDescent="0.2">
      <c r="H5385" s="36"/>
    </row>
    <row r="5386" spans="8:8" s="32" customFormat="1" ht="12.75" customHeight="1" x14ac:dyDescent="0.2">
      <c r="H5386" s="36"/>
    </row>
    <row r="5387" spans="8:8" s="32" customFormat="1" ht="12.75" customHeight="1" x14ac:dyDescent="0.2">
      <c r="H5387" s="36"/>
    </row>
    <row r="5388" spans="8:8" s="32" customFormat="1" ht="12.75" customHeight="1" x14ac:dyDescent="0.2">
      <c r="H5388" s="36"/>
    </row>
    <row r="5389" spans="8:8" s="32" customFormat="1" ht="12.75" customHeight="1" x14ac:dyDescent="0.2">
      <c r="H5389" s="36"/>
    </row>
    <row r="5390" spans="8:8" s="32" customFormat="1" ht="12.75" customHeight="1" x14ac:dyDescent="0.2">
      <c r="H5390" s="36"/>
    </row>
    <row r="5391" spans="8:8" s="32" customFormat="1" ht="12.75" customHeight="1" x14ac:dyDescent="0.2">
      <c r="H5391" s="36"/>
    </row>
    <row r="5392" spans="8:8" s="32" customFormat="1" ht="12.75" customHeight="1" x14ac:dyDescent="0.2">
      <c r="H5392" s="36"/>
    </row>
    <row r="5393" spans="8:8" s="32" customFormat="1" ht="12.75" customHeight="1" x14ac:dyDescent="0.2">
      <c r="H5393" s="36"/>
    </row>
    <row r="5394" spans="8:8" s="32" customFormat="1" ht="12.75" customHeight="1" x14ac:dyDescent="0.2">
      <c r="H5394" s="36"/>
    </row>
    <row r="5395" spans="8:8" s="32" customFormat="1" ht="12.75" customHeight="1" x14ac:dyDescent="0.2">
      <c r="H5395" s="36"/>
    </row>
    <row r="5396" spans="8:8" s="32" customFormat="1" ht="12.75" customHeight="1" x14ac:dyDescent="0.2">
      <c r="H5396" s="36"/>
    </row>
    <row r="5397" spans="8:8" s="32" customFormat="1" ht="12.75" customHeight="1" x14ac:dyDescent="0.2">
      <c r="H5397" s="36"/>
    </row>
    <row r="5398" spans="8:8" s="32" customFormat="1" ht="12.75" customHeight="1" x14ac:dyDescent="0.2">
      <c r="H5398" s="36"/>
    </row>
    <row r="5399" spans="8:8" s="32" customFormat="1" ht="12.75" customHeight="1" x14ac:dyDescent="0.2">
      <c r="H5399" s="36"/>
    </row>
    <row r="5400" spans="8:8" s="32" customFormat="1" ht="12.75" customHeight="1" x14ac:dyDescent="0.2">
      <c r="H5400" s="36"/>
    </row>
    <row r="5401" spans="8:8" s="32" customFormat="1" ht="12.75" customHeight="1" x14ac:dyDescent="0.2">
      <c r="H5401" s="36"/>
    </row>
    <row r="5402" spans="8:8" s="32" customFormat="1" ht="12.75" customHeight="1" x14ac:dyDescent="0.2">
      <c r="H5402" s="36"/>
    </row>
    <row r="5403" spans="8:8" s="32" customFormat="1" ht="12.75" customHeight="1" x14ac:dyDescent="0.2">
      <c r="H5403" s="36"/>
    </row>
    <row r="5404" spans="8:8" s="32" customFormat="1" ht="12.75" customHeight="1" x14ac:dyDescent="0.2">
      <c r="H5404" s="36"/>
    </row>
    <row r="5405" spans="8:8" s="32" customFormat="1" ht="12.75" customHeight="1" x14ac:dyDescent="0.2">
      <c r="H5405" s="36"/>
    </row>
    <row r="5406" spans="8:8" s="32" customFormat="1" ht="12.75" customHeight="1" x14ac:dyDescent="0.2">
      <c r="H5406" s="36"/>
    </row>
    <row r="5407" spans="8:8" s="32" customFormat="1" ht="12.75" customHeight="1" x14ac:dyDescent="0.2">
      <c r="H5407" s="36"/>
    </row>
    <row r="5408" spans="8:8" s="32" customFormat="1" ht="12.75" customHeight="1" x14ac:dyDescent="0.2">
      <c r="H5408" s="36"/>
    </row>
    <row r="5409" spans="8:8" s="32" customFormat="1" ht="12.75" customHeight="1" x14ac:dyDescent="0.2">
      <c r="H5409" s="36"/>
    </row>
    <row r="5410" spans="8:8" s="32" customFormat="1" ht="12.75" customHeight="1" x14ac:dyDescent="0.2">
      <c r="H5410" s="36"/>
    </row>
    <row r="5411" spans="8:8" s="32" customFormat="1" ht="12.75" customHeight="1" x14ac:dyDescent="0.2">
      <c r="H5411" s="36"/>
    </row>
    <row r="5412" spans="8:8" s="32" customFormat="1" ht="12.75" customHeight="1" x14ac:dyDescent="0.2">
      <c r="H5412" s="36"/>
    </row>
    <row r="5413" spans="8:8" s="32" customFormat="1" ht="12.75" customHeight="1" x14ac:dyDescent="0.2">
      <c r="H5413" s="36"/>
    </row>
    <row r="5414" spans="8:8" s="32" customFormat="1" ht="12.75" customHeight="1" x14ac:dyDescent="0.2">
      <c r="H5414" s="36"/>
    </row>
    <row r="5415" spans="8:8" s="32" customFormat="1" ht="12.75" customHeight="1" x14ac:dyDescent="0.2">
      <c r="H5415" s="36"/>
    </row>
    <row r="5416" spans="8:8" s="32" customFormat="1" ht="12.75" customHeight="1" x14ac:dyDescent="0.2">
      <c r="H5416" s="36"/>
    </row>
    <row r="5417" spans="8:8" s="32" customFormat="1" ht="12.75" customHeight="1" x14ac:dyDescent="0.2">
      <c r="H5417" s="36"/>
    </row>
    <row r="5418" spans="8:8" s="32" customFormat="1" ht="12.75" customHeight="1" x14ac:dyDescent="0.2">
      <c r="H5418" s="36"/>
    </row>
    <row r="5419" spans="8:8" s="32" customFormat="1" ht="12.75" customHeight="1" x14ac:dyDescent="0.2">
      <c r="H5419" s="36"/>
    </row>
    <row r="5420" spans="8:8" s="32" customFormat="1" ht="12.75" customHeight="1" x14ac:dyDescent="0.2">
      <c r="H5420" s="36"/>
    </row>
    <row r="5421" spans="8:8" s="32" customFormat="1" ht="12.75" customHeight="1" x14ac:dyDescent="0.2">
      <c r="H5421" s="36"/>
    </row>
    <row r="5422" spans="8:8" s="32" customFormat="1" ht="12.75" customHeight="1" x14ac:dyDescent="0.2">
      <c r="H5422" s="36"/>
    </row>
    <row r="5423" spans="8:8" s="32" customFormat="1" ht="12.75" customHeight="1" x14ac:dyDescent="0.2">
      <c r="H5423" s="36"/>
    </row>
    <row r="5424" spans="8:8" s="32" customFormat="1" ht="12.75" customHeight="1" x14ac:dyDescent="0.2">
      <c r="H5424" s="36"/>
    </row>
    <row r="5425" spans="8:8" s="32" customFormat="1" ht="12.75" customHeight="1" x14ac:dyDescent="0.2">
      <c r="H5425" s="36"/>
    </row>
    <row r="5426" spans="8:8" s="32" customFormat="1" ht="12.75" customHeight="1" x14ac:dyDescent="0.2">
      <c r="H5426" s="36"/>
    </row>
    <row r="5427" spans="8:8" s="32" customFormat="1" ht="12.75" customHeight="1" x14ac:dyDescent="0.2">
      <c r="H5427" s="36"/>
    </row>
    <row r="5428" spans="8:8" s="32" customFormat="1" ht="12.75" customHeight="1" x14ac:dyDescent="0.2">
      <c r="H5428" s="36"/>
    </row>
    <row r="5429" spans="8:8" s="32" customFormat="1" ht="12.75" customHeight="1" x14ac:dyDescent="0.2">
      <c r="H5429" s="36"/>
    </row>
    <row r="5430" spans="8:8" s="32" customFormat="1" ht="12.75" customHeight="1" x14ac:dyDescent="0.2">
      <c r="H5430" s="36"/>
    </row>
    <row r="5431" spans="8:8" s="32" customFormat="1" ht="12.75" customHeight="1" x14ac:dyDescent="0.2">
      <c r="H5431" s="36"/>
    </row>
    <row r="5432" spans="8:8" s="32" customFormat="1" ht="12.75" customHeight="1" x14ac:dyDescent="0.2">
      <c r="H5432" s="36"/>
    </row>
    <row r="5433" spans="8:8" s="32" customFormat="1" ht="12.75" customHeight="1" x14ac:dyDescent="0.2">
      <c r="H5433" s="36"/>
    </row>
    <row r="5434" spans="8:8" s="32" customFormat="1" ht="12.75" customHeight="1" x14ac:dyDescent="0.2">
      <c r="H5434" s="36"/>
    </row>
    <row r="5435" spans="8:8" s="32" customFormat="1" ht="12.75" customHeight="1" x14ac:dyDescent="0.2">
      <c r="H5435" s="36"/>
    </row>
    <row r="5436" spans="8:8" s="32" customFormat="1" ht="12.75" customHeight="1" x14ac:dyDescent="0.2">
      <c r="H5436" s="36"/>
    </row>
    <row r="5437" spans="8:8" s="32" customFormat="1" ht="12.75" customHeight="1" x14ac:dyDescent="0.2">
      <c r="H5437" s="36"/>
    </row>
    <row r="5438" spans="8:8" s="32" customFormat="1" ht="12.75" customHeight="1" x14ac:dyDescent="0.2">
      <c r="H5438" s="36"/>
    </row>
    <row r="5439" spans="8:8" s="32" customFormat="1" ht="12.75" customHeight="1" x14ac:dyDescent="0.2">
      <c r="H5439" s="36"/>
    </row>
    <row r="5440" spans="8:8" s="32" customFormat="1" ht="12.75" customHeight="1" x14ac:dyDescent="0.2">
      <c r="H5440" s="36"/>
    </row>
    <row r="5441" spans="8:8" s="32" customFormat="1" ht="12.75" customHeight="1" x14ac:dyDescent="0.2">
      <c r="H5441" s="36"/>
    </row>
    <row r="5442" spans="8:8" s="32" customFormat="1" ht="12.75" customHeight="1" x14ac:dyDescent="0.2">
      <c r="H5442" s="36"/>
    </row>
    <row r="5443" spans="8:8" s="32" customFormat="1" ht="12.75" customHeight="1" x14ac:dyDescent="0.2">
      <c r="H5443" s="36"/>
    </row>
    <row r="5444" spans="8:8" s="32" customFormat="1" ht="12.75" customHeight="1" x14ac:dyDescent="0.2">
      <c r="H5444" s="36"/>
    </row>
    <row r="5445" spans="8:8" s="32" customFormat="1" ht="12.75" customHeight="1" x14ac:dyDescent="0.2">
      <c r="H5445" s="36"/>
    </row>
    <row r="5446" spans="8:8" s="32" customFormat="1" ht="12.75" customHeight="1" x14ac:dyDescent="0.2">
      <c r="H5446" s="36"/>
    </row>
    <row r="5447" spans="8:8" s="32" customFormat="1" ht="12.75" customHeight="1" x14ac:dyDescent="0.2">
      <c r="H5447" s="36"/>
    </row>
    <row r="5448" spans="8:8" s="32" customFormat="1" ht="12.75" customHeight="1" x14ac:dyDescent="0.2">
      <c r="H5448" s="36"/>
    </row>
    <row r="5449" spans="8:8" s="32" customFormat="1" ht="12.75" customHeight="1" x14ac:dyDescent="0.2">
      <c r="H5449" s="36"/>
    </row>
    <row r="5450" spans="8:8" s="32" customFormat="1" ht="12.75" customHeight="1" x14ac:dyDescent="0.2">
      <c r="H5450" s="36"/>
    </row>
    <row r="5451" spans="8:8" s="32" customFormat="1" ht="12.75" customHeight="1" x14ac:dyDescent="0.2">
      <c r="H5451" s="36"/>
    </row>
    <row r="5452" spans="8:8" s="32" customFormat="1" ht="12.75" customHeight="1" x14ac:dyDescent="0.2">
      <c r="H5452" s="36"/>
    </row>
    <row r="5453" spans="8:8" s="32" customFormat="1" ht="12.75" customHeight="1" x14ac:dyDescent="0.2">
      <c r="H5453" s="36"/>
    </row>
    <row r="5454" spans="8:8" s="32" customFormat="1" ht="12.75" customHeight="1" x14ac:dyDescent="0.2">
      <c r="H5454" s="36"/>
    </row>
    <row r="5455" spans="8:8" s="32" customFormat="1" ht="12.75" customHeight="1" x14ac:dyDescent="0.2">
      <c r="H5455" s="36"/>
    </row>
    <row r="5456" spans="8:8" s="32" customFormat="1" ht="12.75" customHeight="1" x14ac:dyDescent="0.2">
      <c r="H5456" s="36"/>
    </row>
    <row r="5457" spans="8:8" s="32" customFormat="1" ht="12.75" customHeight="1" x14ac:dyDescent="0.2">
      <c r="H5457" s="36"/>
    </row>
    <row r="5458" spans="8:8" s="32" customFormat="1" ht="12.75" customHeight="1" x14ac:dyDescent="0.2">
      <c r="H5458" s="36"/>
    </row>
    <row r="5459" spans="8:8" s="32" customFormat="1" ht="12.75" customHeight="1" x14ac:dyDescent="0.2">
      <c r="H5459" s="36"/>
    </row>
    <row r="5460" spans="8:8" s="32" customFormat="1" ht="12.75" customHeight="1" x14ac:dyDescent="0.2">
      <c r="H5460" s="36"/>
    </row>
    <row r="5461" spans="8:8" s="32" customFormat="1" ht="12.75" customHeight="1" x14ac:dyDescent="0.2">
      <c r="H5461" s="36"/>
    </row>
    <row r="5462" spans="8:8" s="32" customFormat="1" ht="12.75" customHeight="1" x14ac:dyDescent="0.2">
      <c r="H5462" s="36"/>
    </row>
    <row r="5463" spans="8:8" s="32" customFormat="1" ht="12.75" customHeight="1" x14ac:dyDescent="0.2">
      <c r="H5463" s="36"/>
    </row>
    <row r="5464" spans="8:8" s="32" customFormat="1" ht="12.75" customHeight="1" x14ac:dyDescent="0.2">
      <c r="H5464" s="36"/>
    </row>
    <row r="5465" spans="8:8" s="32" customFormat="1" ht="12.75" customHeight="1" x14ac:dyDescent="0.2">
      <c r="H5465" s="36"/>
    </row>
    <row r="5466" spans="8:8" s="32" customFormat="1" ht="12.75" customHeight="1" x14ac:dyDescent="0.2">
      <c r="H5466" s="36"/>
    </row>
    <row r="5467" spans="8:8" s="32" customFormat="1" ht="12.75" customHeight="1" x14ac:dyDescent="0.2">
      <c r="H5467" s="36"/>
    </row>
    <row r="5468" spans="8:8" s="32" customFormat="1" ht="12.75" customHeight="1" x14ac:dyDescent="0.2">
      <c r="H5468" s="36"/>
    </row>
    <row r="5469" spans="8:8" s="32" customFormat="1" ht="12.75" customHeight="1" x14ac:dyDescent="0.2">
      <c r="H5469" s="36"/>
    </row>
    <row r="5470" spans="8:8" s="32" customFormat="1" ht="12.75" customHeight="1" x14ac:dyDescent="0.2">
      <c r="H5470" s="36"/>
    </row>
    <row r="5471" spans="8:8" s="32" customFormat="1" ht="12.75" customHeight="1" x14ac:dyDescent="0.2">
      <c r="H5471" s="36"/>
    </row>
    <row r="5472" spans="8:8" s="32" customFormat="1" ht="12.75" customHeight="1" x14ac:dyDescent="0.2">
      <c r="H5472" s="36"/>
    </row>
    <row r="5473" spans="8:8" s="32" customFormat="1" ht="12.75" customHeight="1" x14ac:dyDescent="0.2">
      <c r="H5473" s="36"/>
    </row>
    <row r="5474" spans="8:8" s="32" customFormat="1" ht="12.75" customHeight="1" x14ac:dyDescent="0.2">
      <c r="H5474" s="36"/>
    </row>
    <row r="5475" spans="8:8" s="32" customFormat="1" ht="12.75" customHeight="1" x14ac:dyDescent="0.2">
      <c r="H5475" s="36"/>
    </row>
    <row r="5476" spans="8:8" s="32" customFormat="1" ht="12.75" customHeight="1" x14ac:dyDescent="0.2">
      <c r="H5476" s="36"/>
    </row>
    <row r="5477" spans="8:8" s="32" customFormat="1" ht="12.75" customHeight="1" x14ac:dyDescent="0.2">
      <c r="H5477" s="36"/>
    </row>
    <row r="5478" spans="8:8" s="32" customFormat="1" ht="12.75" customHeight="1" x14ac:dyDescent="0.2">
      <c r="H5478" s="36"/>
    </row>
    <row r="5479" spans="8:8" s="32" customFormat="1" ht="12.75" customHeight="1" x14ac:dyDescent="0.2">
      <c r="H5479" s="36"/>
    </row>
    <row r="5480" spans="8:8" s="32" customFormat="1" ht="12.75" customHeight="1" x14ac:dyDescent="0.2">
      <c r="H5480" s="36"/>
    </row>
    <row r="5481" spans="8:8" s="32" customFormat="1" ht="12.75" customHeight="1" x14ac:dyDescent="0.2">
      <c r="H5481" s="36"/>
    </row>
    <row r="5482" spans="8:8" s="32" customFormat="1" ht="12.75" customHeight="1" x14ac:dyDescent="0.2">
      <c r="H5482" s="36"/>
    </row>
    <row r="5483" spans="8:8" s="32" customFormat="1" ht="12.75" customHeight="1" x14ac:dyDescent="0.2">
      <c r="H5483" s="36"/>
    </row>
    <row r="5484" spans="8:8" s="32" customFormat="1" ht="12.75" customHeight="1" x14ac:dyDescent="0.2">
      <c r="H5484" s="36"/>
    </row>
    <row r="5485" spans="8:8" s="32" customFormat="1" ht="12.75" customHeight="1" x14ac:dyDescent="0.2">
      <c r="H5485" s="36"/>
    </row>
    <row r="5486" spans="8:8" s="32" customFormat="1" ht="12.75" customHeight="1" x14ac:dyDescent="0.2">
      <c r="H5486" s="36"/>
    </row>
    <row r="5487" spans="8:8" s="32" customFormat="1" ht="12.75" customHeight="1" x14ac:dyDescent="0.2">
      <c r="H5487" s="36"/>
    </row>
    <row r="5488" spans="8:8" s="32" customFormat="1" ht="12.75" customHeight="1" x14ac:dyDescent="0.2">
      <c r="H5488" s="36"/>
    </row>
    <row r="5489" spans="8:8" s="32" customFormat="1" ht="12.75" customHeight="1" x14ac:dyDescent="0.2">
      <c r="H5489" s="36"/>
    </row>
    <row r="5490" spans="8:8" s="32" customFormat="1" ht="12.75" customHeight="1" x14ac:dyDescent="0.2">
      <c r="H5490" s="36"/>
    </row>
    <row r="5491" spans="8:8" s="32" customFormat="1" ht="12.75" customHeight="1" x14ac:dyDescent="0.2">
      <c r="H5491" s="36"/>
    </row>
    <row r="5492" spans="8:8" s="32" customFormat="1" ht="12.75" customHeight="1" x14ac:dyDescent="0.2">
      <c r="H5492" s="36"/>
    </row>
    <row r="5493" spans="8:8" s="32" customFormat="1" ht="12.75" customHeight="1" x14ac:dyDescent="0.2">
      <c r="H5493" s="36"/>
    </row>
    <row r="5494" spans="8:8" s="32" customFormat="1" ht="12.75" customHeight="1" x14ac:dyDescent="0.2">
      <c r="H5494" s="36"/>
    </row>
    <row r="5495" spans="8:8" s="32" customFormat="1" ht="12.75" customHeight="1" x14ac:dyDescent="0.2">
      <c r="H5495" s="36"/>
    </row>
    <row r="5496" spans="8:8" s="32" customFormat="1" ht="12.75" customHeight="1" x14ac:dyDescent="0.2">
      <c r="H5496" s="36"/>
    </row>
    <row r="5497" spans="8:8" s="32" customFormat="1" ht="12.75" customHeight="1" x14ac:dyDescent="0.2">
      <c r="H5497" s="36"/>
    </row>
    <row r="5498" spans="8:8" s="32" customFormat="1" ht="12.75" customHeight="1" x14ac:dyDescent="0.2">
      <c r="H5498" s="36"/>
    </row>
    <row r="5499" spans="8:8" s="32" customFormat="1" ht="12.75" customHeight="1" x14ac:dyDescent="0.2">
      <c r="H5499" s="36"/>
    </row>
    <row r="5500" spans="8:8" s="32" customFormat="1" ht="12.75" customHeight="1" x14ac:dyDescent="0.2">
      <c r="H5500" s="36"/>
    </row>
    <row r="5501" spans="8:8" s="32" customFormat="1" ht="12.75" customHeight="1" x14ac:dyDescent="0.2">
      <c r="H5501" s="36"/>
    </row>
    <row r="5502" spans="8:8" s="32" customFormat="1" ht="12.75" customHeight="1" x14ac:dyDescent="0.2">
      <c r="H5502" s="36"/>
    </row>
    <row r="5503" spans="8:8" s="32" customFormat="1" ht="12.75" customHeight="1" x14ac:dyDescent="0.2">
      <c r="H5503" s="36"/>
    </row>
    <row r="5504" spans="8:8" s="32" customFormat="1" ht="12.75" customHeight="1" x14ac:dyDescent="0.2">
      <c r="H5504" s="36"/>
    </row>
    <row r="5505" spans="8:8" s="32" customFormat="1" ht="12.75" customHeight="1" x14ac:dyDescent="0.2">
      <c r="H5505" s="36"/>
    </row>
    <row r="5506" spans="8:8" s="32" customFormat="1" ht="12.75" customHeight="1" x14ac:dyDescent="0.2">
      <c r="H5506" s="36"/>
    </row>
    <row r="5507" spans="8:8" s="32" customFormat="1" ht="12.75" customHeight="1" x14ac:dyDescent="0.2">
      <c r="H5507" s="36"/>
    </row>
    <row r="5508" spans="8:8" s="32" customFormat="1" ht="12.75" customHeight="1" x14ac:dyDescent="0.2">
      <c r="H5508" s="36"/>
    </row>
    <row r="5509" spans="8:8" s="32" customFormat="1" ht="12.75" customHeight="1" x14ac:dyDescent="0.2">
      <c r="H5509" s="36"/>
    </row>
    <row r="5510" spans="8:8" s="32" customFormat="1" ht="12.75" customHeight="1" x14ac:dyDescent="0.2">
      <c r="H5510" s="36"/>
    </row>
    <row r="5511" spans="8:8" s="32" customFormat="1" ht="12.75" customHeight="1" x14ac:dyDescent="0.2">
      <c r="H5511" s="36"/>
    </row>
    <row r="5512" spans="8:8" s="32" customFormat="1" ht="12.75" customHeight="1" x14ac:dyDescent="0.2">
      <c r="H5512" s="36"/>
    </row>
    <row r="5513" spans="8:8" s="32" customFormat="1" ht="12.75" customHeight="1" x14ac:dyDescent="0.2">
      <c r="H5513" s="36"/>
    </row>
    <row r="5514" spans="8:8" s="32" customFormat="1" ht="12.75" customHeight="1" x14ac:dyDescent="0.2">
      <c r="H5514" s="36"/>
    </row>
    <row r="5515" spans="8:8" s="32" customFormat="1" ht="12.75" customHeight="1" x14ac:dyDescent="0.2">
      <c r="H5515" s="36"/>
    </row>
    <row r="5516" spans="8:8" s="32" customFormat="1" ht="12.75" customHeight="1" x14ac:dyDescent="0.2">
      <c r="H5516" s="36"/>
    </row>
    <row r="5517" spans="8:8" s="32" customFormat="1" ht="12.75" customHeight="1" x14ac:dyDescent="0.2">
      <c r="H5517" s="36"/>
    </row>
    <row r="5518" spans="8:8" s="32" customFormat="1" ht="12.75" customHeight="1" x14ac:dyDescent="0.2">
      <c r="H5518" s="36"/>
    </row>
    <row r="5519" spans="8:8" s="32" customFormat="1" ht="12.75" customHeight="1" x14ac:dyDescent="0.2">
      <c r="H5519" s="36"/>
    </row>
    <row r="5520" spans="8:8" s="32" customFormat="1" ht="12.75" customHeight="1" x14ac:dyDescent="0.2">
      <c r="H5520" s="36"/>
    </row>
    <row r="5521" spans="8:8" s="32" customFormat="1" ht="12.75" customHeight="1" x14ac:dyDescent="0.2">
      <c r="H5521" s="36"/>
    </row>
    <row r="5522" spans="8:8" s="32" customFormat="1" ht="12.75" customHeight="1" x14ac:dyDescent="0.2">
      <c r="H5522" s="36"/>
    </row>
    <row r="5523" spans="8:8" s="32" customFormat="1" ht="12.75" customHeight="1" x14ac:dyDescent="0.2">
      <c r="H5523" s="36"/>
    </row>
    <row r="5524" spans="8:8" s="32" customFormat="1" ht="12.75" customHeight="1" x14ac:dyDescent="0.2">
      <c r="H5524" s="36"/>
    </row>
    <row r="5525" spans="8:8" s="32" customFormat="1" ht="12.75" customHeight="1" x14ac:dyDescent="0.2">
      <c r="H5525" s="36"/>
    </row>
    <row r="5526" spans="8:8" s="32" customFormat="1" ht="12.75" customHeight="1" x14ac:dyDescent="0.2">
      <c r="H5526" s="36"/>
    </row>
    <row r="5527" spans="8:8" s="32" customFormat="1" ht="12.75" customHeight="1" x14ac:dyDescent="0.2">
      <c r="H5527" s="36"/>
    </row>
    <row r="5528" spans="8:8" s="32" customFormat="1" ht="12.75" customHeight="1" x14ac:dyDescent="0.2">
      <c r="H5528" s="36"/>
    </row>
    <row r="5529" spans="8:8" s="32" customFormat="1" ht="12.75" customHeight="1" x14ac:dyDescent="0.2">
      <c r="H5529" s="36"/>
    </row>
    <row r="5530" spans="8:8" s="32" customFormat="1" ht="12.75" customHeight="1" x14ac:dyDescent="0.2">
      <c r="H5530" s="36"/>
    </row>
    <row r="5531" spans="8:8" s="32" customFormat="1" ht="12.75" customHeight="1" x14ac:dyDescent="0.2">
      <c r="H5531" s="36"/>
    </row>
    <row r="5532" spans="8:8" s="32" customFormat="1" ht="12.75" customHeight="1" x14ac:dyDescent="0.2">
      <c r="H5532" s="36"/>
    </row>
    <row r="5533" spans="8:8" s="32" customFormat="1" ht="12.75" customHeight="1" x14ac:dyDescent="0.2">
      <c r="H5533" s="36"/>
    </row>
    <row r="5534" spans="8:8" s="32" customFormat="1" ht="12.75" customHeight="1" x14ac:dyDescent="0.2">
      <c r="H5534" s="36"/>
    </row>
    <row r="5535" spans="8:8" s="32" customFormat="1" ht="12.75" customHeight="1" x14ac:dyDescent="0.2">
      <c r="H5535" s="36"/>
    </row>
    <row r="5536" spans="8:8" s="32" customFormat="1" ht="12.75" customHeight="1" x14ac:dyDescent="0.2">
      <c r="H5536" s="36"/>
    </row>
    <row r="5537" spans="8:8" s="32" customFormat="1" ht="12.75" customHeight="1" x14ac:dyDescent="0.2">
      <c r="H5537" s="36"/>
    </row>
    <row r="5538" spans="8:8" s="32" customFormat="1" ht="12.75" customHeight="1" x14ac:dyDescent="0.2">
      <c r="H5538" s="36"/>
    </row>
    <row r="5539" spans="8:8" s="32" customFormat="1" ht="12.75" customHeight="1" x14ac:dyDescent="0.2">
      <c r="H5539" s="36"/>
    </row>
    <row r="5540" spans="8:8" s="32" customFormat="1" ht="12.75" customHeight="1" x14ac:dyDescent="0.2">
      <c r="H5540" s="36"/>
    </row>
    <row r="5541" spans="8:8" s="32" customFormat="1" ht="12.75" customHeight="1" x14ac:dyDescent="0.2">
      <c r="H5541" s="36"/>
    </row>
    <row r="5542" spans="8:8" s="32" customFormat="1" ht="12.75" customHeight="1" x14ac:dyDescent="0.2">
      <c r="H5542" s="36"/>
    </row>
    <row r="5543" spans="8:8" s="32" customFormat="1" ht="12.75" customHeight="1" x14ac:dyDescent="0.2">
      <c r="H5543" s="36"/>
    </row>
    <row r="5544" spans="8:8" s="32" customFormat="1" ht="12.75" customHeight="1" x14ac:dyDescent="0.2">
      <c r="H5544" s="36"/>
    </row>
    <row r="5545" spans="8:8" s="32" customFormat="1" ht="12.75" customHeight="1" x14ac:dyDescent="0.2">
      <c r="H5545" s="36"/>
    </row>
    <row r="5546" spans="8:8" s="32" customFormat="1" ht="12.75" customHeight="1" x14ac:dyDescent="0.2">
      <c r="H5546" s="36"/>
    </row>
    <row r="5547" spans="8:8" s="32" customFormat="1" ht="12.75" customHeight="1" x14ac:dyDescent="0.2">
      <c r="H5547" s="36"/>
    </row>
    <row r="5548" spans="8:8" s="32" customFormat="1" ht="12.75" customHeight="1" x14ac:dyDescent="0.2">
      <c r="H5548" s="36"/>
    </row>
    <row r="5549" spans="8:8" s="32" customFormat="1" ht="12.75" customHeight="1" x14ac:dyDescent="0.2">
      <c r="H5549" s="36"/>
    </row>
    <row r="5550" spans="8:8" s="32" customFormat="1" ht="12.75" customHeight="1" x14ac:dyDescent="0.2">
      <c r="H5550" s="36"/>
    </row>
    <row r="5551" spans="8:8" s="32" customFormat="1" ht="12.75" customHeight="1" x14ac:dyDescent="0.2">
      <c r="H5551" s="36"/>
    </row>
    <row r="5552" spans="8:8" s="32" customFormat="1" ht="12.75" customHeight="1" x14ac:dyDescent="0.2">
      <c r="H5552" s="36"/>
    </row>
    <row r="5553" spans="8:8" s="32" customFormat="1" ht="12.75" customHeight="1" x14ac:dyDescent="0.2">
      <c r="H5553" s="36"/>
    </row>
    <row r="5554" spans="8:8" s="32" customFormat="1" ht="12.75" customHeight="1" x14ac:dyDescent="0.2">
      <c r="H5554" s="36"/>
    </row>
    <row r="5555" spans="8:8" s="32" customFormat="1" ht="12.75" customHeight="1" x14ac:dyDescent="0.2">
      <c r="H5555" s="36"/>
    </row>
    <row r="5556" spans="8:8" s="32" customFormat="1" ht="12.75" customHeight="1" x14ac:dyDescent="0.2">
      <c r="H5556" s="36"/>
    </row>
    <row r="5557" spans="8:8" s="32" customFormat="1" ht="12.75" customHeight="1" x14ac:dyDescent="0.2">
      <c r="H5557" s="36"/>
    </row>
    <row r="5558" spans="8:8" s="32" customFormat="1" ht="12.75" customHeight="1" x14ac:dyDescent="0.2">
      <c r="H5558" s="36"/>
    </row>
    <row r="5559" spans="8:8" s="32" customFormat="1" ht="12.75" customHeight="1" x14ac:dyDescent="0.2">
      <c r="H5559" s="36"/>
    </row>
    <row r="5560" spans="8:8" s="32" customFormat="1" ht="12.75" customHeight="1" x14ac:dyDescent="0.2">
      <c r="H5560" s="36"/>
    </row>
    <row r="5561" spans="8:8" s="32" customFormat="1" ht="12.75" customHeight="1" x14ac:dyDescent="0.2">
      <c r="H5561" s="36"/>
    </row>
    <row r="5562" spans="8:8" s="32" customFormat="1" ht="12.75" customHeight="1" x14ac:dyDescent="0.2">
      <c r="H5562" s="36"/>
    </row>
    <row r="5563" spans="8:8" s="32" customFormat="1" ht="12.75" customHeight="1" x14ac:dyDescent="0.2">
      <c r="H5563" s="36"/>
    </row>
    <row r="5564" spans="8:8" s="32" customFormat="1" ht="12.75" customHeight="1" x14ac:dyDescent="0.2">
      <c r="H5564" s="36"/>
    </row>
    <row r="5565" spans="8:8" s="32" customFormat="1" ht="12.75" customHeight="1" x14ac:dyDescent="0.2">
      <c r="H5565" s="36"/>
    </row>
    <row r="5566" spans="8:8" s="32" customFormat="1" ht="12.75" customHeight="1" x14ac:dyDescent="0.2">
      <c r="H5566" s="36"/>
    </row>
    <row r="5567" spans="8:8" s="32" customFormat="1" ht="12.75" customHeight="1" x14ac:dyDescent="0.2">
      <c r="H5567" s="36"/>
    </row>
    <row r="5568" spans="8:8" s="32" customFormat="1" ht="12.75" customHeight="1" x14ac:dyDescent="0.2">
      <c r="H5568" s="36"/>
    </row>
    <row r="5569" spans="8:8" s="32" customFormat="1" ht="12.75" customHeight="1" x14ac:dyDescent="0.2">
      <c r="H5569" s="36"/>
    </row>
    <row r="5570" spans="8:8" s="32" customFormat="1" ht="12.75" customHeight="1" x14ac:dyDescent="0.2">
      <c r="H5570" s="36"/>
    </row>
    <row r="5571" spans="8:8" s="32" customFormat="1" ht="12.75" customHeight="1" x14ac:dyDescent="0.2">
      <c r="H5571" s="36"/>
    </row>
    <row r="5572" spans="8:8" s="32" customFormat="1" ht="12.75" customHeight="1" x14ac:dyDescent="0.2">
      <c r="H5572" s="36"/>
    </row>
    <row r="5573" spans="8:8" s="32" customFormat="1" ht="12.75" customHeight="1" x14ac:dyDescent="0.2">
      <c r="H5573" s="36"/>
    </row>
    <row r="5574" spans="8:8" s="32" customFormat="1" ht="12.75" customHeight="1" x14ac:dyDescent="0.2">
      <c r="H5574" s="36"/>
    </row>
    <row r="5575" spans="8:8" s="32" customFormat="1" ht="12.75" customHeight="1" x14ac:dyDescent="0.2">
      <c r="H5575" s="36"/>
    </row>
    <row r="5576" spans="8:8" s="32" customFormat="1" ht="12.75" customHeight="1" x14ac:dyDescent="0.2">
      <c r="H5576" s="36"/>
    </row>
    <row r="5577" spans="8:8" s="32" customFormat="1" ht="12.75" customHeight="1" x14ac:dyDescent="0.2">
      <c r="H5577" s="36"/>
    </row>
    <row r="5578" spans="8:8" s="32" customFormat="1" ht="12.75" customHeight="1" x14ac:dyDescent="0.2">
      <c r="H5578" s="36"/>
    </row>
    <row r="5579" spans="8:8" s="32" customFormat="1" ht="12.75" customHeight="1" x14ac:dyDescent="0.2">
      <c r="H5579" s="36"/>
    </row>
    <row r="5580" spans="8:8" s="32" customFormat="1" ht="12.75" customHeight="1" x14ac:dyDescent="0.2">
      <c r="H5580" s="36"/>
    </row>
    <row r="5581" spans="8:8" s="32" customFormat="1" ht="12.75" customHeight="1" x14ac:dyDescent="0.2">
      <c r="H5581" s="36"/>
    </row>
    <row r="5582" spans="8:8" s="32" customFormat="1" ht="12.75" customHeight="1" x14ac:dyDescent="0.2">
      <c r="H5582" s="36"/>
    </row>
    <row r="5583" spans="8:8" s="32" customFormat="1" ht="12.75" customHeight="1" x14ac:dyDescent="0.2">
      <c r="H5583" s="36"/>
    </row>
    <row r="5584" spans="8:8" s="32" customFormat="1" ht="12.75" customHeight="1" x14ac:dyDescent="0.2">
      <c r="H5584" s="36"/>
    </row>
    <row r="5585" spans="8:8" s="32" customFormat="1" ht="12.75" customHeight="1" x14ac:dyDescent="0.2">
      <c r="H5585" s="36"/>
    </row>
    <row r="5586" spans="8:8" s="32" customFormat="1" ht="12.75" customHeight="1" x14ac:dyDescent="0.2">
      <c r="H5586" s="36"/>
    </row>
    <row r="5587" spans="8:8" s="32" customFormat="1" ht="12.75" customHeight="1" x14ac:dyDescent="0.2">
      <c r="H5587" s="36"/>
    </row>
    <row r="5588" spans="8:8" s="32" customFormat="1" ht="12.75" customHeight="1" x14ac:dyDescent="0.2">
      <c r="H5588" s="36"/>
    </row>
    <row r="5589" spans="8:8" s="32" customFormat="1" ht="12.75" customHeight="1" x14ac:dyDescent="0.2">
      <c r="H5589" s="36"/>
    </row>
    <row r="5590" spans="8:8" s="32" customFormat="1" ht="12.75" customHeight="1" x14ac:dyDescent="0.2">
      <c r="H5590" s="36"/>
    </row>
    <row r="5591" spans="8:8" s="32" customFormat="1" ht="12.75" customHeight="1" x14ac:dyDescent="0.2">
      <c r="H5591" s="36"/>
    </row>
    <row r="5592" spans="8:8" s="32" customFormat="1" ht="12.75" customHeight="1" x14ac:dyDescent="0.2">
      <c r="H5592" s="36"/>
    </row>
    <row r="5593" spans="8:8" s="32" customFormat="1" ht="12.75" customHeight="1" x14ac:dyDescent="0.2">
      <c r="H5593" s="36"/>
    </row>
    <row r="5594" spans="8:8" s="32" customFormat="1" ht="12.75" customHeight="1" x14ac:dyDescent="0.2">
      <c r="H5594" s="36"/>
    </row>
    <row r="5595" spans="8:8" s="32" customFormat="1" ht="12.75" customHeight="1" x14ac:dyDescent="0.2">
      <c r="H5595" s="36"/>
    </row>
    <row r="5596" spans="8:8" s="32" customFormat="1" ht="12.75" customHeight="1" x14ac:dyDescent="0.2">
      <c r="H5596" s="36"/>
    </row>
    <row r="5597" spans="8:8" s="32" customFormat="1" ht="12.75" customHeight="1" x14ac:dyDescent="0.2">
      <c r="H5597" s="36"/>
    </row>
    <row r="5598" spans="8:8" s="32" customFormat="1" ht="12.75" customHeight="1" x14ac:dyDescent="0.2">
      <c r="H5598" s="36"/>
    </row>
    <row r="5599" spans="8:8" s="32" customFormat="1" ht="12.75" customHeight="1" x14ac:dyDescent="0.2">
      <c r="H5599" s="36"/>
    </row>
    <row r="5600" spans="8:8" s="32" customFormat="1" ht="12.75" customHeight="1" x14ac:dyDescent="0.2">
      <c r="H5600" s="36"/>
    </row>
    <row r="5601" spans="8:8" s="32" customFormat="1" ht="12.75" customHeight="1" x14ac:dyDescent="0.2">
      <c r="H5601" s="36"/>
    </row>
    <row r="5602" spans="8:8" s="32" customFormat="1" ht="12.75" customHeight="1" x14ac:dyDescent="0.2">
      <c r="H5602" s="36"/>
    </row>
    <row r="5603" spans="8:8" s="32" customFormat="1" ht="12.75" customHeight="1" x14ac:dyDescent="0.2">
      <c r="H5603" s="36"/>
    </row>
    <row r="5604" spans="8:8" s="32" customFormat="1" ht="12.75" customHeight="1" x14ac:dyDescent="0.2">
      <c r="H5604" s="36"/>
    </row>
    <row r="5605" spans="8:8" s="32" customFormat="1" ht="12.75" customHeight="1" x14ac:dyDescent="0.2">
      <c r="H5605" s="36"/>
    </row>
    <row r="5606" spans="8:8" s="32" customFormat="1" ht="12.75" customHeight="1" x14ac:dyDescent="0.2">
      <c r="H5606" s="36"/>
    </row>
    <row r="5607" spans="8:8" s="32" customFormat="1" ht="12.75" customHeight="1" x14ac:dyDescent="0.2">
      <c r="H5607" s="36"/>
    </row>
    <row r="5608" spans="8:8" s="32" customFormat="1" ht="12.75" customHeight="1" x14ac:dyDescent="0.2">
      <c r="H5608" s="36"/>
    </row>
    <row r="5609" spans="8:8" s="32" customFormat="1" ht="12.75" customHeight="1" x14ac:dyDescent="0.2">
      <c r="H5609" s="36"/>
    </row>
    <row r="5610" spans="8:8" s="32" customFormat="1" ht="12.75" customHeight="1" x14ac:dyDescent="0.2">
      <c r="H5610" s="36"/>
    </row>
    <row r="5611" spans="8:8" s="32" customFormat="1" ht="12.75" customHeight="1" x14ac:dyDescent="0.2">
      <c r="H5611" s="36"/>
    </row>
    <row r="5612" spans="8:8" s="32" customFormat="1" ht="12.75" customHeight="1" x14ac:dyDescent="0.2">
      <c r="H5612" s="36"/>
    </row>
    <row r="5613" spans="8:8" s="32" customFormat="1" ht="12.75" customHeight="1" x14ac:dyDescent="0.2">
      <c r="H5613" s="36"/>
    </row>
    <row r="5614" spans="8:8" s="32" customFormat="1" ht="12.75" customHeight="1" x14ac:dyDescent="0.2">
      <c r="H5614" s="36"/>
    </row>
    <row r="5615" spans="8:8" s="32" customFormat="1" ht="12.75" customHeight="1" x14ac:dyDescent="0.2">
      <c r="H5615" s="36"/>
    </row>
    <row r="5616" spans="8:8" s="32" customFormat="1" ht="12.75" customHeight="1" x14ac:dyDescent="0.2">
      <c r="H5616" s="36"/>
    </row>
    <row r="5617" spans="8:8" s="32" customFormat="1" ht="12.75" customHeight="1" x14ac:dyDescent="0.2">
      <c r="H5617" s="36"/>
    </row>
    <row r="5618" spans="8:8" s="32" customFormat="1" ht="12.75" customHeight="1" x14ac:dyDescent="0.2">
      <c r="H5618" s="36"/>
    </row>
    <row r="5619" spans="8:8" s="32" customFormat="1" ht="12.75" customHeight="1" x14ac:dyDescent="0.2">
      <c r="H5619" s="36"/>
    </row>
    <row r="5620" spans="8:8" s="32" customFormat="1" ht="12.75" customHeight="1" x14ac:dyDescent="0.2">
      <c r="H5620" s="36"/>
    </row>
    <row r="5621" spans="8:8" s="32" customFormat="1" ht="12.75" customHeight="1" x14ac:dyDescent="0.2">
      <c r="H5621" s="36"/>
    </row>
    <row r="5622" spans="8:8" s="32" customFormat="1" ht="12.75" customHeight="1" x14ac:dyDescent="0.2">
      <c r="H5622" s="36"/>
    </row>
    <row r="5623" spans="8:8" s="32" customFormat="1" ht="12.75" customHeight="1" x14ac:dyDescent="0.2">
      <c r="H5623" s="36"/>
    </row>
    <row r="5624" spans="8:8" s="32" customFormat="1" ht="12.75" customHeight="1" x14ac:dyDescent="0.2">
      <c r="H5624" s="36"/>
    </row>
    <row r="5625" spans="8:8" s="32" customFormat="1" ht="12.75" customHeight="1" x14ac:dyDescent="0.2">
      <c r="H5625" s="36"/>
    </row>
    <row r="5626" spans="8:8" s="32" customFormat="1" ht="12.75" customHeight="1" x14ac:dyDescent="0.2">
      <c r="H5626" s="36"/>
    </row>
    <row r="5627" spans="8:8" s="32" customFormat="1" ht="12.75" customHeight="1" x14ac:dyDescent="0.2">
      <c r="H5627" s="36"/>
    </row>
    <row r="5628" spans="8:8" s="32" customFormat="1" ht="12.75" customHeight="1" x14ac:dyDescent="0.2">
      <c r="H5628" s="36"/>
    </row>
    <row r="5629" spans="8:8" s="32" customFormat="1" ht="12.75" customHeight="1" x14ac:dyDescent="0.2">
      <c r="H5629" s="36"/>
    </row>
    <row r="5630" spans="8:8" s="32" customFormat="1" ht="12.75" customHeight="1" x14ac:dyDescent="0.2">
      <c r="H5630" s="36"/>
    </row>
    <row r="5631" spans="8:8" s="32" customFormat="1" ht="12.75" customHeight="1" x14ac:dyDescent="0.2">
      <c r="H5631" s="36"/>
    </row>
    <row r="5632" spans="8:8" s="32" customFormat="1" ht="12.75" customHeight="1" x14ac:dyDescent="0.2">
      <c r="H5632" s="36"/>
    </row>
    <row r="5633" spans="8:8" s="32" customFormat="1" ht="12.75" customHeight="1" x14ac:dyDescent="0.2">
      <c r="H5633" s="36"/>
    </row>
    <row r="5634" spans="8:8" s="32" customFormat="1" ht="12.75" customHeight="1" x14ac:dyDescent="0.2">
      <c r="H5634" s="36"/>
    </row>
    <row r="5635" spans="8:8" s="32" customFormat="1" ht="12.75" customHeight="1" x14ac:dyDescent="0.2">
      <c r="H5635" s="36"/>
    </row>
    <row r="5636" spans="8:8" s="32" customFormat="1" ht="12.75" customHeight="1" x14ac:dyDescent="0.2">
      <c r="H5636" s="36"/>
    </row>
    <row r="5637" spans="8:8" s="32" customFormat="1" ht="12.75" customHeight="1" x14ac:dyDescent="0.2">
      <c r="H5637" s="36"/>
    </row>
    <row r="5638" spans="8:8" s="32" customFormat="1" ht="12.75" customHeight="1" x14ac:dyDescent="0.2">
      <c r="H5638" s="36"/>
    </row>
    <row r="5639" spans="8:8" s="32" customFormat="1" ht="12.75" customHeight="1" x14ac:dyDescent="0.2">
      <c r="H5639" s="36"/>
    </row>
    <row r="5640" spans="8:8" s="32" customFormat="1" ht="12.75" customHeight="1" x14ac:dyDescent="0.2">
      <c r="H5640" s="36"/>
    </row>
    <row r="5641" spans="8:8" s="32" customFormat="1" ht="12.75" customHeight="1" x14ac:dyDescent="0.2">
      <c r="H5641" s="36"/>
    </row>
    <row r="5642" spans="8:8" s="32" customFormat="1" ht="12.75" customHeight="1" x14ac:dyDescent="0.2">
      <c r="H5642" s="36"/>
    </row>
    <row r="5643" spans="8:8" s="32" customFormat="1" ht="12.75" customHeight="1" x14ac:dyDescent="0.2">
      <c r="H5643" s="36"/>
    </row>
    <row r="5644" spans="8:8" s="32" customFormat="1" ht="12.75" customHeight="1" x14ac:dyDescent="0.2">
      <c r="H5644" s="36"/>
    </row>
    <row r="5645" spans="8:8" s="32" customFormat="1" ht="12.75" customHeight="1" x14ac:dyDescent="0.2">
      <c r="H5645" s="36"/>
    </row>
    <row r="5646" spans="8:8" s="32" customFormat="1" ht="12.75" customHeight="1" x14ac:dyDescent="0.2">
      <c r="H5646" s="36"/>
    </row>
    <row r="5647" spans="8:8" s="32" customFormat="1" ht="12.75" customHeight="1" x14ac:dyDescent="0.2">
      <c r="H5647" s="36"/>
    </row>
    <row r="5648" spans="8:8" s="32" customFormat="1" ht="12.75" customHeight="1" x14ac:dyDescent="0.2">
      <c r="H5648" s="36"/>
    </row>
    <row r="5649" spans="8:8" s="32" customFormat="1" ht="12.75" customHeight="1" x14ac:dyDescent="0.2">
      <c r="H5649" s="36"/>
    </row>
    <row r="5650" spans="8:8" s="32" customFormat="1" ht="12.75" customHeight="1" x14ac:dyDescent="0.2">
      <c r="H5650" s="36"/>
    </row>
    <row r="5651" spans="8:8" s="32" customFormat="1" ht="12.75" customHeight="1" x14ac:dyDescent="0.2">
      <c r="H5651" s="36"/>
    </row>
    <row r="5652" spans="8:8" s="32" customFormat="1" ht="12.75" customHeight="1" x14ac:dyDescent="0.2">
      <c r="H5652" s="36"/>
    </row>
    <row r="5653" spans="8:8" s="32" customFormat="1" ht="12.75" customHeight="1" x14ac:dyDescent="0.2">
      <c r="H5653" s="36"/>
    </row>
    <row r="5654" spans="8:8" s="32" customFormat="1" ht="12.75" customHeight="1" x14ac:dyDescent="0.2">
      <c r="H5654" s="36"/>
    </row>
    <row r="5655" spans="8:8" s="32" customFormat="1" ht="12.75" customHeight="1" x14ac:dyDescent="0.2">
      <c r="H5655" s="36"/>
    </row>
    <row r="5656" spans="8:8" s="32" customFormat="1" ht="12.75" customHeight="1" x14ac:dyDescent="0.2">
      <c r="H5656" s="36"/>
    </row>
    <row r="5657" spans="8:8" s="32" customFormat="1" ht="12.75" customHeight="1" x14ac:dyDescent="0.2">
      <c r="H5657" s="36"/>
    </row>
    <row r="5658" spans="8:8" s="32" customFormat="1" ht="12.75" customHeight="1" x14ac:dyDescent="0.2">
      <c r="H5658" s="36"/>
    </row>
    <row r="5659" spans="8:8" s="32" customFormat="1" ht="12.75" customHeight="1" x14ac:dyDescent="0.2">
      <c r="H5659" s="36"/>
    </row>
    <row r="5660" spans="8:8" s="32" customFormat="1" ht="12.75" customHeight="1" x14ac:dyDescent="0.2">
      <c r="H5660" s="36"/>
    </row>
    <row r="5661" spans="8:8" s="32" customFormat="1" ht="12.75" customHeight="1" x14ac:dyDescent="0.2">
      <c r="H5661" s="36"/>
    </row>
    <row r="5662" spans="8:8" s="32" customFormat="1" ht="12.75" customHeight="1" x14ac:dyDescent="0.2">
      <c r="H5662" s="36"/>
    </row>
    <row r="5663" spans="8:8" s="32" customFormat="1" ht="12.75" customHeight="1" x14ac:dyDescent="0.2">
      <c r="H5663" s="36"/>
    </row>
    <row r="5664" spans="8:8" s="32" customFormat="1" ht="12.75" customHeight="1" x14ac:dyDescent="0.2">
      <c r="H5664" s="36"/>
    </row>
    <row r="5665" spans="8:8" s="32" customFormat="1" ht="12.75" customHeight="1" x14ac:dyDescent="0.2">
      <c r="H5665" s="36"/>
    </row>
    <row r="5666" spans="8:8" s="32" customFormat="1" ht="12.75" customHeight="1" x14ac:dyDescent="0.2">
      <c r="H5666" s="36"/>
    </row>
    <row r="5667" spans="8:8" s="32" customFormat="1" ht="12.75" customHeight="1" x14ac:dyDescent="0.2">
      <c r="H5667" s="36"/>
    </row>
    <row r="5668" spans="8:8" s="32" customFormat="1" ht="12.75" customHeight="1" x14ac:dyDescent="0.2">
      <c r="H5668" s="36"/>
    </row>
    <row r="5669" spans="8:8" s="32" customFormat="1" ht="12.75" customHeight="1" x14ac:dyDescent="0.2">
      <c r="H5669" s="36"/>
    </row>
    <row r="5670" spans="8:8" s="32" customFormat="1" ht="12.75" customHeight="1" x14ac:dyDescent="0.2">
      <c r="H5670" s="36"/>
    </row>
    <row r="5671" spans="8:8" s="32" customFormat="1" ht="12.75" customHeight="1" x14ac:dyDescent="0.2">
      <c r="H5671" s="36"/>
    </row>
    <row r="5672" spans="8:8" s="32" customFormat="1" ht="12.75" customHeight="1" x14ac:dyDescent="0.2">
      <c r="H5672" s="36"/>
    </row>
    <row r="5673" spans="8:8" s="32" customFormat="1" ht="12.75" customHeight="1" x14ac:dyDescent="0.2">
      <c r="H5673" s="36"/>
    </row>
    <row r="5674" spans="8:8" s="32" customFormat="1" ht="12.75" customHeight="1" x14ac:dyDescent="0.2">
      <c r="H5674" s="36"/>
    </row>
    <row r="5675" spans="8:8" s="32" customFormat="1" ht="12.75" customHeight="1" x14ac:dyDescent="0.2">
      <c r="H5675" s="36"/>
    </row>
    <row r="5676" spans="8:8" s="32" customFormat="1" ht="12.75" customHeight="1" x14ac:dyDescent="0.2">
      <c r="H5676" s="36"/>
    </row>
    <row r="5677" spans="8:8" s="32" customFormat="1" ht="12.75" customHeight="1" x14ac:dyDescent="0.2">
      <c r="H5677" s="36"/>
    </row>
    <row r="5678" spans="8:8" s="32" customFormat="1" ht="12.75" customHeight="1" x14ac:dyDescent="0.2">
      <c r="H5678" s="36"/>
    </row>
    <row r="5679" spans="8:8" s="32" customFormat="1" ht="12.75" customHeight="1" x14ac:dyDescent="0.2">
      <c r="H5679" s="36"/>
    </row>
    <row r="5680" spans="8:8" s="32" customFormat="1" ht="12.75" customHeight="1" x14ac:dyDescent="0.2">
      <c r="H5680" s="36"/>
    </row>
    <row r="5681" spans="8:8" s="32" customFormat="1" ht="12.75" customHeight="1" x14ac:dyDescent="0.2">
      <c r="H5681" s="36"/>
    </row>
    <row r="5682" spans="8:8" s="32" customFormat="1" ht="12.75" customHeight="1" x14ac:dyDescent="0.2">
      <c r="H5682" s="36"/>
    </row>
    <row r="5683" spans="8:8" s="32" customFormat="1" ht="12.75" customHeight="1" x14ac:dyDescent="0.2">
      <c r="H5683" s="36"/>
    </row>
    <row r="5684" spans="8:8" s="32" customFormat="1" ht="12.75" customHeight="1" x14ac:dyDescent="0.2">
      <c r="H5684" s="36"/>
    </row>
    <row r="5685" spans="8:8" s="32" customFormat="1" ht="12.75" customHeight="1" x14ac:dyDescent="0.2">
      <c r="H5685" s="36"/>
    </row>
    <row r="5686" spans="8:8" s="32" customFormat="1" ht="12.75" customHeight="1" x14ac:dyDescent="0.2">
      <c r="H5686" s="36"/>
    </row>
    <row r="5687" spans="8:8" s="32" customFormat="1" ht="12.75" customHeight="1" x14ac:dyDescent="0.2">
      <c r="H5687" s="36"/>
    </row>
    <row r="5688" spans="8:8" s="32" customFormat="1" ht="12.75" customHeight="1" x14ac:dyDescent="0.2">
      <c r="H5688" s="36"/>
    </row>
    <row r="5689" spans="8:8" s="32" customFormat="1" ht="12.75" customHeight="1" x14ac:dyDescent="0.2">
      <c r="H5689" s="36"/>
    </row>
    <row r="5690" spans="8:8" s="32" customFormat="1" ht="12.75" customHeight="1" x14ac:dyDescent="0.2">
      <c r="H5690" s="36"/>
    </row>
    <row r="5691" spans="8:8" s="32" customFormat="1" ht="12.75" customHeight="1" x14ac:dyDescent="0.2">
      <c r="H5691" s="36"/>
    </row>
    <row r="5692" spans="8:8" s="32" customFormat="1" ht="12.75" customHeight="1" x14ac:dyDescent="0.2">
      <c r="H5692" s="36"/>
    </row>
    <row r="5693" spans="8:8" s="32" customFormat="1" ht="12.75" customHeight="1" x14ac:dyDescent="0.2">
      <c r="H5693" s="36"/>
    </row>
    <row r="5694" spans="8:8" s="32" customFormat="1" ht="12.75" customHeight="1" x14ac:dyDescent="0.2">
      <c r="H5694" s="36"/>
    </row>
    <row r="5695" spans="8:8" s="32" customFormat="1" ht="12.75" customHeight="1" x14ac:dyDescent="0.2">
      <c r="H5695" s="36"/>
    </row>
    <row r="5696" spans="8:8" s="32" customFormat="1" ht="12.75" customHeight="1" x14ac:dyDescent="0.2">
      <c r="H5696" s="36"/>
    </row>
    <row r="5697" spans="8:8" s="32" customFormat="1" ht="12.75" customHeight="1" x14ac:dyDescent="0.2">
      <c r="H5697" s="36"/>
    </row>
    <row r="5698" spans="8:8" s="32" customFormat="1" ht="12.75" customHeight="1" x14ac:dyDescent="0.2">
      <c r="H5698" s="36"/>
    </row>
    <row r="5699" spans="8:8" s="32" customFormat="1" ht="12.75" customHeight="1" x14ac:dyDescent="0.2">
      <c r="H5699" s="36"/>
    </row>
    <row r="5700" spans="8:8" s="32" customFormat="1" ht="12.75" customHeight="1" x14ac:dyDescent="0.2">
      <c r="H5700" s="36"/>
    </row>
    <row r="5701" spans="8:8" s="32" customFormat="1" ht="12.75" customHeight="1" x14ac:dyDescent="0.2">
      <c r="H5701" s="36"/>
    </row>
    <row r="5702" spans="8:8" s="32" customFormat="1" ht="12.75" customHeight="1" x14ac:dyDescent="0.2">
      <c r="H5702" s="36"/>
    </row>
    <row r="5703" spans="8:8" s="32" customFormat="1" ht="12.75" customHeight="1" x14ac:dyDescent="0.2">
      <c r="H5703" s="36"/>
    </row>
    <row r="5704" spans="8:8" s="32" customFormat="1" ht="12.75" customHeight="1" x14ac:dyDescent="0.2">
      <c r="H5704" s="36"/>
    </row>
    <row r="5705" spans="8:8" s="32" customFormat="1" ht="12.75" customHeight="1" x14ac:dyDescent="0.2">
      <c r="H5705" s="36"/>
    </row>
    <row r="5706" spans="8:8" s="32" customFormat="1" ht="12.75" customHeight="1" x14ac:dyDescent="0.2">
      <c r="H5706" s="36"/>
    </row>
    <row r="5707" spans="8:8" s="32" customFormat="1" ht="12.75" customHeight="1" x14ac:dyDescent="0.2">
      <c r="H5707" s="36"/>
    </row>
    <row r="5708" spans="8:8" s="32" customFormat="1" ht="12.75" customHeight="1" x14ac:dyDescent="0.2">
      <c r="H5708" s="36"/>
    </row>
    <row r="5709" spans="8:8" s="32" customFormat="1" ht="12.75" customHeight="1" x14ac:dyDescent="0.2">
      <c r="H5709" s="36"/>
    </row>
    <row r="5710" spans="8:8" s="32" customFormat="1" ht="12.75" customHeight="1" x14ac:dyDescent="0.2">
      <c r="H5710" s="36"/>
    </row>
    <row r="5711" spans="8:8" s="32" customFormat="1" ht="12.75" customHeight="1" x14ac:dyDescent="0.2">
      <c r="H5711" s="36"/>
    </row>
    <row r="5712" spans="8:8" s="32" customFormat="1" ht="12.75" customHeight="1" x14ac:dyDescent="0.2">
      <c r="H5712" s="36"/>
    </row>
    <row r="5713" spans="8:8" s="32" customFormat="1" ht="12.75" customHeight="1" x14ac:dyDescent="0.2">
      <c r="H5713" s="36"/>
    </row>
    <row r="5714" spans="8:8" s="32" customFormat="1" ht="12.75" customHeight="1" x14ac:dyDescent="0.2">
      <c r="H5714" s="36"/>
    </row>
    <row r="5715" spans="8:8" s="32" customFormat="1" ht="12.75" customHeight="1" x14ac:dyDescent="0.2">
      <c r="H5715" s="36"/>
    </row>
    <row r="5716" spans="8:8" s="32" customFormat="1" ht="12.75" customHeight="1" x14ac:dyDescent="0.2">
      <c r="H5716" s="36"/>
    </row>
    <row r="5717" spans="8:8" s="32" customFormat="1" ht="12.75" customHeight="1" x14ac:dyDescent="0.2">
      <c r="H5717" s="36"/>
    </row>
    <row r="5718" spans="8:8" s="32" customFormat="1" ht="12.75" customHeight="1" x14ac:dyDescent="0.2">
      <c r="H5718" s="36"/>
    </row>
    <row r="5719" spans="8:8" s="32" customFormat="1" ht="12.75" customHeight="1" x14ac:dyDescent="0.2">
      <c r="H5719" s="36"/>
    </row>
    <row r="5720" spans="8:8" s="32" customFormat="1" ht="12.75" customHeight="1" x14ac:dyDescent="0.2">
      <c r="H5720" s="36"/>
    </row>
    <row r="5721" spans="8:8" s="32" customFormat="1" ht="12.75" customHeight="1" x14ac:dyDescent="0.2">
      <c r="H5721" s="36"/>
    </row>
    <row r="5722" spans="8:8" s="32" customFormat="1" ht="12.75" customHeight="1" x14ac:dyDescent="0.2">
      <c r="H5722" s="36"/>
    </row>
    <row r="5723" spans="8:8" s="32" customFormat="1" ht="12.75" customHeight="1" x14ac:dyDescent="0.2">
      <c r="H5723" s="36"/>
    </row>
    <row r="5724" spans="8:8" s="32" customFormat="1" ht="12.75" customHeight="1" x14ac:dyDescent="0.2">
      <c r="H5724" s="36"/>
    </row>
    <row r="5725" spans="8:8" s="32" customFormat="1" ht="12.75" customHeight="1" x14ac:dyDescent="0.2">
      <c r="H5725" s="36"/>
    </row>
    <row r="5726" spans="8:8" s="32" customFormat="1" ht="12.75" customHeight="1" x14ac:dyDescent="0.2">
      <c r="H5726" s="36"/>
    </row>
    <row r="5727" spans="8:8" s="32" customFormat="1" ht="12.75" customHeight="1" x14ac:dyDescent="0.2">
      <c r="H5727" s="36"/>
    </row>
    <row r="5728" spans="8:8" s="32" customFormat="1" ht="12.75" customHeight="1" x14ac:dyDescent="0.2">
      <c r="H5728" s="36"/>
    </row>
    <row r="5729" spans="8:8" s="32" customFormat="1" ht="12.75" customHeight="1" x14ac:dyDescent="0.2">
      <c r="H5729" s="36"/>
    </row>
    <row r="5730" spans="8:8" s="32" customFormat="1" ht="12.75" customHeight="1" x14ac:dyDescent="0.2">
      <c r="H5730" s="36"/>
    </row>
    <row r="5731" spans="8:8" s="32" customFormat="1" ht="12.75" customHeight="1" x14ac:dyDescent="0.2">
      <c r="H5731" s="36"/>
    </row>
    <row r="5732" spans="8:8" s="32" customFormat="1" ht="12.75" customHeight="1" x14ac:dyDescent="0.2">
      <c r="H5732" s="36"/>
    </row>
    <row r="5733" spans="8:8" s="32" customFormat="1" ht="12.75" customHeight="1" x14ac:dyDescent="0.2">
      <c r="H5733" s="36"/>
    </row>
    <row r="5734" spans="8:8" s="32" customFormat="1" ht="12.75" customHeight="1" x14ac:dyDescent="0.2">
      <c r="H5734" s="36"/>
    </row>
    <row r="5735" spans="8:8" s="32" customFormat="1" ht="12.75" customHeight="1" x14ac:dyDescent="0.2">
      <c r="H5735" s="36"/>
    </row>
    <row r="5736" spans="8:8" s="32" customFormat="1" ht="12.75" customHeight="1" x14ac:dyDescent="0.2">
      <c r="H5736" s="36"/>
    </row>
    <row r="5737" spans="8:8" s="32" customFormat="1" ht="12.75" customHeight="1" x14ac:dyDescent="0.2">
      <c r="H5737" s="36"/>
    </row>
    <row r="5738" spans="8:8" s="32" customFormat="1" ht="12.75" customHeight="1" x14ac:dyDescent="0.2">
      <c r="H5738" s="36"/>
    </row>
    <row r="5739" spans="8:8" s="32" customFormat="1" ht="12.75" customHeight="1" x14ac:dyDescent="0.2">
      <c r="H5739" s="36"/>
    </row>
    <row r="5740" spans="8:8" s="32" customFormat="1" ht="12.75" customHeight="1" x14ac:dyDescent="0.2">
      <c r="H5740" s="36"/>
    </row>
    <row r="5741" spans="8:8" s="32" customFormat="1" ht="12.75" customHeight="1" x14ac:dyDescent="0.2">
      <c r="H5741" s="36"/>
    </row>
    <row r="5742" spans="8:8" s="32" customFormat="1" ht="12.75" customHeight="1" x14ac:dyDescent="0.2">
      <c r="H5742" s="36"/>
    </row>
    <row r="5743" spans="8:8" s="32" customFormat="1" ht="12.75" customHeight="1" x14ac:dyDescent="0.2">
      <c r="H5743" s="36"/>
    </row>
    <row r="5744" spans="8:8" s="32" customFormat="1" ht="12.75" customHeight="1" x14ac:dyDescent="0.2">
      <c r="H5744" s="36"/>
    </row>
    <row r="5745" spans="8:8" s="32" customFormat="1" ht="12.75" customHeight="1" x14ac:dyDescent="0.2">
      <c r="H5745" s="36"/>
    </row>
    <row r="5746" spans="8:8" s="32" customFormat="1" ht="12.75" customHeight="1" x14ac:dyDescent="0.2">
      <c r="H5746" s="36"/>
    </row>
    <row r="5747" spans="8:8" s="32" customFormat="1" ht="12.75" customHeight="1" x14ac:dyDescent="0.2">
      <c r="H5747" s="36"/>
    </row>
    <row r="5748" spans="8:8" s="32" customFormat="1" ht="12.75" customHeight="1" x14ac:dyDescent="0.2">
      <c r="H5748" s="36"/>
    </row>
    <row r="5749" spans="8:8" s="32" customFormat="1" ht="12.75" customHeight="1" x14ac:dyDescent="0.2">
      <c r="H5749" s="36"/>
    </row>
    <row r="5750" spans="8:8" s="32" customFormat="1" ht="12.75" customHeight="1" x14ac:dyDescent="0.2">
      <c r="H5750" s="36"/>
    </row>
    <row r="5751" spans="8:8" s="32" customFormat="1" ht="12.75" customHeight="1" x14ac:dyDescent="0.2">
      <c r="H5751" s="36"/>
    </row>
    <row r="5752" spans="8:8" s="32" customFormat="1" ht="12.75" customHeight="1" x14ac:dyDescent="0.2">
      <c r="H5752" s="36"/>
    </row>
    <row r="5753" spans="8:8" s="32" customFormat="1" ht="12.75" customHeight="1" x14ac:dyDescent="0.2">
      <c r="H5753" s="36"/>
    </row>
    <row r="5754" spans="8:8" s="32" customFormat="1" ht="12.75" customHeight="1" x14ac:dyDescent="0.2">
      <c r="H5754" s="36"/>
    </row>
    <row r="5755" spans="8:8" s="32" customFormat="1" ht="12.75" customHeight="1" x14ac:dyDescent="0.2">
      <c r="H5755" s="36"/>
    </row>
    <row r="5756" spans="8:8" s="32" customFormat="1" ht="12.75" customHeight="1" x14ac:dyDescent="0.2">
      <c r="H5756" s="36"/>
    </row>
    <row r="5757" spans="8:8" s="32" customFormat="1" ht="12.75" customHeight="1" x14ac:dyDescent="0.2">
      <c r="H5757" s="36"/>
    </row>
    <row r="5758" spans="8:8" s="32" customFormat="1" ht="12.75" customHeight="1" x14ac:dyDescent="0.2">
      <c r="H5758" s="36"/>
    </row>
    <row r="5759" spans="8:8" s="32" customFormat="1" ht="12.75" customHeight="1" x14ac:dyDescent="0.2">
      <c r="H5759" s="36"/>
    </row>
    <row r="5760" spans="8:8" s="32" customFormat="1" ht="12.75" customHeight="1" x14ac:dyDescent="0.2">
      <c r="H5760" s="36"/>
    </row>
    <row r="5761" spans="8:8" s="32" customFormat="1" ht="12.75" customHeight="1" x14ac:dyDescent="0.2">
      <c r="H5761" s="36"/>
    </row>
    <row r="5762" spans="8:8" s="32" customFormat="1" ht="12.75" customHeight="1" x14ac:dyDescent="0.2">
      <c r="H5762" s="36"/>
    </row>
    <row r="5763" spans="8:8" s="32" customFormat="1" ht="12.75" customHeight="1" x14ac:dyDescent="0.2">
      <c r="H5763" s="36"/>
    </row>
    <row r="5764" spans="8:8" s="32" customFormat="1" ht="12.75" customHeight="1" x14ac:dyDescent="0.2">
      <c r="H5764" s="36"/>
    </row>
    <row r="5765" spans="8:8" s="32" customFormat="1" ht="12.75" customHeight="1" x14ac:dyDescent="0.2">
      <c r="H5765" s="36"/>
    </row>
    <row r="5766" spans="8:8" s="32" customFormat="1" ht="12.75" customHeight="1" x14ac:dyDescent="0.2">
      <c r="H5766" s="36"/>
    </row>
    <row r="5767" spans="8:8" s="32" customFormat="1" ht="12.75" customHeight="1" x14ac:dyDescent="0.2">
      <c r="H5767" s="36"/>
    </row>
    <row r="5768" spans="8:8" s="32" customFormat="1" ht="12.75" customHeight="1" x14ac:dyDescent="0.2">
      <c r="H5768" s="36"/>
    </row>
    <row r="5769" spans="8:8" s="32" customFormat="1" ht="12.75" customHeight="1" x14ac:dyDescent="0.2">
      <c r="H5769" s="36"/>
    </row>
    <row r="5770" spans="8:8" s="32" customFormat="1" ht="12.75" customHeight="1" x14ac:dyDescent="0.2">
      <c r="H5770" s="36"/>
    </row>
    <row r="5771" spans="8:8" s="32" customFormat="1" ht="12.75" customHeight="1" x14ac:dyDescent="0.2">
      <c r="H5771" s="36"/>
    </row>
    <row r="5772" spans="8:8" s="32" customFormat="1" ht="12.75" customHeight="1" x14ac:dyDescent="0.2">
      <c r="H5772" s="36"/>
    </row>
    <row r="5773" spans="8:8" s="32" customFormat="1" ht="12.75" customHeight="1" x14ac:dyDescent="0.2">
      <c r="H5773" s="36"/>
    </row>
    <row r="5774" spans="8:8" s="32" customFormat="1" ht="12.75" customHeight="1" x14ac:dyDescent="0.2">
      <c r="H5774" s="36"/>
    </row>
    <row r="5775" spans="8:8" s="32" customFormat="1" ht="12.75" customHeight="1" x14ac:dyDescent="0.2">
      <c r="H5775" s="36"/>
    </row>
    <row r="5776" spans="8:8" s="32" customFormat="1" ht="12.75" customHeight="1" x14ac:dyDescent="0.2">
      <c r="H5776" s="36"/>
    </row>
    <row r="5777" spans="8:8" s="32" customFormat="1" ht="12.75" customHeight="1" x14ac:dyDescent="0.2">
      <c r="H5777" s="36"/>
    </row>
    <row r="5778" spans="8:8" s="32" customFormat="1" ht="12.75" customHeight="1" x14ac:dyDescent="0.2">
      <c r="H5778" s="36"/>
    </row>
    <row r="5779" spans="8:8" s="32" customFormat="1" ht="12.75" customHeight="1" x14ac:dyDescent="0.2">
      <c r="H5779" s="36"/>
    </row>
    <row r="5780" spans="8:8" s="32" customFormat="1" ht="12.75" customHeight="1" x14ac:dyDescent="0.2">
      <c r="H5780" s="36"/>
    </row>
    <row r="5781" spans="8:8" s="32" customFormat="1" ht="12.75" customHeight="1" x14ac:dyDescent="0.2">
      <c r="H5781" s="36"/>
    </row>
    <row r="5782" spans="8:8" s="32" customFormat="1" ht="12.75" customHeight="1" x14ac:dyDescent="0.2">
      <c r="H5782" s="36"/>
    </row>
    <row r="5783" spans="8:8" s="32" customFormat="1" ht="12.75" customHeight="1" x14ac:dyDescent="0.2">
      <c r="H5783" s="36"/>
    </row>
    <row r="5784" spans="8:8" s="32" customFormat="1" ht="12.75" customHeight="1" x14ac:dyDescent="0.2">
      <c r="H5784" s="36"/>
    </row>
    <row r="5785" spans="8:8" s="32" customFormat="1" ht="12.75" customHeight="1" x14ac:dyDescent="0.2">
      <c r="H5785" s="36"/>
    </row>
    <row r="5786" spans="8:8" s="32" customFormat="1" ht="12.75" customHeight="1" x14ac:dyDescent="0.2">
      <c r="H5786" s="36"/>
    </row>
    <row r="5787" spans="8:8" s="32" customFormat="1" ht="12.75" customHeight="1" x14ac:dyDescent="0.2">
      <c r="H5787" s="36"/>
    </row>
    <row r="5788" spans="8:8" s="32" customFormat="1" ht="12.75" customHeight="1" x14ac:dyDescent="0.2">
      <c r="H5788" s="36"/>
    </row>
    <row r="5789" spans="8:8" s="32" customFormat="1" ht="12.75" customHeight="1" x14ac:dyDescent="0.2">
      <c r="H5789" s="36"/>
    </row>
    <row r="5790" spans="8:8" s="32" customFormat="1" ht="12.75" customHeight="1" x14ac:dyDescent="0.2">
      <c r="H5790" s="36"/>
    </row>
    <row r="5791" spans="8:8" s="32" customFormat="1" ht="12.75" customHeight="1" x14ac:dyDescent="0.2">
      <c r="H5791" s="36"/>
    </row>
    <row r="5792" spans="8:8" s="32" customFormat="1" ht="12.75" customHeight="1" x14ac:dyDescent="0.2">
      <c r="H5792" s="36"/>
    </row>
    <row r="5793" spans="8:8" s="32" customFormat="1" ht="12.75" customHeight="1" x14ac:dyDescent="0.2">
      <c r="H5793" s="36"/>
    </row>
    <row r="5794" spans="8:8" s="32" customFormat="1" ht="12.75" customHeight="1" x14ac:dyDescent="0.2">
      <c r="H5794" s="36"/>
    </row>
    <row r="5795" spans="8:8" s="32" customFormat="1" ht="12.75" customHeight="1" x14ac:dyDescent="0.2">
      <c r="H5795" s="36"/>
    </row>
    <row r="5796" spans="8:8" s="32" customFormat="1" ht="12.75" customHeight="1" x14ac:dyDescent="0.2">
      <c r="H5796" s="36"/>
    </row>
    <row r="5797" spans="8:8" s="32" customFormat="1" ht="12.75" customHeight="1" x14ac:dyDescent="0.2">
      <c r="H5797" s="36"/>
    </row>
    <row r="5798" spans="8:8" s="32" customFormat="1" ht="12.75" customHeight="1" x14ac:dyDescent="0.2">
      <c r="H5798" s="36"/>
    </row>
    <row r="5799" spans="8:8" s="32" customFormat="1" ht="12.75" customHeight="1" x14ac:dyDescent="0.2">
      <c r="H5799" s="36"/>
    </row>
    <row r="5800" spans="8:8" s="32" customFormat="1" ht="12.75" customHeight="1" x14ac:dyDescent="0.2">
      <c r="H5800" s="36"/>
    </row>
    <row r="5801" spans="8:8" s="32" customFormat="1" ht="12.75" customHeight="1" x14ac:dyDescent="0.2">
      <c r="H5801" s="36"/>
    </row>
    <row r="5802" spans="8:8" s="32" customFormat="1" ht="12.75" customHeight="1" x14ac:dyDescent="0.2">
      <c r="H5802" s="36"/>
    </row>
    <row r="5803" spans="8:8" s="32" customFormat="1" ht="12.75" customHeight="1" x14ac:dyDescent="0.2">
      <c r="H5803" s="36"/>
    </row>
    <row r="5804" spans="8:8" s="32" customFormat="1" ht="12.75" customHeight="1" x14ac:dyDescent="0.2">
      <c r="H5804" s="36"/>
    </row>
    <row r="5805" spans="8:8" s="32" customFormat="1" ht="12.75" customHeight="1" x14ac:dyDescent="0.2">
      <c r="H5805" s="36"/>
    </row>
    <row r="5806" spans="8:8" s="32" customFormat="1" ht="12.75" customHeight="1" x14ac:dyDescent="0.2">
      <c r="H5806" s="36"/>
    </row>
    <row r="5807" spans="8:8" s="32" customFormat="1" ht="12.75" customHeight="1" x14ac:dyDescent="0.2">
      <c r="H5807" s="36"/>
    </row>
    <row r="5808" spans="8:8" s="32" customFormat="1" ht="12.75" customHeight="1" x14ac:dyDescent="0.2">
      <c r="H5808" s="36"/>
    </row>
    <row r="5809" spans="8:8" s="32" customFormat="1" ht="12.75" customHeight="1" x14ac:dyDescent="0.2">
      <c r="H5809" s="36"/>
    </row>
    <row r="5810" spans="8:8" s="32" customFormat="1" ht="12.75" customHeight="1" x14ac:dyDescent="0.2">
      <c r="H5810" s="36"/>
    </row>
    <row r="5811" spans="8:8" s="32" customFormat="1" ht="12.75" customHeight="1" x14ac:dyDescent="0.2">
      <c r="H5811" s="36"/>
    </row>
    <row r="5812" spans="8:8" s="32" customFormat="1" ht="12.75" customHeight="1" x14ac:dyDescent="0.2">
      <c r="H5812" s="36"/>
    </row>
    <row r="5813" spans="8:8" s="32" customFormat="1" ht="12.75" customHeight="1" x14ac:dyDescent="0.2">
      <c r="H5813" s="36"/>
    </row>
    <row r="5814" spans="8:8" s="32" customFormat="1" ht="12.75" customHeight="1" x14ac:dyDescent="0.2">
      <c r="H5814" s="36"/>
    </row>
    <row r="5815" spans="8:8" s="32" customFormat="1" ht="12.75" customHeight="1" x14ac:dyDescent="0.2">
      <c r="H5815" s="36"/>
    </row>
    <row r="5816" spans="8:8" s="32" customFormat="1" ht="12.75" customHeight="1" x14ac:dyDescent="0.2">
      <c r="H5816" s="36"/>
    </row>
    <row r="5817" spans="8:8" s="32" customFormat="1" ht="12.75" customHeight="1" x14ac:dyDescent="0.2">
      <c r="H5817" s="36"/>
    </row>
    <row r="5818" spans="8:8" s="32" customFormat="1" ht="12.75" customHeight="1" x14ac:dyDescent="0.2">
      <c r="H5818" s="36"/>
    </row>
    <row r="5819" spans="8:8" s="32" customFormat="1" ht="12.75" customHeight="1" x14ac:dyDescent="0.2">
      <c r="H5819" s="36"/>
    </row>
    <row r="5820" spans="8:8" s="32" customFormat="1" ht="12.75" customHeight="1" x14ac:dyDescent="0.2">
      <c r="H5820" s="36"/>
    </row>
    <row r="5821" spans="8:8" s="32" customFormat="1" ht="12.75" customHeight="1" x14ac:dyDescent="0.2">
      <c r="H5821" s="36"/>
    </row>
    <row r="5822" spans="8:8" s="32" customFormat="1" ht="12.75" customHeight="1" x14ac:dyDescent="0.2">
      <c r="H5822" s="36"/>
    </row>
    <row r="5823" spans="8:8" s="32" customFormat="1" ht="12.75" customHeight="1" x14ac:dyDescent="0.2">
      <c r="H5823" s="36"/>
    </row>
    <row r="5824" spans="8:8" s="32" customFormat="1" ht="12.75" customHeight="1" x14ac:dyDescent="0.2">
      <c r="H5824" s="36"/>
    </row>
    <row r="5825" spans="8:8" s="32" customFormat="1" ht="12.75" customHeight="1" x14ac:dyDescent="0.2">
      <c r="H5825" s="36"/>
    </row>
    <row r="5826" spans="8:8" s="32" customFormat="1" ht="12.75" customHeight="1" x14ac:dyDescent="0.2">
      <c r="H5826" s="36"/>
    </row>
    <row r="5827" spans="8:8" s="32" customFormat="1" ht="12.75" customHeight="1" x14ac:dyDescent="0.2">
      <c r="H5827" s="36"/>
    </row>
    <row r="5828" spans="8:8" s="32" customFormat="1" ht="12.75" customHeight="1" x14ac:dyDescent="0.2">
      <c r="H5828" s="36"/>
    </row>
    <row r="5829" spans="8:8" s="32" customFormat="1" ht="12.75" customHeight="1" x14ac:dyDescent="0.2">
      <c r="H5829" s="36"/>
    </row>
    <row r="5830" spans="8:8" s="32" customFormat="1" ht="12.75" customHeight="1" x14ac:dyDescent="0.2">
      <c r="H5830" s="36"/>
    </row>
    <row r="5831" spans="8:8" s="32" customFormat="1" ht="12.75" customHeight="1" x14ac:dyDescent="0.2">
      <c r="H5831" s="36"/>
    </row>
    <row r="5832" spans="8:8" s="32" customFormat="1" ht="12.75" customHeight="1" x14ac:dyDescent="0.2">
      <c r="H5832" s="36"/>
    </row>
    <row r="5833" spans="8:8" s="32" customFormat="1" ht="12.75" customHeight="1" x14ac:dyDescent="0.2">
      <c r="H5833" s="36"/>
    </row>
    <row r="5834" spans="8:8" s="32" customFormat="1" ht="12.75" customHeight="1" x14ac:dyDescent="0.2">
      <c r="H5834" s="36"/>
    </row>
    <row r="5835" spans="8:8" s="32" customFormat="1" ht="12.75" customHeight="1" x14ac:dyDescent="0.2">
      <c r="H5835" s="36"/>
    </row>
    <row r="5836" spans="8:8" s="32" customFormat="1" ht="12.75" customHeight="1" x14ac:dyDescent="0.2">
      <c r="H5836" s="36"/>
    </row>
    <row r="5837" spans="8:8" s="32" customFormat="1" ht="12.75" customHeight="1" x14ac:dyDescent="0.2">
      <c r="H5837" s="36"/>
    </row>
    <row r="5838" spans="8:8" s="32" customFormat="1" ht="12.75" customHeight="1" x14ac:dyDescent="0.2">
      <c r="H5838" s="36"/>
    </row>
    <row r="5839" spans="8:8" s="32" customFormat="1" ht="12.75" customHeight="1" x14ac:dyDescent="0.2">
      <c r="H5839" s="36"/>
    </row>
    <row r="5840" spans="8:8" s="32" customFormat="1" ht="12.75" customHeight="1" x14ac:dyDescent="0.2">
      <c r="H5840" s="36"/>
    </row>
    <row r="5841" spans="8:8" s="32" customFormat="1" ht="12.75" customHeight="1" x14ac:dyDescent="0.2">
      <c r="H5841" s="36"/>
    </row>
    <row r="5842" spans="8:8" s="32" customFormat="1" ht="12.75" customHeight="1" x14ac:dyDescent="0.2">
      <c r="H5842" s="36"/>
    </row>
    <row r="5843" spans="8:8" s="32" customFormat="1" ht="12.75" customHeight="1" x14ac:dyDescent="0.2">
      <c r="H5843" s="36"/>
    </row>
    <row r="5844" spans="8:8" s="32" customFormat="1" ht="12.75" customHeight="1" x14ac:dyDescent="0.2">
      <c r="H5844" s="36"/>
    </row>
    <row r="5845" spans="8:8" s="32" customFormat="1" ht="12.75" customHeight="1" x14ac:dyDescent="0.2">
      <c r="H5845" s="36"/>
    </row>
    <row r="5846" spans="8:8" s="32" customFormat="1" ht="12.75" customHeight="1" x14ac:dyDescent="0.2">
      <c r="H5846" s="36"/>
    </row>
    <row r="5847" spans="8:8" s="32" customFormat="1" ht="12.75" customHeight="1" x14ac:dyDescent="0.2">
      <c r="H5847" s="36"/>
    </row>
    <row r="5848" spans="8:8" s="32" customFormat="1" ht="12.75" customHeight="1" x14ac:dyDescent="0.2">
      <c r="H5848" s="36"/>
    </row>
    <row r="5849" spans="8:8" s="32" customFormat="1" ht="12.75" customHeight="1" x14ac:dyDescent="0.2">
      <c r="H5849" s="36"/>
    </row>
    <row r="5850" spans="8:8" s="32" customFormat="1" ht="12.75" customHeight="1" x14ac:dyDescent="0.2">
      <c r="H5850" s="36"/>
    </row>
    <row r="5851" spans="8:8" s="32" customFormat="1" ht="12.75" customHeight="1" x14ac:dyDescent="0.2">
      <c r="H5851" s="36"/>
    </row>
    <row r="5852" spans="8:8" s="32" customFormat="1" ht="12.75" customHeight="1" x14ac:dyDescent="0.2">
      <c r="H5852" s="36"/>
    </row>
    <row r="5853" spans="8:8" s="32" customFormat="1" ht="12.75" customHeight="1" x14ac:dyDescent="0.2">
      <c r="H5853" s="36"/>
    </row>
    <row r="5854" spans="8:8" s="32" customFormat="1" ht="12.75" customHeight="1" x14ac:dyDescent="0.2">
      <c r="H5854" s="36"/>
    </row>
    <row r="5855" spans="8:8" s="32" customFormat="1" ht="12.75" customHeight="1" x14ac:dyDescent="0.2">
      <c r="H5855" s="36"/>
    </row>
    <row r="5856" spans="8:8" s="32" customFormat="1" ht="12.75" customHeight="1" x14ac:dyDescent="0.2">
      <c r="H5856" s="36"/>
    </row>
    <row r="5857" spans="8:8" s="32" customFormat="1" ht="12.75" customHeight="1" x14ac:dyDescent="0.2">
      <c r="H5857" s="36"/>
    </row>
    <row r="5858" spans="8:8" s="32" customFormat="1" ht="12.75" customHeight="1" x14ac:dyDescent="0.2">
      <c r="H5858" s="36"/>
    </row>
    <row r="5859" spans="8:8" s="32" customFormat="1" ht="12.75" customHeight="1" x14ac:dyDescent="0.2">
      <c r="H5859" s="36"/>
    </row>
    <row r="5860" spans="8:8" s="32" customFormat="1" ht="12.75" customHeight="1" x14ac:dyDescent="0.2">
      <c r="H5860" s="36"/>
    </row>
    <row r="5861" spans="8:8" s="32" customFormat="1" ht="12.75" customHeight="1" x14ac:dyDescent="0.2">
      <c r="H5861" s="36"/>
    </row>
    <row r="5862" spans="8:8" s="32" customFormat="1" ht="12.75" customHeight="1" x14ac:dyDescent="0.2">
      <c r="H5862" s="36"/>
    </row>
    <row r="5863" spans="8:8" s="32" customFormat="1" ht="12.75" customHeight="1" x14ac:dyDescent="0.2">
      <c r="H5863" s="36"/>
    </row>
    <row r="5864" spans="8:8" s="32" customFormat="1" ht="12.75" customHeight="1" x14ac:dyDescent="0.2">
      <c r="H5864" s="36"/>
    </row>
    <row r="5865" spans="8:8" s="32" customFormat="1" ht="12.75" customHeight="1" x14ac:dyDescent="0.2">
      <c r="H5865" s="36"/>
    </row>
    <row r="5866" spans="8:8" s="32" customFormat="1" ht="12.75" customHeight="1" x14ac:dyDescent="0.2">
      <c r="H5866" s="36"/>
    </row>
    <row r="5867" spans="8:8" s="32" customFormat="1" ht="12.75" customHeight="1" x14ac:dyDescent="0.2">
      <c r="H5867" s="36"/>
    </row>
    <row r="5868" spans="8:8" s="32" customFormat="1" ht="12.75" customHeight="1" x14ac:dyDescent="0.2">
      <c r="H5868" s="36"/>
    </row>
    <row r="5869" spans="8:8" s="32" customFormat="1" ht="12.75" customHeight="1" x14ac:dyDescent="0.2">
      <c r="H5869" s="36"/>
    </row>
    <row r="5870" spans="8:8" s="32" customFormat="1" ht="12.75" customHeight="1" x14ac:dyDescent="0.2">
      <c r="H5870" s="36"/>
    </row>
    <row r="5871" spans="8:8" s="32" customFormat="1" ht="12.75" customHeight="1" x14ac:dyDescent="0.2">
      <c r="H5871" s="36"/>
    </row>
    <row r="5872" spans="8:8" s="32" customFormat="1" ht="12.75" customHeight="1" x14ac:dyDescent="0.2">
      <c r="H5872" s="36"/>
    </row>
    <row r="5873" spans="8:8" s="32" customFormat="1" ht="12.75" customHeight="1" x14ac:dyDescent="0.2">
      <c r="H5873" s="36"/>
    </row>
    <row r="5874" spans="8:8" s="32" customFormat="1" ht="12.75" customHeight="1" x14ac:dyDescent="0.2">
      <c r="H5874" s="36"/>
    </row>
    <row r="5875" spans="8:8" s="32" customFormat="1" ht="12.75" customHeight="1" x14ac:dyDescent="0.2">
      <c r="H5875" s="36"/>
    </row>
    <row r="5876" spans="8:8" s="32" customFormat="1" ht="12.75" customHeight="1" x14ac:dyDescent="0.2">
      <c r="H5876" s="36"/>
    </row>
    <row r="5877" spans="8:8" s="32" customFormat="1" ht="12.75" customHeight="1" x14ac:dyDescent="0.2">
      <c r="H5877" s="36"/>
    </row>
    <row r="5878" spans="8:8" s="32" customFormat="1" ht="12.75" customHeight="1" x14ac:dyDescent="0.2">
      <c r="H5878" s="36"/>
    </row>
    <row r="5879" spans="8:8" s="32" customFormat="1" ht="12.75" customHeight="1" x14ac:dyDescent="0.2">
      <c r="H5879" s="36"/>
    </row>
    <row r="5880" spans="8:8" s="32" customFormat="1" ht="12.75" customHeight="1" x14ac:dyDescent="0.2">
      <c r="H5880" s="36"/>
    </row>
    <row r="5881" spans="8:8" s="32" customFormat="1" ht="12.75" customHeight="1" x14ac:dyDescent="0.2">
      <c r="H5881" s="36"/>
    </row>
    <row r="5882" spans="8:8" s="32" customFormat="1" ht="12.75" customHeight="1" x14ac:dyDescent="0.2">
      <c r="H5882" s="36"/>
    </row>
    <row r="5883" spans="8:8" s="32" customFormat="1" ht="12.75" customHeight="1" x14ac:dyDescent="0.2">
      <c r="H5883" s="36"/>
    </row>
    <row r="5884" spans="8:8" s="32" customFormat="1" ht="12.75" customHeight="1" x14ac:dyDescent="0.2">
      <c r="H5884" s="36"/>
    </row>
    <row r="5885" spans="8:8" s="32" customFormat="1" ht="12.75" customHeight="1" x14ac:dyDescent="0.2">
      <c r="H5885" s="36"/>
    </row>
    <row r="5886" spans="8:8" s="32" customFormat="1" ht="12.75" customHeight="1" x14ac:dyDescent="0.2">
      <c r="H5886" s="36"/>
    </row>
    <row r="5887" spans="8:8" s="32" customFormat="1" ht="12.75" customHeight="1" x14ac:dyDescent="0.2">
      <c r="H5887" s="36"/>
    </row>
    <row r="5888" spans="8:8" s="32" customFormat="1" ht="12.75" customHeight="1" x14ac:dyDescent="0.2">
      <c r="H5888" s="36"/>
    </row>
    <row r="5889" spans="8:8" s="32" customFormat="1" ht="12.75" customHeight="1" x14ac:dyDescent="0.2">
      <c r="H5889" s="36"/>
    </row>
    <row r="5890" spans="8:8" s="32" customFormat="1" ht="12.75" customHeight="1" x14ac:dyDescent="0.2">
      <c r="H5890" s="36"/>
    </row>
    <row r="5891" spans="8:8" s="32" customFormat="1" ht="12.75" customHeight="1" x14ac:dyDescent="0.2">
      <c r="H5891" s="36"/>
    </row>
    <row r="5892" spans="8:8" s="32" customFormat="1" ht="12.75" customHeight="1" x14ac:dyDescent="0.2">
      <c r="H5892" s="36"/>
    </row>
    <row r="5893" spans="8:8" s="32" customFormat="1" ht="12.75" customHeight="1" x14ac:dyDescent="0.2">
      <c r="H5893" s="36"/>
    </row>
    <row r="5894" spans="8:8" s="32" customFormat="1" ht="12.75" customHeight="1" x14ac:dyDescent="0.2">
      <c r="H5894" s="36"/>
    </row>
    <row r="5895" spans="8:8" s="32" customFormat="1" ht="12.75" customHeight="1" x14ac:dyDescent="0.2">
      <c r="H5895" s="36"/>
    </row>
    <row r="5896" spans="8:8" s="32" customFormat="1" ht="12.75" customHeight="1" x14ac:dyDescent="0.2">
      <c r="H5896" s="36"/>
    </row>
    <row r="5897" spans="8:8" s="32" customFormat="1" ht="12.75" customHeight="1" x14ac:dyDescent="0.2">
      <c r="H5897" s="36"/>
    </row>
    <row r="5898" spans="8:8" s="32" customFormat="1" ht="12.75" customHeight="1" x14ac:dyDescent="0.2">
      <c r="H5898" s="36"/>
    </row>
    <row r="5899" spans="8:8" s="32" customFormat="1" ht="12.75" customHeight="1" x14ac:dyDescent="0.2">
      <c r="H5899" s="36"/>
    </row>
    <row r="5900" spans="8:8" s="32" customFormat="1" ht="12.75" customHeight="1" x14ac:dyDescent="0.2">
      <c r="H5900" s="36"/>
    </row>
    <row r="5901" spans="8:8" s="32" customFormat="1" ht="12.75" customHeight="1" x14ac:dyDescent="0.2">
      <c r="H5901" s="36"/>
    </row>
    <row r="5902" spans="8:8" s="32" customFormat="1" ht="12.75" customHeight="1" x14ac:dyDescent="0.2">
      <c r="H5902" s="36"/>
    </row>
    <row r="5903" spans="8:8" s="32" customFormat="1" ht="12.75" customHeight="1" x14ac:dyDescent="0.2">
      <c r="H5903" s="36"/>
    </row>
    <row r="5904" spans="8:8" s="32" customFormat="1" ht="12.75" customHeight="1" x14ac:dyDescent="0.2">
      <c r="H5904" s="36"/>
    </row>
    <row r="5905" spans="8:8" s="32" customFormat="1" ht="12.75" customHeight="1" x14ac:dyDescent="0.2">
      <c r="H5905" s="36"/>
    </row>
    <row r="5906" spans="8:8" s="32" customFormat="1" ht="12.75" customHeight="1" x14ac:dyDescent="0.2">
      <c r="H5906" s="36"/>
    </row>
    <row r="5907" spans="8:8" s="32" customFormat="1" ht="12.75" customHeight="1" x14ac:dyDescent="0.2">
      <c r="H5907" s="36"/>
    </row>
    <row r="5908" spans="8:8" s="32" customFormat="1" ht="12.75" customHeight="1" x14ac:dyDescent="0.2">
      <c r="H5908" s="36"/>
    </row>
    <row r="5909" spans="8:8" s="32" customFormat="1" ht="12.75" customHeight="1" x14ac:dyDescent="0.2">
      <c r="H5909" s="36"/>
    </row>
    <row r="5910" spans="8:8" s="32" customFormat="1" ht="12.75" customHeight="1" x14ac:dyDescent="0.2">
      <c r="H5910" s="36"/>
    </row>
    <row r="5911" spans="8:8" s="32" customFormat="1" ht="12.75" customHeight="1" x14ac:dyDescent="0.2">
      <c r="H5911" s="36"/>
    </row>
    <row r="5912" spans="8:8" s="32" customFormat="1" ht="12.75" customHeight="1" x14ac:dyDescent="0.2">
      <c r="H5912" s="36"/>
    </row>
    <row r="5913" spans="8:8" s="32" customFormat="1" ht="12.75" customHeight="1" x14ac:dyDescent="0.2">
      <c r="H5913" s="36"/>
    </row>
    <row r="5914" spans="8:8" s="32" customFormat="1" ht="12.75" customHeight="1" x14ac:dyDescent="0.2">
      <c r="H5914" s="36"/>
    </row>
    <row r="5915" spans="8:8" s="32" customFormat="1" ht="12.75" customHeight="1" x14ac:dyDescent="0.2">
      <c r="H5915" s="36"/>
    </row>
    <row r="5916" spans="8:8" s="32" customFormat="1" ht="12.75" customHeight="1" x14ac:dyDescent="0.2">
      <c r="H5916" s="36"/>
    </row>
    <row r="5917" spans="8:8" s="32" customFormat="1" ht="12.75" customHeight="1" x14ac:dyDescent="0.2">
      <c r="H5917" s="36"/>
    </row>
    <row r="5918" spans="8:8" s="32" customFormat="1" ht="12.75" customHeight="1" x14ac:dyDescent="0.2">
      <c r="H5918" s="36"/>
    </row>
    <row r="5919" spans="8:8" s="32" customFormat="1" ht="12.75" customHeight="1" x14ac:dyDescent="0.2">
      <c r="H5919" s="36"/>
    </row>
    <row r="5920" spans="8:8" s="32" customFormat="1" ht="12.75" customHeight="1" x14ac:dyDescent="0.2">
      <c r="H5920" s="36"/>
    </row>
    <row r="5921" spans="8:8" s="32" customFormat="1" ht="12.75" customHeight="1" x14ac:dyDescent="0.2">
      <c r="H5921" s="36"/>
    </row>
    <row r="5922" spans="8:8" s="32" customFormat="1" ht="12.75" customHeight="1" x14ac:dyDescent="0.2">
      <c r="H5922" s="36"/>
    </row>
    <row r="5923" spans="8:8" s="32" customFormat="1" ht="12.75" customHeight="1" x14ac:dyDescent="0.2">
      <c r="H5923" s="36"/>
    </row>
    <row r="5924" spans="8:8" s="32" customFormat="1" ht="12.75" customHeight="1" x14ac:dyDescent="0.2">
      <c r="H5924" s="36"/>
    </row>
    <row r="5925" spans="8:8" s="32" customFormat="1" ht="12.75" customHeight="1" x14ac:dyDescent="0.2">
      <c r="H5925" s="36"/>
    </row>
    <row r="5926" spans="8:8" s="32" customFormat="1" ht="12.75" customHeight="1" x14ac:dyDescent="0.2">
      <c r="H5926" s="36"/>
    </row>
    <row r="5927" spans="8:8" s="32" customFormat="1" ht="12.75" customHeight="1" x14ac:dyDescent="0.2">
      <c r="H5927" s="36"/>
    </row>
    <row r="5928" spans="8:8" s="32" customFormat="1" ht="12.75" customHeight="1" x14ac:dyDescent="0.2">
      <c r="H5928" s="36"/>
    </row>
    <row r="5929" spans="8:8" s="32" customFormat="1" ht="12.75" customHeight="1" x14ac:dyDescent="0.2">
      <c r="H5929" s="36"/>
    </row>
    <row r="5930" spans="8:8" s="32" customFormat="1" ht="12.75" customHeight="1" x14ac:dyDescent="0.2">
      <c r="H5930" s="36"/>
    </row>
    <row r="5931" spans="8:8" s="32" customFormat="1" ht="12.75" customHeight="1" x14ac:dyDescent="0.2">
      <c r="H5931" s="36"/>
    </row>
    <row r="5932" spans="8:8" s="32" customFormat="1" ht="12.75" customHeight="1" x14ac:dyDescent="0.2">
      <c r="H5932" s="36"/>
    </row>
    <row r="5933" spans="8:8" s="32" customFormat="1" ht="12.75" customHeight="1" x14ac:dyDescent="0.2">
      <c r="H5933" s="36"/>
    </row>
    <row r="5934" spans="8:8" s="32" customFormat="1" ht="12.75" customHeight="1" x14ac:dyDescent="0.2">
      <c r="H5934" s="36"/>
    </row>
    <row r="5935" spans="8:8" s="32" customFormat="1" ht="12.75" customHeight="1" x14ac:dyDescent="0.2">
      <c r="H5935" s="36"/>
    </row>
    <row r="5936" spans="8:8" s="32" customFormat="1" ht="12.75" customHeight="1" x14ac:dyDescent="0.2">
      <c r="H5936" s="36"/>
    </row>
    <row r="5937" spans="8:8" s="32" customFormat="1" ht="12.75" customHeight="1" x14ac:dyDescent="0.2">
      <c r="H5937" s="36"/>
    </row>
    <row r="5938" spans="8:8" s="32" customFormat="1" ht="12.75" customHeight="1" x14ac:dyDescent="0.2">
      <c r="H5938" s="36"/>
    </row>
    <row r="5939" spans="8:8" s="32" customFormat="1" ht="12.75" customHeight="1" x14ac:dyDescent="0.2">
      <c r="H5939" s="36"/>
    </row>
    <row r="5940" spans="8:8" s="32" customFormat="1" ht="12.75" customHeight="1" x14ac:dyDescent="0.2">
      <c r="H5940" s="36"/>
    </row>
    <row r="5941" spans="8:8" s="32" customFormat="1" ht="12.75" customHeight="1" x14ac:dyDescent="0.2">
      <c r="H5941" s="36"/>
    </row>
    <row r="5942" spans="8:8" s="32" customFormat="1" ht="12.75" customHeight="1" x14ac:dyDescent="0.2">
      <c r="H5942" s="36"/>
    </row>
    <row r="5943" spans="8:8" s="32" customFormat="1" ht="12.75" customHeight="1" x14ac:dyDescent="0.2">
      <c r="H5943" s="36"/>
    </row>
    <row r="5944" spans="8:8" s="32" customFormat="1" ht="12.75" customHeight="1" x14ac:dyDescent="0.2">
      <c r="H5944" s="36"/>
    </row>
    <row r="5945" spans="8:8" s="32" customFormat="1" ht="12.75" customHeight="1" x14ac:dyDescent="0.2">
      <c r="H5945" s="36"/>
    </row>
    <row r="5946" spans="8:8" s="32" customFormat="1" ht="12.75" customHeight="1" x14ac:dyDescent="0.2">
      <c r="H5946" s="36"/>
    </row>
    <row r="5947" spans="8:8" s="32" customFormat="1" ht="12.75" customHeight="1" x14ac:dyDescent="0.2">
      <c r="H5947" s="36"/>
    </row>
    <row r="5948" spans="8:8" s="32" customFormat="1" ht="12.75" customHeight="1" x14ac:dyDescent="0.2">
      <c r="H5948" s="36"/>
    </row>
    <row r="5949" spans="8:8" s="32" customFormat="1" ht="12.75" customHeight="1" x14ac:dyDescent="0.2">
      <c r="H5949" s="36"/>
    </row>
    <row r="5950" spans="8:8" s="32" customFormat="1" ht="12.75" customHeight="1" x14ac:dyDescent="0.2">
      <c r="H5950" s="36"/>
    </row>
    <row r="5951" spans="8:8" s="32" customFormat="1" ht="12.75" customHeight="1" x14ac:dyDescent="0.2">
      <c r="H5951" s="36"/>
    </row>
    <row r="5952" spans="8:8" s="32" customFormat="1" ht="12.75" customHeight="1" x14ac:dyDescent="0.2">
      <c r="H5952" s="36"/>
    </row>
    <row r="5953" spans="8:8" s="32" customFormat="1" ht="12.75" customHeight="1" x14ac:dyDescent="0.2">
      <c r="H5953" s="36"/>
    </row>
    <row r="5954" spans="8:8" s="32" customFormat="1" ht="12.75" customHeight="1" x14ac:dyDescent="0.2">
      <c r="H5954" s="36"/>
    </row>
    <row r="5955" spans="8:8" s="32" customFormat="1" ht="12.75" customHeight="1" x14ac:dyDescent="0.2">
      <c r="H5955" s="36"/>
    </row>
    <row r="5956" spans="8:8" s="32" customFormat="1" ht="12.75" customHeight="1" x14ac:dyDescent="0.2">
      <c r="H5956" s="36"/>
    </row>
    <row r="5957" spans="8:8" s="32" customFormat="1" ht="12.75" customHeight="1" x14ac:dyDescent="0.2">
      <c r="H5957" s="36"/>
    </row>
    <row r="5958" spans="8:8" s="32" customFormat="1" ht="12.75" customHeight="1" x14ac:dyDescent="0.2">
      <c r="H5958" s="36"/>
    </row>
    <row r="5959" spans="8:8" s="32" customFormat="1" ht="12.75" customHeight="1" x14ac:dyDescent="0.2">
      <c r="H5959" s="36"/>
    </row>
    <row r="5960" spans="8:8" s="32" customFormat="1" ht="12.75" customHeight="1" x14ac:dyDescent="0.2">
      <c r="H5960" s="36"/>
    </row>
    <row r="5961" spans="8:8" s="32" customFormat="1" ht="12.75" customHeight="1" x14ac:dyDescent="0.2">
      <c r="H5961" s="36"/>
    </row>
    <row r="5962" spans="8:8" s="32" customFormat="1" ht="12.75" customHeight="1" x14ac:dyDescent="0.2">
      <c r="H5962" s="36"/>
    </row>
    <row r="5963" spans="8:8" s="32" customFormat="1" ht="12.75" customHeight="1" x14ac:dyDescent="0.2">
      <c r="H5963" s="36"/>
    </row>
    <row r="5964" spans="8:8" s="32" customFormat="1" ht="12.75" customHeight="1" x14ac:dyDescent="0.2">
      <c r="H5964" s="36"/>
    </row>
    <row r="5965" spans="8:8" s="32" customFormat="1" ht="12.75" customHeight="1" x14ac:dyDescent="0.2">
      <c r="H5965" s="36"/>
    </row>
    <row r="5966" spans="8:8" s="32" customFormat="1" ht="12.75" customHeight="1" x14ac:dyDescent="0.2">
      <c r="H5966" s="36"/>
    </row>
    <row r="5967" spans="8:8" s="32" customFormat="1" ht="12.75" customHeight="1" x14ac:dyDescent="0.2">
      <c r="H5967" s="36"/>
    </row>
    <row r="5968" spans="8:8" s="32" customFormat="1" ht="12.75" customHeight="1" x14ac:dyDescent="0.2">
      <c r="H5968" s="36"/>
    </row>
    <row r="5969" spans="8:8" s="32" customFormat="1" ht="12.75" customHeight="1" x14ac:dyDescent="0.2">
      <c r="H5969" s="36"/>
    </row>
    <row r="5970" spans="8:8" s="32" customFormat="1" ht="12.75" customHeight="1" x14ac:dyDescent="0.2">
      <c r="H5970" s="36"/>
    </row>
    <row r="5971" spans="8:8" s="32" customFormat="1" ht="12.75" customHeight="1" x14ac:dyDescent="0.2">
      <c r="H5971" s="36"/>
    </row>
    <row r="5972" spans="8:8" s="32" customFormat="1" ht="12.75" customHeight="1" x14ac:dyDescent="0.2">
      <c r="H5972" s="36"/>
    </row>
    <row r="5973" spans="8:8" s="32" customFormat="1" ht="12.75" customHeight="1" x14ac:dyDescent="0.2">
      <c r="H5973" s="36"/>
    </row>
    <row r="5974" spans="8:8" s="32" customFormat="1" ht="12.75" customHeight="1" x14ac:dyDescent="0.2">
      <c r="H5974" s="36"/>
    </row>
    <row r="5975" spans="8:8" s="32" customFormat="1" ht="12.75" customHeight="1" x14ac:dyDescent="0.2">
      <c r="H5975" s="36"/>
    </row>
    <row r="5976" spans="8:8" s="32" customFormat="1" ht="12.75" customHeight="1" x14ac:dyDescent="0.2">
      <c r="H5976" s="36"/>
    </row>
    <row r="5977" spans="8:8" s="32" customFormat="1" ht="12.75" customHeight="1" x14ac:dyDescent="0.2">
      <c r="H5977" s="36"/>
    </row>
    <row r="5978" spans="8:8" s="32" customFormat="1" ht="12.75" customHeight="1" x14ac:dyDescent="0.2">
      <c r="H5978" s="36"/>
    </row>
    <row r="5979" spans="8:8" s="32" customFormat="1" ht="12.75" customHeight="1" x14ac:dyDescent="0.2">
      <c r="H5979" s="36"/>
    </row>
    <row r="5980" spans="8:8" s="32" customFormat="1" ht="12.75" customHeight="1" x14ac:dyDescent="0.2">
      <c r="H5980" s="36"/>
    </row>
    <row r="5981" spans="8:8" s="32" customFormat="1" ht="12.75" customHeight="1" x14ac:dyDescent="0.2">
      <c r="H5981" s="36"/>
    </row>
    <row r="5982" spans="8:8" s="32" customFormat="1" ht="12.75" customHeight="1" x14ac:dyDescent="0.2">
      <c r="H5982" s="36"/>
    </row>
    <row r="5983" spans="8:8" s="32" customFormat="1" ht="12.75" customHeight="1" x14ac:dyDescent="0.2">
      <c r="H5983" s="36"/>
    </row>
    <row r="5984" spans="8:8" s="32" customFormat="1" ht="12.75" customHeight="1" x14ac:dyDescent="0.2">
      <c r="H5984" s="36"/>
    </row>
    <row r="5985" spans="8:8" s="32" customFormat="1" ht="12.75" customHeight="1" x14ac:dyDescent="0.2">
      <c r="H5985" s="36"/>
    </row>
    <row r="5986" spans="8:8" s="32" customFormat="1" ht="12.75" customHeight="1" x14ac:dyDescent="0.2">
      <c r="H5986" s="36"/>
    </row>
    <row r="5987" spans="8:8" s="32" customFormat="1" ht="12.75" customHeight="1" x14ac:dyDescent="0.2">
      <c r="H5987" s="36"/>
    </row>
    <row r="5988" spans="8:8" s="32" customFormat="1" ht="12.75" customHeight="1" x14ac:dyDescent="0.2">
      <c r="H5988" s="36"/>
    </row>
    <row r="5989" spans="8:8" s="32" customFormat="1" ht="12.75" customHeight="1" x14ac:dyDescent="0.2">
      <c r="H5989" s="36"/>
    </row>
    <row r="5990" spans="8:8" s="32" customFormat="1" ht="12.75" customHeight="1" x14ac:dyDescent="0.2">
      <c r="H5990" s="36"/>
    </row>
    <row r="5991" spans="8:8" s="32" customFormat="1" ht="12.75" customHeight="1" x14ac:dyDescent="0.2">
      <c r="H5991" s="36"/>
    </row>
    <row r="5992" spans="8:8" s="32" customFormat="1" ht="12.75" customHeight="1" x14ac:dyDescent="0.2">
      <c r="H5992" s="36"/>
    </row>
    <row r="5993" spans="8:8" s="32" customFormat="1" ht="12.75" customHeight="1" x14ac:dyDescent="0.2">
      <c r="H5993" s="36"/>
    </row>
    <row r="5994" spans="8:8" s="32" customFormat="1" ht="12.75" customHeight="1" x14ac:dyDescent="0.2">
      <c r="H5994" s="36"/>
    </row>
    <row r="5995" spans="8:8" s="32" customFormat="1" ht="12.75" customHeight="1" x14ac:dyDescent="0.2">
      <c r="H5995" s="36"/>
    </row>
    <row r="5996" spans="8:8" s="32" customFormat="1" ht="12.75" customHeight="1" x14ac:dyDescent="0.2">
      <c r="H5996" s="36"/>
    </row>
    <row r="5997" spans="8:8" s="32" customFormat="1" ht="12.75" customHeight="1" x14ac:dyDescent="0.2">
      <c r="H5997" s="36"/>
    </row>
    <row r="5998" spans="8:8" s="32" customFormat="1" ht="12.75" customHeight="1" x14ac:dyDescent="0.2">
      <c r="H5998" s="36"/>
    </row>
    <row r="5999" spans="8:8" s="32" customFormat="1" ht="12.75" customHeight="1" x14ac:dyDescent="0.2">
      <c r="H5999" s="36"/>
    </row>
    <row r="6000" spans="8:8" s="32" customFormat="1" ht="12.75" customHeight="1" x14ac:dyDescent="0.2">
      <c r="H6000" s="36"/>
    </row>
    <row r="6001" spans="8:8" s="32" customFormat="1" ht="12.75" customHeight="1" x14ac:dyDescent="0.2">
      <c r="H6001" s="36"/>
    </row>
    <row r="6002" spans="8:8" s="32" customFormat="1" ht="12.75" customHeight="1" x14ac:dyDescent="0.2">
      <c r="H6002" s="36"/>
    </row>
    <row r="6003" spans="8:8" s="32" customFormat="1" ht="12.75" customHeight="1" x14ac:dyDescent="0.2">
      <c r="H6003" s="36"/>
    </row>
    <row r="6004" spans="8:8" s="32" customFormat="1" ht="12.75" customHeight="1" x14ac:dyDescent="0.2">
      <c r="H6004" s="36"/>
    </row>
    <row r="6005" spans="8:8" s="32" customFormat="1" ht="12.75" customHeight="1" x14ac:dyDescent="0.2">
      <c r="H6005" s="36"/>
    </row>
    <row r="6006" spans="8:8" s="32" customFormat="1" ht="12.75" customHeight="1" x14ac:dyDescent="0.2">
      <c r="H6006" s="36"/>
    </row>
    <row r="6007" spans="8:8" s="32" customFormat="1" ht="12.75" customHeight="1" x14ac:dyDescent="0.2">
      <c r="H6007" s="36"/>
    </row>
    <row r="6008" spans="8:8" s="32" customFormat="1" ht="12.75" customHeight="1" x14ac:dyDescent="0.2">
      <c r="H6008" s="36"/>
    </row>
    <row r="6009" spans="8:8" s="32" customFormat="1" ht="12.75" customHeight="1" x14ac:dyDescent="0.2">
      <c r="H6009" s="36"/>
    </row>
    <row r="6010" spans="8:8" s="32" customFormat="1" ht="12.75" customHeight="1" x14ac:dyDescent="0.2">
      <c r="H6010" s="36"/>
    </row>
    <row r="6011" spans="8:8" s="32" customFormat="1" ht="12.75" customHeight="1" x14ac:dyDescent="0.2">
      <c r="H6011" s="36"/>
    </row>
    <row r="6012" spans="8:8" s="32" customFormat="1" ht="12.75" customHeight="1" x14ac:dyDescent="0.2">
      <c r="H6012" s="36"/>
    </row>
    <row r="6013" spans="8:8" s="32" customFormat="1" ht="12.75" customHeight="1" x14ac:dyDescent="0.2">
      <c r="H6013" s="36"/>
    </row>
    <row r="6014" spans="8:8" s="32" customFormat="1" ht="12.75" customHeight="1" x14ac:dyDescent="0.2">
      <c r="H6014" s="36"/>
    </row>
    <row r="6015" spans="8:8" s="32" customFormat="1" ht="12.75" customHeight="1" x14ac:dyDescent="0.2">
      <c r="H6015" s="36"/>
    </row>
    <row r="6016" spans="8:8" s="32" customFormat="1" ht="12.75" customHeight="1" x14ac:dyDescent="0.2">
      <c r="H6016" s="36"/>
    </row>
    <row r="6017" spans="8:8" s="32" customFormat="1" ht="12.75" customHeight="1" x14ac:dyDescent="0.2">
      <c r="H6017" s="36"/>
    </row>
    <row r="6018" spans="8:8" s="32" customFormat="1" ht="12.75" customHeight="1" x14ac:dyDescent="0.2">
      <c r="H6018" s="36"/>
    </row>
    <row r="6019" spans="8:8" s="32" customFormat="1" ht="12.75" customHeight="1" x14ac:dyDescent="0.2">
      <c r="H6019" s="36"/>
    </row>
    <row r="6020" spans="8:8" s="32" customFormat="1" ht="12.75" customHeight="1" x14ac:dyDescent="0.2">
      <c r="H6020" s="36"/>
    </row>
    <row r="6021" spans="8:8" s="32" customFormat="1" ht="12.75" customHeight="1" x14ac:dyDescent="0.2">
      <c r="H6021" s="36"/>
    </row>
    <row r="6022" spans="8:8" s="32" customFormat="1" ht="12.75" customHeight="1" x14ac:dyDescent="0.2">
      <c r="H6022" s="36"/>
    </row>
    <row r="6023" spans="8:8" s="32" customFormat="1" ht="12.75" customHeight="1" x14ac:dyDescent="0.2">
      <c r="H6023" s="36"/>
    </row>
    <row r="6024" spans="8:8" s="32" customFormat="1" ht="12.75" customHeight="1" x14ac:dyDescent="0.2">
      <c r="H6024" s="36"/>
    </row>
    <row r="6025" spans="8:8" s="32" customFormat="1" ht="12.75" customHeight="1" x14ac:dyDescent="0.2">
      <c r="H6025" s="36"/>
    </row>
    <row r="6026" spans="8:8" s="32" customFormat="1" ht="12.75" customHeight="1" x14ac:dyDescent="0.2">
      <c r="H6026" s="36"/>
    </row>
    <row r="6027" spans="8:8" s="32" customFormat="1" ht="12.75" customHeight="1" x14ac:dyDescent="0.2">
      <c r="H6027" s="36"/>
    </row>
    <row r="6028" spans="8:8" s="32" customFormat="1" ht="12.75" customHeight="1" x14ac:dyDescent="0.2">
      <c r="H6028" s="36"/>
    </row>
    <row r="6029" spans="8:8" s="32" customFormat="1" ht="12.75" customHeight="1" x14ac:dyDescent="0.2">
      <c r="H6029" s="36"/>
    </row>
    <row r="6030" spans="8:8" s="32" customFormat="1" ht="12.75" customHeight="1" x14ac:dyDescent="0.2">
      <c r="H6030" s="36"/>
    </row>
    <row r="6031" spans="8:8" s="32" customFormat="1" ht="12.75" customHeight="1" x14ac:dyDescent="0.2">
      <c r="H6031" s="36"/>
    </row>
    <row r="6032" spans="8:8" s="32" customFormat="1" ht="12.75" customHeight="1" x14ac:dyDescent="0.2">
      <c r="H6032" s="36"/>
    </row>
    <row r="6033" spans="8:8" s="32" customFormat="1" ht="12.75" customHeight="1" x14ac:dyDescent="0.2">
      <c r="H6033" s="36"/>
    </row>
    <row r="6034" spans="8:8" s="32" customFormat="1" ht="12.75" customHeight="1" x14ac:dyDescent="0.2">
      <c r="H6034" s="36"/>
    </row>
    <row r="6035" spans="8:8" s="32" customFormat="1" ht="12.75" customHeight="1" x14ac:dyDescent="0.2">
      <c r="H6035" s="36"/>
    </row>
    <row r="6036" spans="8:8" s="32" customFormat="1" ht="12.75" customHeight="1" x14ac:dyDescent="0.2">
      <c r="H6036" s="36"/>
    </row>
    <row r="6037" spans="8:8" s="32" customFormat="1" ht="12.75" customHeight="1" x14ac:dyDescent="0.2">
      <c r="H6037" s="36"/>
    </row>
    <row r="6038" spans="8:8" s="32" customFormat="1" ht="12.75" customHeight="1" x14ac:dyDescent="0.2">
      <c r="H6038" s="36"/>
    </row>
    <row r="6039" spans="8:8" s="32" customFormat="1" ht="12.75" customHeight="1" x14ac:dyDescent="0.2">
      <c r="H6039" s="36"/>
    </row>
    <row r="6040" spans="8:8" s="32" customFormat="1" ht="12.75" customHeight="1" x14ac:dyDescent="0.2">
      <c r="H6040" s="36"/>
    </row>
    <row r="6041" spans="8:8" s="32" customFormat="1" ht="12.75" customHeight="1" x14ac:dyDescent="0.2">
      <c r="H6041" s="36"/>
    </row>
    <row r="6042" spans="8:8" s="32" customFormat="1" ht="12.75" customHeight="1" x14ac:dyDescent="0.2">
      <c r="H6042" s="36"/>
    </row>
    <row r="6043" spans="8:8" s="32" customFormat="1" ht="12.75" customHeight="1" x14ac:dyDescent="0.2">
      <c r="H6043" s="36"/>
    </row>
    <row r="6044" spans="8:8" s="32" customFormat="1" ht="12.75" customHeight="1" x14ac:dyDescent="0.2">
      <c r="H6044" s="36"/>
    </row>
    <row r="6045" spans="8:8" s="32" customFormat="1" ht="12.75" customHeight="1" x14ac:dyDescent="0.2">
      <c r="H6045" s="36"/>
    </row>
    <row r="6046" spans="8:8" s="32" customFormat="1" ht="12.75" customHeight="1" x14ac:dyDescent="0.2">
      <c r="H6046" s="36"/>
    </row>
    <row r="6047" spans="8:8" s="32" customFormat="1" ht="12.75" customHeight="1" x14ac:dyDescent="0.2">
      <c r="H6047" s="36"/>
    </row>
    <row r="6048" spans="8:8" s="32" customFormat="1" ht="12.75" customHeight="1" x14ac:dyDescent="0.2">
      <c r="H6048" s="36"/>
    </row>
    <row r="6049" spans="8:8" s="32" customFormat="1" ht="12.75" customHeight="1" x14ac:dyDescent="0.2">
      <c r="H6049" s="36"/>
    </row>
    <row r="6050" spans="8:8" s="32" customFormat="1" ht="12.75" customHeight="1" x14ac:dyDescent="0.2">
      <c r="H6050" s="36"/>
    </row>
    <row r="6051" spans="8:8" s="32" customFormat="1" ht="12.75" customHeight="1" x14ac:dyDescent="0.2">
      <c r="H6051" s="36"/>
    </row>
    <row r="6052" spans="8:8" s="32" customFormat="1" ht="12.75" customHeight="1" x14ac:dyDescent="0.2">
      <c r="H6052" s="36"/>
    </row>
    <row r="6053" spans="8:8" s="32" customFormat="1" ht="12.75" customHeight="1" x14ac:dyDescent="0.2">
      <c r="H6053" s="36"/>
    </row>
    <row r="6054" spans="8:8" s="32" customFormat="1" ht="12.75" customHeight="1" x14ac:dyDescent="0.2">
      <c r="H6054" s="36"/>
    </row>
    <row r="6055" spans="8:8" s="32" customFormat="1" ht="12.75" customHeight="1" x14ac:dyDescent="0.2">
      <c r="H6055" s="36"/>
    </row>
    <row r="6056" spans="8:8" s="32" customFormat="1" ht="12.75" customHeight="1" x14ac:dyDescent="0.2">
      <c r="H6056" s="36"/>
    </row>
    <row r="6057" spans="8:8" s="32" customFormat="1" ht="12.75" customHeight="1" x14ac:dyDescent="0.2">
      <c r="H6057" s="36"/>
    </row>
    <row r="6058" spans="8:8" s="32" customFormat="1" ht="12.75" customHeight="1" x14ac:dyDescent="0.2">
      <c r="H6058" s="36"/>
    </row>
    <row r="6059" spans="8:8" s="32" customFormat="1" ht="12.75" customHeight="1" x14ac:dyDescent="0.2">
      <c r="H6059" s="36"/>
    </row>
    <row r="6060" spans="8:8" s="32" customFormat="1" ht="12.75" customHeight="1" x14ac:dyDescent="0.2">
      <c r="H6060" s="36"/>
    </row>
    <row r="6061" spans="8:8" s="32" customFormat="1" ht="12.75" customHeight="1" x14ac:dyDescent="0.2">
      <c r="H6061" s="36"/>
    </row>
    <row r="6062" spans="8:8" s="32" customFormat="1" ht="12.75" customHeight="1" x14ac:dyDescent="0.2">
      <c r="H6062" s="36"/>
    </row>
    <row r="6063" spans="8:8" s="32" customFormat="1" ht="12.75" customHeight="1" x14ac:dyDescent="0.2">
      <c r="H6063" s="36"/>
    </row>
    <row r="6064" spans="8:8" s="32" customFormat="1" ht="12.75" customHeight="1" x14ac:dyDescent="0.2">
      <c r="H6064" s="36"/>
    </row>
    <row r="6065" spans="8:8" s="32" customFormat="1" ht="12.75" customHeight="1" x14ac:dyDescent="0.2">
      <c r="H6065" s="36"/>
    </row>
    <row r="6066" spans="8:8" s="32" customFormat="1" ht="12.75" customHeight="1" x14ac:dyDescent="0.2">
      <c r="H6066" s="36"/>
    </row>
    <row r="6067" spans="8:8" s="32" customFormat="1" ht="12.75" customHeight="1" x14ac:dyDescent="0.2">
      <c r="H6067" s="36"/>
    </row>
    <row r="6068" spans="8:8" s="32" customFormat="1" ht="12.75" customHeight="1" x14ac:dyDescent="0.2">
      <c r="H6068" s="36"/>
    </row>
    <row r="6069" spans="8:8" s="32" customFormat="1" ht="12.75" customHeight="1" x14ac:dyDescent="0.2">
      <c r="H6069" s="36"/>
    </row>
    <row r="6070" spans="8:8" s="32" customFormat="1" ht="12.75" customHeight="1" x14ac:dyDescent="0.2">
      <c r="H6070" s="36"/>
    </row>
    <row r="6071" spans="8:8" s="32" customFormat="1" ht="12.75" customHeight="1" x14ac:dyDescent="0.2">
      <c r="H6071" s="36"/>
    </row>
    <row r="6072" spans="8:8" s="32" customFormat="1" ht="12.75" customHeight="1" x14ac:dyDescent="0.2">
      <c r="H6072" s="36"/>
    </row>
    <row r="6073" spans="8:8" s="32" customFormat="1" ht="12.75" customHeight="1" x14ac:dyDescent="0.2">
      <c r="H6073" s="36"/>
    </row>
    <row r="6074" spans="8:8" s="32" customFormat="1" ht="12.75" customHeight="1" x14ac:dyDescent="0.2">
      <c r="H6074" s="36"/>
    </row>
    <row r="6075" spans="8:8" s="32" customFormat="1" ht="12.75" customHeight="1" x14ac:dyDescent="0.2">
      <c r="H6075" s="36"/>
    </row>
    <row r="6076" spans="8:8" s="32" customFormat="1" ht="12.75" customHeight="1" x14ac:dyDescent="0.2">
      <c r="H6076" s="36"/>
    </row>
    <row r="6077" spans="8:8" s="32" customFormat="1" ht="12.75" customHeight="1" x14ac:dyDescent="0.2">
      <c r="H6077" s="36"/>
    </row>
    <row r="6078" spans="8:8" s="32" customFormat="1" ht="12.75" customHeight="1" x14ac:dyDescent="0.2">
      <c r="H6078" s="36"/>
    </row>
    <row r="6079" spans="8:8" s="32" customFormat="1" ht="12.75" customHeight="1" x14ac:dyDescent="0.2">
      <c r="H6079" s="36"/>
    </row>
    <row r="6080" spans="8:8" s="32" customFormat="1" ht="12.75" customHeight="1" x14ac:dyDescent="0.2">
      <c r="H6080" s="36"/>
    </row>
    <row r="6081" spans="8:8" s="32" customFormat="1" ht="12.75" customHeight="1" x14ac:dyDescent="0.2">
      <c r="H6081" s="36"/>
    </row>
    <row r="6082" spans="8:8" s="32" customFormat="1" ht="12.75" customHeight="1" x14ac:dyDescent="0.2">
      <c r="H6082" s="36"/>
    </row>
    <row r="6083" spans="8:8" s="32" customFormat="1" ht="12.75" customHeight="1" x14ac:dyDescent="0.2">
      <c r="H6083" s="36"/>
    </row>
    <row r="6084" spans="8:8" s="32" customFormat="1" ht="12.75" customHeight="1" x14ac:dyDescent="0.2">
      <c r="H6084" s="36"/>
    </row>
    <row r="6085" spans="8:8" s="32" customFormat="1" ht="12.75" customHeight="1" x14ac:dyDescent="0.2">
      <c r="H6085" s="36"/>
    </row>
    <row r="6086" spans="8:8" s="32" customFormat="1" ht="12.75" customHeight="1" x14ac:dyDescent="0.2">
      <c r="H6086" s="36"/>
    </row>
    <row r="6087" spans="8:8" s="32" customFormat="1" ht="12.75" customHeight="1" x14ac:dyDescent="0.2">
      <c r="H6087" s="36"/>
    </row>
    <row r="6088" spans="8:8" s="32" customFormat="1" ht="12.75" customHeight="1" x14ac:dyDescent="0.2">
      <c r="H6088" s="36"/>
    </row>
    <row r="6089" spans="8:8" s="32" customFormat="1" ht="12.75" customHeight="1" x14ac:dyDescent="0.2">
      <c r="H6089" s="36"/>
    </row>
    <row r="6090" spans="8:8" s="32" customFormat="1" ht="12.75" customHeight="1" x14ac:dyDescent="0.2">
      <c r="H6090" s="36"/>
    </row>
    <row r="6091" spans="8:8" s="32" customFormat="1" ht="12.75" customHeight="1" x14ac:dyDescent="0.2">
      <c r="H6091" s="36"/>
    </row>
    <row r="6092" spans="8:8" s="32" customFormat="1" ht="12.75" customHeight="1" x14ac:dyDescent="0.2">
      <c r="H6092" s="36"/>
    </row>
    <row r="6093" spans="8:8" s="32" customFormat="1" ht="12.75" customHeight="1" x14ac:dyDescent="0.2">
      <c r="H6093" s="36"/>
    </row>
    <row r="6094" spans="8:8" s="32" customFormat="1" ht="12.75" customHeight="1" x14ac:dyDescent="0.2">
      <c r="H6094" s="36"/>
    </row>
    <row r="6095" spans="8:8" s="32" customFormat="1" ht="12.75" customHeight="1" x14ac:dyDescent="0.2">
      <c r="H6095" s="36"/>
    </row>
    <row r="6096" spans="8:8" s="32" customFormat="1" ht="12.75" customHeight="1" x14ac:dyDescent="0.2">
      <c r="H6096" s="36"/>
    </row>
    <row r="6097" spans="8:8" s="32" customFormat="1" ht="12.75" customHeight="1" x14ac:dyDescent="0.2">
      <c r="H6097" s="36"/>
    </row>
    <row r="6098" spans="8:8" s="32" customFormat="1" ht="12.75" customHeight="1" x14ac:dyDescent="0.2">
      <c r="H6098" s="36"/>
    </row>
    <row r="6099" spans="8:8" s="32" customFormat="1" ht="12.75" customHeight="1" x14ac:dyDescent="0.2">
      <c r="H6099" s="36"/>
    </row>
    <row r="6100" spans="8:8" s="32" customFormat="1" ht="12.75" customHeight="1" x14ac:dyDescent="0.2">
      <c r="H6100" s="36"/>
    </row>
    <row r="6101" spans="8:8" s="32" customFormat="1" ht="12.75" customHeight="1" x14ac:dyDescent="0.2">
      <c r="H6101" s="36"/>
    </row>
    <row r="6102" spans="8:8" s="32" customFormat="1" ht="12.75" customHeight="1" x14ac:dyDescent="0.2">
      <c r="H6102" s="36"/>
    </row>
    <row r="6103" spans="8:8" s="32" customFormat="1" ht="12.75" customHeight="1" x14ac:dyDescent="0.2">
      <c r="H6103" s="36"/>
    </row>
    <row r="6104" spans="8:8" s="32" customFormat="1" ht="12.75" customHeight="1" x14ac:dyDescent="0.2">
      <c r="H6104" s="36"/>
    </row>
    <row r="6105" spans="8:8" s="32" customFormat="1" ht="12.75" customHeight="1" x14ac:dyDescent="0.2">
      <c r="H6105" s="36"/>
    </row>
    <row r="6106" spans="8:8" s="32" customFormat="1" ht="12.75" customHeight="1" x14ac:dyDescent="0.2">
      <c r="H6106" s="36"/>
    </row>
    <row r="6107" spans="8:8" s="32" customFormat="1" ht="12.75" customHeight="1" x14ac:dyDescent="0.2">
      <c r="H6107" s="36"/>
    </row>
    <row r="6108" spans="8:8" s="32" customFormat="1" ht="12.75" customHeight="1" x14ac:dyDescent="0.2">
      <c r="H6108" s="36"/>
    </row>
    <row r="6109" spans="8:8" s="32" customFormat="1" ht="12.75" customHeight="1" x14ac:dyDescent="0.2">
      <c r="H6109" s="36"/>
    </row>
    <row r="6110" spans="8:8" s="32" customFormat="1" ht="12.75" customHeight="1" x14ac:dyDescent="0.2">
      <c r="H6110" s="36"/>
    </row>
    <row r="6111" spans="8:8" s="32" customFormat="1" ht="12.75" customHeight="1" x14ac:dyDescent="0.2">
      <c r="H6111" s="36"/>
    </row>
    <row r="6112" spans="8:8" s="32" customFormat="1" ht="12.75" customHeight="1" x14ac:dyDescent="0.2">
      <c r="H6112" s="36"/>
    </row>
    <row r="6113" spans="8:8" s="32" customFormat="1" ht="12.75" customHeight="1" x14ac:dyDescent="0.2">
      <c r="H6113" s="36"/>
    </row>
    <row r="6114" spans="8:8" s="32" customFormat="1" ht="12.75" customHeight="1" x14ac:dyDescent="0.2">
      <c r="H6114" s="36"/>
    </row>
    <row r="6115" spans="8:8" s="32" customFormat="1" ht="12.75" customHeight="1" x14ac:dyDescent="0.2">
      <c r="H6115" s="36"/>
    </row>
    <row r="6116" spans="8:8" s="32" customFormat="1" ht="12.75" customHeight="1" x14ac:dyDescent="0.2">
      <c r="H6116" s="36"/>
    </row>
    <row r="6117" spans="8:8" s="32" customFormat="1" ht="12.75" customHeight="1" x14ac:dyDescent="0.2">
      <c r="H6117" s="36"/>
    </row>
    <row r="6118" spans="8:8" s="32" customFormat="1" ht="12.75" customHeight="1" x14ac:dyDescent="0.2">
      <c r="H6118" s="36"/>
    </row>
    <row r="6119" spans="8:8" s="32" customFormat="1" ht="12.75" customHeight="1" x14ac:dyDescent="0.2">
      <c r="H6119" s="36"/>
    </row>
    <row r="6120" spans="8:8" s="32" customFormat="1" ht="12.75" customHeight="1" x14ac:dyDescent="0.2">
      <c r="H6120" s="36"/>
    </row>
    <row r="6121" spans="8:8" s="32" customFormat="1" ht="12.75" customHeight="1" x14ac:dyDescent="0.2">
      <c r="H6121" s="36"/>
    </row>
    <row r="6122" spans="8:8" s="32" customFormat="1" ht="12.75" customHeight="1" x14ac:dyDescent="0.2">
      <c r="H6122" s="36"/>
    </row>
    <row r="6123" spans="8:8" s="32" customFormat="1" ht="12.75" customHeight="1" x14ac:dyDescent="0.2">
      <c r="H6123" s="36"/>
    </row>
    <row r="6124" spans="8:8" s="32" customFormat="1" ht="12.75" customHeight="1" x14ac:dyDescent="0.2">
      <c r="H6124" s="36"/>
    </row>
    <row r="6125" spans="8:8" s="32" customFormat="1" ht="12.75" customHeight="1" x14ac:dyDescent="0.2">
      <c r="H6125" s="36"/>
    </row>
    <row r="6126" spans="8:8" s="32" customFormat="1" ht="12.75" customHeight="1" x14ac:dyDescent="0.2">
      <c r="H6126" s="36"/>
    </row>
    <row r="6127" spans="8:8" s="32" customFormat="1" ht="12.75" customHeight="1" x14ac:dyDescent="0.2">
      <c r="H6127" s="36"/>
    </row>
    <row r="6128" spans="8:8" s="32" customFormat="1" ht="12.75" customHeight="1" x14ac:dyDescent="0.2">
      <c r="H6128" s="36"/>
    </row>
    <row r="6129" spans="8:8" s="32" customFormat="1" ht="12.75" customHeight="1" x14ac:dyDescent="0.2">
      <c r="H6129" s="36"/>
    </row>
    <row r="6130" spans="8:8" s="32" customFormat="1" ht="12.75" customHeight="1" x14ac:dyDescent="0.2">
      <c r="H6130" s="36"/>
    </row>
    <row r="6131" spans="8:8" s="32" customFormat="1" ht="12.75" customHeight="1" x14ac:dyDescent="0.2">
      <c r="H6131" s="36"/>
    </row>
    <row r="6132" spans="8:8" s="32" customFormat="1" ht="12.75" customHeight="1" x14ac:dyDescent="0.2">
      <c r="H6132" s="36"/>
    </row>
    <row r="6133" spans="8:8" s="32" customFormat="1" ht="12.75" customHeight="1" x14ac:dyDescent="0.2">
      <c r="H6133" s="36"/>
    </row>
    <row r="6134" spans="8:8" s="32" customFormat="1" ht="12.75" customHeight="1" x14ac:dyDescent="0.2">
      <c r="H6134" s="36"/>
    </row>
    <row r="6135" spans="8:8" s="32" customFormat="1" ht="12.75" customHeight="1" x14ac:dyDescent="0.2">
      <c r="H6135" s="36"/>
    </row>
    <row r="6136" spans="8:8" s="32" customFormat="1" ht="12.75" customHeight="1" x14ac:dyDescent="0.2">
      <c r="H6136" s="36"/>
    </row>
    <row r="6137" spans="8:8" s="32" customFormat="1" ht="12.75" customHeight="1" x14ac:dyDescent="0.2">
      <c r="H6137" s="36"/>
    </row>
    <row r="6138" spans="8:8" s="32" customFormat="1" ht="12.75" customHeight="1" x14ac:dyDescent="0.2">
      <c r="H6138" s="36"/>
    </row>
    <row r="6139" spans="8:8" s="32" customFormat="1" ht="12.75" customHeight="1" x14ac:dyDescent="0.2">
      <c r="H6139" s="36"/>
    </row>
    <row r="6140" spans="8:8" s="32" customFormat="1" ht="12.75" customHeight="1" x14ac:dyDescent="0.2">
      <c r="H6140" s="36"/>
    </row>
    <row r="6141" spans="8:8" s="32" customFormat="1" ht="12.75" customHeight="1" x14ac:dyDescent="0.2">
      <c r="H6141" s="36"/>
    </row>
    <row r="6142" spans="8:8" s="32" customFormat="1" ht="12.75" customHeight="1" x14ac:dyDescent="0.2">
      <c r="H6142" s="36"/>
    </row>
    <row r="6143" spans="8:8" s="32" customFormat="1" ht="12.75" customHeight="1" x14ac:dyDescent="0.2">
      <c r="H6143" s="36"/>
    </row>
    <row r="6144" spans="8:8" s="32" customFormat="1" ht="12.75" customHeight="1" x14ac:dyDescent="0.2">
      <c r="H6144" s="36"/>
    </row>
    <row r="6145" spans="8:8" s="32" customFormat="1" ht="12.75" customHeight="1" x14ac:dyDescent="0.2">
      <c r="H6145" s="36"/>
    </row>
    <row r="6146" spans="8:8" s="32" customFormat="1" ht="12.75" customHeight="1" x14ac:dyDescent="0.2">
      <c r="H6146" s="36"/>
    </row>
    <row r="6147" spans="8:8" s="32" customFormat="1" ht="12.75" customHeight="1" x14ac:dyDescent="0.2">
      <c r="H6147" s="36"/>
    </row>
    <row r="6148" spans="8:8" s="32" customFormat="1" ht="12.75" customHeight="1" x14ac:dyDescent="0.2">
      <c r="H6148" s="36"/>
    </row>
    <row r="6149" spans="8:8" s="32" customFormat="1" ht="12.75" customHeight="1" x14ac:dyDescent="0.2">
      <c r="H6149" s="36"/>
    </row>
    <row r="6150" spans="8:8" s="32" customFormat="1" ht="12.75" customHeight="1" x14ac:dyDescent="0.2">
      <c r="H6150" s="36"/>
    </row>
    <row r="6151" spans="8:8" s="32" customFormat="1" ht="12.75" customHeight="1" x14ac:dyDescent="0.2">
      <c r="H6151" s="36"/>
    </row>
    <row r="6152" spans="8:8" s="32" customFormat="1" ht="12.75" customHeight="1" x14ac:dyDescent="0.2">
      <c r="H6152" s="36"/>
    </row>
    <row r="6153" spans="8:8" s="32" customFormat="1" ht="12.75" customHeight="1" x14ac:dyDescent="0.2">
      <c r="H6153" s="36"/>
    </row>
    <row r="6154" spans="8:8" s="32" customFormat="1" ht="12.75" customHeight="1" x14ac:dyDescent="0.2">
      <c r="H6154" s="36"/>
    </row>
    <row r="6155" spans="8:8" s="32" customFormat="1" ht="12.75" customHeight="1" x14ac:dyDescent="0.2">
      <c r="H6155" s="36"/>
    </row>
    <row r="6156" spans="8:8" s="32" customFormat="1" ht="12.75" customHeight="1" x14ac:dyDescent="0.2">
      <c r="H6156" s="36"/>
    </row>
    <row r="6157" spans="8:8" s="32" customFormat="1" ht="12.75" customHeight="1" x14ac:dyDescent="0.2">
      <c r="H6157" s="36"/>
    </row>
    <row r="6158" spans="8:8" s="32" customFormat="1" ht="12.75" customHeight="1" x14ac:dyDescent="0.2">
      <c r="H6158" s="36"/>
    </row>
    <row r="6159" spans="8:8" s="32" customFormat="1" ht="12.75" customHeight="1" x14ac:dyDescent="0.2">
      <c r="H6159" s="36"/>
    </row>
    <row r="6160" spans="8:8" s="32" customFormat="1" ht="12.75" customHeight="1" x14ac:dyDescent="0.2">
      <c r="H6160" s="36"/>
    </row>
    <row r="6161" spans="8:8" s="32" customFormat="1" ht="12.75" customHeight="1" x14ac:dyDescent="0.2">
      <c r="H6161" s="36"/>
    </row>
    <row r="6162" spans="8:8" s="32" customFormat="1" ht="12.75" customHeight="1" x14ac:dyDescent="0.2">
      <c r="H6162" s="36"/>
    </row>
    <row r="6163" spans="8:8" s="32" customFormat="1" ht="12.75" customHeight="1" x14ac:dyDescent="0.2">
      <c r="H6163" s="36"/>
    </row>
    <row r="6164" spans="8:8" s="32" customFormat="1" ht="12.75" customHeight="1" x14ac:dyDescent="0.2">
      <c r="H6164" s="36"/>
    </row>
    <row r="6165" spans="8:8" s="32" customFormat="1" ht="12.75" customHeight="1" x14ac:dyDescent="0.2">
      <c r="H6165" s="36"/>
    </row>
    <row r="6166" spans="8:8" s="32" customFormat="1" ht="12.75" customHeight="1" x14ac:dyDescent="0.2">
      <c r="H6166" s="36"/>
    </row>
    <row r="6167" spans="8:8" s="32" customFormat="1" ht="12.75" customHeight="1" x14ac:dyDescent="0.2">
      <c r="H6167" s="36"/>
    </row>
    <row r="6168" spans="8:8" s="32" customFormat="1" ht="12.75" customHeight="1" x14ac:dyDescent="0.2">
      <c r="H6168" s="36"/>
    </row>
    <row r="6169" spans="8:8" s="32" customFormat="1" ht="12.75" customHeight="1" x14ac:dyDescent="0.2">
      <c r="H6169" s="36"/>
    </row>
    <row r="6170" spans="8:8" s="32" customFormat="1" ht="12.75" customHeight="1" x14ac:dyDescent="0.2">
      <c r="H6170" s="36"/>
    </row>
    <row r="6171" spans="8:8" s="32" customFormat="1" ht="12.75" customHeight="1" x14ac:dyDescent="0.2">
      <c r="H6171" s="36"/>
    </row>
    <row r="6172" spans="8:8" s="32" customFormat="1" ht="12.75" customHeight="1" x14ac:dyDescent="0.2">
      <c r="H6172" s="36"/>
    </row>
    <row r="6173" spans="8:8" s="32" customFormat="1" ht="12.75" customHeight="1" x14ac:dyDescent="0.2">
      <c r="H6173" s="36"/>
    </row>
    <row r="6174" spans="8:8" s="32" customFormat="1" ht="12.75" customHeight="1" x14ac:dyDescent="0.2">
      <c r="H6174" s="36"/>
    </row>
    <row r="6175" spans="8:8" s="32" customFormat="1" ht="12.75" customHeight="1" x14ac:dyDescent="0.2">
      <c r="H6175" s="36"/>
    </row>
    <row r="6176" spans="8:8" s="32" customFormat="1" ht="12.75" customHeight="1" x14ac:dyDescent="0.2">
      <c r="H6176" s="36"/>
    </row>
    <row r="6177" spans="8:8" s="32" customFormat="1" ht="12.75" customHeight="1" x14ac:dyDescent="0.2">
      <c r="H6177" s="36"/>
    </row>
    <row r="6178" spans="8:8" s="32" customFormat="1" ht="12.75" customHeight="1" x14ac:dyDescent="0.2">
      <c r="H6178" s="36"/>
    </row>
    <row r="6179" spans="8:8" s="32" customFormat="1" ht="12.75" customHeight="1" x14ac:dyDescent="0.2">
      <c r="H6179" s="36"/>
    </row>
    <row r="6180" spans="8:8" s="32" customFormat="1" ht="12.75" customHeight="1" x14ac:dyDescent="0.2">
      <c r="H6180" s="36"/>
    </row>
    <row r="6181" spans="8:8" s="32" customFormat="1" ht="12.75" customHeight="1" x14ac:dyDescent="0.2">
      <c r="H6181" s="36"/>
    </row>
    <row r="6182" spans="8:8" s="32" customFormat="1" ht="12.75" customHeight="1" x14ac:dyDescent="0.2">
      <c r="H6182" s="36"/>
    </row>
    <row r="6183" spans="8:8" s="32" customFormat="1" ht="12.75" customHeight="1" x14ac:dyDescent="0.2">
      <c r="H6183" s="36"/>
    </row>
    <row r="6184" spans="8:8" s="32" customFormat="1" ht="12.75" customHeight="1" x14ac:dyDescent="0.2">
      <c r="H6184" s="36"/>
    </row>
    <row r="6185" spans="8:8" s="32" customFormat="1" ht="12.75" customHeight="1" x14ac:dyDescent="0.2">
      <c r="H6185" s="36"/>
    </row>
    <row r="6186" spans="8:8" s="32" customFormat="1" ht="12.75" customHeight="1" x14ac:dyDescent="0.2">
      <c r="H6186" s="36"/>
    </row>
    <row r="6187" spans="8:8" s="32" customFormat="1" ht="12.75" customHeight="1" x14ac:dyDescent="0.2">
      <c r="H6187" s="36"/>
    </row>
    <row r="6188" spans="8:8" s="32" customFormat="1" ht="12.75" customHeight="1" x14ac:dyDescent="0.2">
      <c r="H6188" s="36"/>
    </row>
    <row r="6189" spans="8:8" s="32" customFormat="1" ht="12.75" customHeight="1" x14ac:dyDescent="0.2">
      <c r="H6189" s="36"/>
    </row>
    <row r="6190" spans="8:8" s="32" customFormat="1" ht="12.75" customHeight="1" x14ac:dyDescent="0.2">
      <c r="H6190" s="36"/>
    </row>
    <row r="6191" spans="8:8" s="32" customFormat="1" ht="12.75" customHeight="1" x14ac:dyDescent="0.2">
      <c r="H6191" s="36"/>
    </row>
    <row r="6192" spans="8:8" s="32" customFormat="1" ht="12.75" customHeight="1" x14ac:dyDescent="0.2">
      <c r="H6192" s="36"/>
    </row>
    <row r="6193" spans="8:8" s="32" customFormat="1" ht="12.75" customHeight="1" x14ac:dyDescent="0.2">
      <c r="H6193" s="36"/>
    </row>
    <row r="6194" spans="8:8" s="32" customFormat="1" ht="12.75" customHeight="1" x14ac:dyDescent="0.2">
      <c r="H6194" s="36"/>
    </row>
    <row r="6195" spans="8:8" s="32" customFormat="1" ht="12.75" customHeight="1" x14ac:dyDescent="0.2">
      <c r="H6195" s="36"/>
    </row>
    <row r="6196" spans="8:8" s="32" customFormat="1" ht="12.75" customHeight="1" x14ac:dyDescent="0.2">
      <c r="H6196" s="36"/>
    </row>
    <row r="6197" spans="8:8" s="32" customFormat="1" ht="12.75" customHeight="1" x14ac:dyDescent="0.2">
      <c r="H6197" s="36"/>
    </row>
    <row r="6198" spans="8:8" s="32" customFormat="1" ht="12.75" customHeight="1" x14ac:dyDescent="0.2">
      <c r="H6198" s="36"/>
    </row>
    <row r="6199" spans="8:8" s="32" customFormat="1" ht="12.75" customHeight="1" x14ac:dyDescent="0.2">
      <c r="H6199" s="36"/>
    </row>
    <row r="6200" spans="8:8" s="32" customFormat="1" ht="12.75" customHeight="1" x14ac:dyDescent="0.2">
      <c r="H6200" s="36"/>
    </row>
    <row r="6201" spans="8:8" s="32" customFormat="1" ht="12.75" customHeight="1" x14ac:dyDescent="0.2">
      <c r="H6201" s="36"/>
    </row>
    <row r="6202" spans="8:8" s="32" customFormat="1" ht="12.75" customHeight="1" x14ac:dyDescent="0.2">
      <c r="H6202" s="36"/>
    </row>
    <row r="6203" spans="8:8" s="32" customFormat="1" ht="12.75" customHeight="1" x14ac:dyDescent="0.2">
      <c r="H6203" s="36"/>
    </row>
    <row r="6204" spans="8:8" s="32" customFormat="1" ht="12.75" customHeight="1" x14ac:dyDescent="0.2">
      <c r="H6204" s="36"/>
    </row>
    <row r="6205" spans="8:8" s="32" customFormat="1" ht="12.75" customHeight="1" x14ac:dyDescent="0.2">
      <c r="H6205" s="36"/>
    </row>
    <row r="6206" spans="8:8" s="32" customFormat="1" ht="12.75" customHeight="1" x14ac:dyDescent="0.2">
      <c r="H6206" s="36"/>
    </row>
    <row r="6207" spans="8:8" s="32" customFormat="1" ht="12.75" customHeight="1" x14ac:dyDescent="0.2">
      <c r="H6207" s="36"/>
    </row>
    <row r="6208" spans="8:8" s="32" customFormat="1" ht="12.75" customHeight="1" x14ac:dyDescent="0.2">
      <c r="H6208" s="36"/>
    </row>
    <row r="6209" spans="8:8" s="32" customFormat="1" ht="12.75" customHeight="1" x14ac:dyDescent="0.2">
      <c r="H6209" s="36"/>
    </row>
    <row r="6210" spans="8:8" s="32" customFormat="1" ht="12.75" customHeight="1" x14ac:dyDescent="0.2">
      <c r="H6210" s="36"/>
    </row>
    <row r="6211" spans="8:8" s="32" customFormat="1" ht="12.75" customHeight="1" x14ac:dyDescent="0.2">
      <c r="H6211" s="36"/>
    </row>
    <row r="6212" spans="8:8" s="32" customFormat="1" ht="12.75" customHeight="1" x14ac:dyDescent="0.2">
      <c r="H6212" s="36"/>
    </row>
    <row r="6213" spans="8:8" s="32" customFormat="1" ht="12.75" customHeight="1" x14ac:dyDescent="0.2">
      <c r="H6213" s="36"/>
    </row>
    <row r="6214" spans="8:8" s="32" customFormat="1" ht="12.75" customHeight="1" x14ac:dyDescent="0.2">
      <c r="H6214" s="36"/>
    </row>
    <row r="6215" spans="8:8" s="32" customFormat="1" ht="12.75" customHeight="1" x14ac:dyDescent="0.2">
      <c r="H6215" s="36"/>
    </row>
    <row r="6216" spans="8:8" s="32" customFormat="1" ht="12.75" customHeight="1" x14ac:dyDescent="0.2">
      <c r="H6216" s="36"/>
    </row>
    <row r="6217" spans="8:8" s="32" customFormat="1" ht="12.75" customHeight="1" x14ac:dyDescent="0.2">
      <c r="H6217" s="36"/>
    </row>
    <row r="6218" spans="8:8" s="32" customFormat="1" ht="12.75" customHeight="1" x14ac:dyDescent="0.2">
      <c r="H6218" s="36"/>
    </row>
    <row r="6219" spans="8:8" s="32" customFormat="1" ht="12.75" customHeight="1" x14ac:dyDescent="0.2">
      <c r="H6219" s="36"/>
    </row>
    <row r="6220" spans="8:8" s="32" customFormat="1" ht="12.75" customHeight="1" x14ac:dyDescent="0.2">
      <c r="H6220" s="36"/>
    </row>
    <row r="6221" spans="8:8" s="32" customFormat="1" ht="12.75" customHeight="1" x14ac:dyDescent="0.2">
      <c r="H6221" s="36"/>
    </row>
    <row r="6222" spans="8:8" s="32" customFormat="1" ht="12.75" customHeight="1" x14ac:dyDescent="0.2">
      <c r="H6222" s="36"/>
    </row>
    <row r="6223" spans="8:8" s="32" customFormat="1" ht="12.75" customHeight="1" x14ac:dyDescent="0.2">
      <c r="H6223" s="36"/>
    </row>
    <row r="6224" spans="8:8" s="32" customFormat="1" ht="12.75" customHeight="1" x14ac:dyDescent="0.2">
      <c r="H6224" s="36"/>
    </row>
    <row r="6225" spans="8:8" s="32" customFormat="1" ht="12.75" customHeight="1" x14ac:dyDescent="0.2">
      <c r="H6225" s="36"/>
    </row>
    <row r="6226" spans="8:8" s="32" customFormat="1" ht="12.75" customHeight="1" x14ac:dyDescent="0.2">
      <c r="H6226" s="36"/>
    </row>
    <row r="6227" spans="8:8" s="32" customFormat="1" ht="12.75" customHeight="1" x14ac:dyDescent="0.2">
      <c r="H6227" s="36"/>
    </row>
    <row r="6228" spans="8:8" s="32" customFormat="1" ht="12.75" customHeight="1" x14ac:dyDescent="0.2">
      <c r="H6228" s="36"/>
    </row>
    <row r="6229" spans="8:8" s="32" customFormat="1" ht="12.75" customHeight="1" x14ac:dyDescent="0.2">
      <c r="H6229" s="36"/>
    </row>
    <row r="6230" spans="8:8" s="32" customFormat="1" ht="12.75" customHeight="1" x14ac:dyDescent="0.2">
      <c r="H6230" s="36"/>
    </row>
    <row r="6231" spans="8:8" s="32" customFormat="1" ht="12.75" customHeight="1" x14ac:dyDescent="0.2">
      <c r="H6231" s="36"/>
    </row>
    <row r="6232" spans="8:8" s="32" customFormat="1" ht="12.75" customHeight="1" x14ac:dyDescent="0.2">
      <c r="H6232" s="36"/>
    </row>
    <row r="6233" spans="8:8" s="32" customFormat="1" ht="12.75" customHeight="1" x14ac:dyDescent="0.2">
      <c r="H6233" s="36"/>
    </row>
    <row r="6234" spans="8:8" s="32" customFormat="1" ht="12.75" customHeight="1" x14ac:dyDescent="0.2">
      <c r="H6234" s="36"/>
    </row>
    <row r="6235" spans="8:8" s="32" customFormat="1" ht="12.75" customHeight="1" x14ac:dyDescent="0.2">
      <c r="H6235" s="36"/>
    </row>
    <row r="6236" spans="8:8" s="32" customFormat="1" ht="12.75" customHeight="1" x14ac:dyDescent="0.2">
      <c r="H6236" s="36"/>
    </row>
    <row r="6237" spans="8:8" s="32" customFormat="1" ht="12.75" customHeight="1" x14ac:dyDescent="0.2">
      <c r="H6237" s="36"/>
    </row>
    <row r="6238" spans="8:8" s="32" customFormat="1" ht="12.75" customHeight="1" x14ac:dyDescent="0.2">
      <c r="H6238" s="36"/>
    </row>
    <row r="6239" spans="8:8" s="32" customFormat="1" ht="12.75" customHeight="1" x14ac:dyDescent="0.2">
      <c r="H6239" s="36"/>
    </row>
    <row r="6240" spans="8:8" s="32" customFormat="1" ht="12.75" customHeight="1" x14ac:dyDescent="0.2">
      <c r="H6240" s="36"/>
    </row>
    <row r="6241" spans="8:8" s="32" customFormat="1" ht="12.75" customHeight="1" x14ac:dyDescent="0.2">
      <c r="H6241" s="36"/>
    </row>
    <row r="6242" spans="8:8" s="32" customFormat="1" ht="12.75" customHeight="1" x14ac:dyDescent="0.2">
      <c r="H6242" s="36"/>
    </row>
    <row r="6243" spans="8:8" s="32" customFormat="1" ht="12.75" customHeight="1" x14ac:dyDescent="0.2">
      <c r="H6243" s="36"/>
    </row>
    <row r="6244" spans="8:8" s="32" customFormat="1" ht="12.75" customHeight="1" x14ac:dyDescent="0.2">
      <c r="H6244" s="36"/>
    </row>
    <row r="6245" spans="8:8" s="32" customFormat="1" ht="12.75" customHeight="1" x14ac:dyDescent="0.2">
      <c r="H6245" s="36"/>
    </row>
    <row r="6246" spans="8:8" s="32" customFormat="1" ht="12.75" customHeight="1" x14ac:dyDescent="0.2">
      <c r="H6246" s="36"/>
    </row>
    <row r="6247" spans="8:8" s="32" customFormat="1" ht="12.75" customHeight="1" x14ac:dyDescent="0.2">
      <c r="H6247" s="36"/>
    </row>
    <row r="6248" spans="8:8" s="32" customFormat="1" ht="12.75" customHeight="1" x14ac:dyDescent="0.2">
      <c r="H6248" s="36"/>
    </row>
    <row r="6249" spans="8:8" s="32" customFormat="1" ht="12.75" customHeight="1" x14ac:dyDescent="0.2">
      <c r="H6249" s="36"/>
    </row>
    <row r="6250" spans="8:8" s="32" customFormat="1" ht="12.75" customHeight="1" x14ac:dyDescent="0.2">
      <c r="H6250" s="36"/>
    </row>
    <row r="6251" spans="8:8" s="32" customFormat="1" ht="12.75" customHeight="1" x14ac:dyDescent="0.2">
      <c r="H6251" s="36"/>
    </row>
    <row r="6252" spans="8:8" s="32" customFormat="1" ht="12.75" customHeight="1" x14ac:dyDescent="0.2">
      <c r="H6252" s="36"/>
    </row>
    <row r="6253" spans="8:8" s="32" customFormat="1" ht="12.75" customHeight="1" x14ac:dyDescent="0.2">
      <c r="H6253" s="36"/>
    </row>
    <row r="6254" spans="8:8" s="32" customFormat="1" ht="12.75" customHeight="1" x14ac:dyDescent="0.2">
      <c r="H6254" s="36"/>
    </row>
    <row r="6255" spans="8:8" s="32" customFormat="1" ht="12.75" customHeight="1" x14ac:dyDescent="0.2">
      <c r="H6255" s="36"/>
    </row>
    <row r="6256" spans="8:8" s="32" customFormat="1" ht="12.75" customHeight="1" x14ac:dyDescent="0.2">
      <c r="H6256" s="36"/>
    </row>
    <row r="6257" spans="8:8" s="32" customFormat="1" ht="12.75" customHeight="1" x14ac:dyDescent="0.2">
      <c r="H6257" s="36"/>
    </row>
    <row r="6258" spans="8:8" s="32" customFormat="1" ht="12.75" customHeight="1" x14ac:dyDescent="0.2">
      <c r="H6258" s="36"/>
    </row>
    <row r="6259" spans="8:8" s="32" customFormat="1" ht="12.75" customHeight="1" x14ac:dyDescent="0.2">
      <c r="H6259" s="36"/>
    </row>
    <row r="6260" spans="8:8" s="32" customFormat="1" ht="12.75" customHeight="1" x14ac:dyDescent="0.2">
      <c r="H6260" s="36"/>
    </row>
    <row r="6261" spans="8:8" s="32" customFormat="1" ht="12.75" customHeight="1" x14ac:dyDescent="0.2">
      <c r="H6261" s="36"/>
    </row>
    <row r="6262" spans="8:8" s="32" customFormat="1" ht="12.75" customHeight="1" x14ac:dyDescent="0.2">
      <c r="H6262" s="36"/>
    </row>
    <row r="6263" spans="8:8" s="32" customFormat="1" ht="12.75" customHeight="1" x14ac:dyDescent="0.2">
      <c r="H6263" s="36"/>
    </row>
    <row r="6264" spans="8:8" s="32" customFormat="1" ht="12.75" customHeight="1" x14ac:dyDescent="0.2">
      <c r="H6264" s="36"/>
    </row>
    <row r="6265" spans="8:8" s="32" customFormat="1" ht="12.75" customHeight="1" x14ac:dyDescent="0.2">
      <c r="H6265" s="36"/>
    </row>
    <row r="6266" spans="8:8" s="32" customFormat="1" ht="12.75" customHeight="1" x14ac:dyDescent="0.2">
      <c r="H6266" s="36"/>
    </row>
    <row r="6267" spans="8:8" s="32" customFormat="1" ht="12.75" customHeight="1" x14ac:dyDescent="0.2">
      <c r="H6267" s="36"/>
    </row>
    <row r="6268" spans="8:8" s="32" customFormat="1" ht="12.75" customHeight="1" x14ac:dyDescent="0.2">
      <c r="H6268" s="36"/>
    </row>
    <row r="6269" spans="8:8" s="32" customFormat="1" ht="12.75" customHeight="1" x14ac:dyDescent="0.2">
      <c r="H6269" s="36"/>
    </row>
    <row r="6270" spans="8:8" s="32" customFormat="1" ht="12.75" customHeight="1" x14ac:dyDescent="0.2">
      <c r="H6270" s="36"/>
    </row>
    <row r="6271" spans="8:8" s="32" customFormat="1" ht="12.75" customHeight="1" x14ac:dyDescent="0.2">
      <c r="H6271" s="36"/>
    </row>
    <row r="6272" spans="8:8" s="32" customFormat="1" ht="12.75" customHeight="1" x14ac:dyDescent="0.2">
      <c r="H6272" s="36"/>
    </row>
    <row r="6273" spans="8:8" s="32" customFormat="1" ht="12.75" customHeight="1" x14ac:dyDescent="0.2">
      <c r="H6273" s="36"/>
    </row>
    <row r="6274" spans="8:8" s="32" customFormat="1" ht="12.75" customHeight="1" x14ac:dyDescent="0.2">
      <c r="H6274" s="36"/>
    </row>
    <row r="6275" spans="8:8" s="32" customFormat="1" ht="12.75" customHeight="1" x14ac:dyDescent="0.2">
      <c r="H6275" s="36"/>
    </row>
    <row r="6276" spans="8:8" s="32" customFormat="1" ht="12.75" customHeight="1" x14ac:dyDescent="0.2">
      <c r="H6276" s="36"/>
    </row>
    <row r="6277" spans="8:8" s="32" customFormat="1" ht="12.75" customHeight="1" x14ac:dyDescent="0.2">
      <c r="H6277" s="36"/>
    </row>
    <row r="6278" spans="8:8" s="32" customFormat="1" ht="12.75" customHeight="1" x14ac:dyDescent="0.2">
      <c r="H6278" s="36"/>
    </row>
    <row r="6279" spans="8:8" s="32" customFormat="1" ht="12.75" customHeight="1" x14ac:dyDescent="0.2">
      <c r="H6279" s="36"/>
    </row>
    <row r="6280" spans="8:8" s="32" customFormat="1" ht="12.75" customHeight="1" x14ac:dyDescent="0.2">
      <c r="H6280" s="36"/>
    </row>
    <row r="6281" spans="8:8" s="32" customFormat="1" ht="12.75" customHeight="1" x14ac:dyDescent="0.2">
      <c r="H6281" s="36"/>
    </row>
    <row r="6282" spans="8:8" s="32" customFormat="1" ht="12.75" customHeight="1" x14ac:dyDescent="0.2">
      <c r="H6282" s="36"/>
    </row>
    <row r="6283" spans="8:8" s="32" customFormat="1" ht="12.75" customHeight="1" x14ac:dyDescent="0.2">
      <c r="H6283" s="36"/>
    </row>
    <row r="6284" spans="8:8" s="32" customFormat="1" ht="12.75" customHeight="1" x14ac:dyDescent="0.2">
      <c r="H6284" s="36"/>
    </row>
    <row r="6285" spans="8:8" s="32" customFormat="1" ht="12.75" customHeight="1" x14ac:dyDescent="0.2">
      <c r="H6285" s="36"/>
    </row>
    <row r="6286" spans="8:8" s="32" customFormat="1" ht="12.75" customHeight="1" x14ac:dyDescent="0.2">
      <c r="H6286" s="36"/>
    </row>
    <row r="6287" spans="8:8" s="32" customFormat="1" ht="12.75" customHeight="1" x14ac:dyDescent="0.2">
      <c r="H6287" s="36"/>
    </row>
    <row r="6288" spans="8:8" s="32" customFormat="1" ht="12.75" customHeight="1" x14ac:dyDescent="0.2">
      <c r="H6288" s="36"/>
    </row>
    <row r="6289" spans="8:8" s="32" customFormat="1" ht="12.75" customHeight="1" x14ac:dyDescent="0.2">
      <c r="H6289" s="36"/>
    </row>
    <row r="6290" spans="8:8" s="32" customFormat="1" ht="12.75" customHeight="1" x14ac:dyDescent="0.2">
      <c r="H6290" s="36"/>
    </row>
    <row r="6291" spans="8:8" s="32" customFormat="1" ht="12.75" customHeight="1" x14ac:dyDescent="0.2">
      <c r="H6291" s="36"/>
    </row>
    <row r="6292" spans="8:8" s="32" customFormat="1" ht="12.75" customHeight="1" x14ac:dyDescent="0.2">
      <c r="H6292" s="36"/>
    </row>
    <row r="6293" spans="8:8" s="32" customFormat="1" ht="12.75" customHeight="1" x14ac:dyDescent="0.2">
      <c r="H6293" s="36"/>
    </row>
    <row r="6294" spans="8:8" s="32" customFormat="1" ht="12.75" customHeight="1" x14ac:dyDescent="0.2">
      <c r="H6294" s="36"/>
    </row>
    <row r="6295" spans="8:8" s="32" customFormat="1" ht="12.75" customHeight="1" x14ac:dyDescent="0.2">
      <c r="H6295" s="36"/>
    </row>
    <row r="6296" spans="8:8" s="32" customFormat="1" ht="12.75" customHeight="1" x14ac:dyDescent="0.2">
      <c r="H6296" s="36"/>
    </row>
    <row r="6297" spans="8:8" s="32" customFormat="1" ht="12.75" customHeight="1" x14ac:dyDescent="0.2">
      <c r="H6297" s="36"/>
    </row>
    <row r="6298" spans="8:8" s="32" customFormat="1" ht="12.75" customHeight="1" x14ac:dyDescent="0.2">
      <c r="H6298" s="36"/>
    </row>
    <row r="6299" spans="8:8" s="32" customFormat="1" ht="12.75" customHeight="1" x14ac:dyDescent="0.2">
      <c r="H6299" s="36"/>
    </row>
    <row r="6300" spans="8:8" s="32" customFormat="1" ht="12.75" customHeight="1" x14ac:dyDescent="0.2">
      <c r="H6300" s="36"/>
    </row>
    <row r="6301" spans="8:8" s="32" customFormat="1" ht="12.75" customHeight="1" x14ac:dyDescent="0.2">
      <c r="H6301" s="36"/>
    </row>
    <row r="6302" spans="8:8" s="32" customFormat="1" ht="12.75" customHeight="1" x14ac:dyDescent="0.2">
      <c r="H6302" s="36"/>
    </row>
    <row r="6303" spans="8:8" s="32" customFormat="1" ht="12.75" customHeight="1" x14ac:dyDescent="0.2">
      <c r="H6303" s="36"/>
    </row>
    <row r="6304" spans="8:8" s="32" customFormat="1" ht="12.75" customHeight="1" x14ac:dyDescent="0.2">
      <c r="H6304" s="36"/>
    </row>
    <row r="6305" spans="8:8" s="32" customFormat="1" ht="12.75" customHeight="1" x14ac:dyDescent="0.2">
      <c r="H6305" s="36"/>
    </row>
    <row r="6306" spans="8:8" s="32" customFormat="1" ht="12.75" customHeight="1" x14ac:dyDescent="0.2">
      <c r="H6306" s="36"/>
    </row>
    <row r="6307" spans="8:8" s="32" customFormat="1" ht="12.75" customHeight="1" x14ac:dyDescent="0.2">
      <c r="H6307" s="36"/>
    </row>
    <row r="6308" spans="8:8" s="32" customFormat="1" ht="12.75" customHeight="1" x14ac:dyDescent="0.2">
      <c r="H6308" s="36"/>
    </row>
    <row r="6309" spans="8:8" s="32" customFormat="1" ht="12.75" customHeight="1" x14ac:dyDescent="0.2">
      <c r="H6309" s="36"/>
    </row>
    <row r="6310" spans="8:8" s="32" customFormat="1" ht="12.75" customHeight="1" x14ac:dyDescent="0.2">
      <c r="H6310" s="36"/>
    </row>
    <row r="6311" spans="8:8" s="32" customFormat="1" ht="12.75" customHeight="1" x14ac:dyDescent="0.2">
      <c r="H6311" s="36"/>
    </row>
    <row r="6312" spans="8:8" s="32" customFormat="1" ht="12.75" customHeight="1" x14ac:dyDescent="0.2">
      <c r="H6312" s="36"/>
    </row>
    <row r="6313" spans="8:8" s="32" customFormat="1" ht="12.75" customHeight="1" x14ac:dyDescent="0.2">
      <c r="H6313" s="36"/>
    </row>
    <row r="6314" spans="8:8" s="32" customFormat="1" ht="12.75" customHeight="1" x14ac:dyDescent="0.2">
      <c r="H6314" s="36"/>
    </row>
    <row r="6315" spans="8:8" s="32" customFormat="1" ht="12.75" customHeight="1" x14ac:dyDescent="0.2">
      <c r="H6315" s="36"/>
    </row>
    <row r="6316" spans="8:8" s="32" customFormat="1" ht="12.75" customHeight="1" x14ac:dyDescent="0.2">
      <c r="H6316" s="36"/>
    </row>
    <row r="6317" spans="8:8" s="32" customFormat="1" ht="12.75" customHeight="1" x14ac:dyDescent="0.2">
      <c r="H6317" s="36"/>
    </row>
    <row r="6318" spans="8:8" s="32" customFormat="1" ht="12.75" customHeight="1" x14ac:dyDescent="0.2">
      <c r="H6318" s="36"/>
    </row>
    <row r="6319" spans="8:8" s="32" customFormat="1" ht="12.75" customHeight="1" x14ac:dyDescent="0.2">
      <c r="H6319" s="36"/>
    </row>
    <row r="6320" spans="8:8" s="32" customFormat="1" ht="12.75" customHeight="1" x14ac:dyDescent="0.2">
      <c r="H6320" s="36"/>
    </row>
    <row r="6321" spans="8:8" s="32" customFormat="1" ht="12.75" customHeight="1" x14ac:dyDescent="0.2">
      <c r="H6321" s="36"/>
    </row>
    <row r="6322" spans="8:8" s="32" customFormat="1" ht="12.75" customHeight="1" x14ac:dyDescent="0.2">
      <c r="H6322" s="36"/>
    </row>
    <row r="6323" spans="8:8" s="32" customFormat="1" ht="12.75" customHeight="1" x14ac:dyDescent="0.2">
      <c r="H6323" s="36"/>
    </row>
    <row r="6324" spans="8:8" s="32" customFormat="1" ht="12.75" customHeight="1" x14ac:dyDescent="0.2">
      <c r="H6324" s="36"/>
    </row>
    <row r="6325" spans="8:8" s="32" customFormat="1" ht="12.75" customHeight="1" x14ac:dyDescent="0.2">
      <c r="H6325" s="36"/>
    </row>
    <row r="6326" spans="8:8" s="32" customFormat="1" ht="12.75" customHeight="1" x14ac:dyDescent="0.2">
      <c r="H6326" s="36"/>
    </row>
    <row r="6327" spans="8:8" s="32" customFormat="1" ht="12.75" customHeight="1" x14ac:dyDescent="0.2">
      <c r="H6327" s="36"/>
    </row>
    <row r="6328" spans="8:8" s="32" customFormat="1" ht="12.75" customHeight="1" x14ac:dyDescent="0.2">
      <c r="H6328" s="36"/>
    </row>
    <row r="6329" spans="8:8" s="32" customFormat="1" ht="12.75" customHeight="1" x14ac:dyDescent="0.2">
      <c r="H6329" s="36"/>
    </row>
    <row r="6330" spans="8:8" s="32" customFormat="1" ht="12.75" customHeight="1" x14ac:dyDescent="0.2">
      <c r="H6330" s="36"/>
    </row>
    <row r="6331" spans="8:8" s="32" customFormat="1" ht="12.75" customHeight="1" x14ac:dyDescent="0.2">
      <c r="H6331" s="36"/>
    </row>
    <row r="6332" spans="8:8" s="32" customFormat="1" ht="12.75" customHeight="1" x14ac:dyDescent="0.2">
      <c r="H6332" s="36"/>
    </row>
    <row r="6333" spans="8:8" s="32" customFormat="1" ht="12.75" customHeight="1" x14ac:dyDescent="0.2">
      <c r="H6333" s="36"/>
    </row>
    <row r="6334" spans="8:8" s="32" customFormat="1" ht="12.75" customHeight="1" x14ac:dyDescent="0.2">
      <c r="H6334" s="36"/>
    </row>
    <row r="6335" spans="8:8" s="32" customFormat="1" ht="12.75" customHeight="1" x14ac:dyDescent="0.2">
      <c r="H6335" s="36"/>
    </row>
    <row r="6336" spans="8:8" s="32" customFormat="1" ht="12.75" customHeight="1" x14ac:dyDescent="0.2">
      <c r="H6336" s="36"/>
    </row>
    <row r="6337" spans="8:8" s="32" customFormat="1" ht="12.75" customHeight="1" x14ac:dyDescent="0.2">
      <c r="H6337" s="36"/>
    </row>
    <row r="6338" spans="8:8" s="32" customFormat="1" ht="12.75" customHeight="1" x14ac:dyDescent="0.2">
      <c r="H6338" s="36"/>
    </row>
    <row r="6339" spans="8:8" s="32" customFormat="1" ht="12.75" customHeight="1" x14ac:dyDescent="0.2">
      <c r="H6339" s="36"/>
    </row>
    <row r="6340" spans="8:8" s="32" customFormat="1" ht="12.75" customHeight="1" x14ac:dyDescent="0.2">
      <c r="H6340" s="36"/>
    </row>
    <row r="6341" spans="8:8" s="32" customFormat="1" ht="12.75" customHeight="1" x14ac:dyDescent="0.2">
      <c r="H6341" s="36"/>
    </row>
    <row r="6342" spans="8:8" s="32" customFormat="1" ht="12.75" customHeight="1" x14ac:dyDescent="0.2">
      <c r="H6342" s="36"/>
    </row>
    <row r="6343" spans="8:8" s="32" customFormat="1" ht="12.75" customHeight="1" x14ac:dyDescent="0.2">
      <c r="H6343" s="36"/>
    </row>
    <row r="6344" spans="8:8" s="32" customFormat="1" ht="12.75" customHeight="1" x14ac:dyDescent="0.2">
      <c r="H6344" s="36"/>
    </row>
    <row r="6345" spans="8:8" s="32" customFormat="1" ht="12.75" customHeight="1" x14ac:dyDescent="0.2">
      <c r="H6345" s="36"/>
    </row>
    <row r="6346" spans="8:8" s="32" customFormat="1" ht="12.75" customHeight="1" x14ac:dyDescent="0.2">
      <c r="H6346" s="36"/>
    </row>
    <row r="6347" spans="8:8" s="32" customFormat="1" ht="12.75" customHeight="1" x14ac:dyDescent="0.2">
      <c r="H6347" s="36"/>
    </row>
    <row r="6348" spans="8:8" s="32" customFormat="1" ht="12.75" customHeight="1" x14ac:dyDescent="0.2">
      <c r="H6348" s="36"/>
    </row>
    <row r="6349" spans="8:8" s="32" customFormat="1" ht="12.75" customHeight="1" x14ac:dyDescent="0.2">
      <c r="H6349" s="36"/>
    </row>
    <row r="6350" spans="8:8" s="32" customFormat="1" ht="12.75" customHeight="1" x14ac:dyDescent="0.2">
      <c r="H6350" s="36"/>
    </row>
    <row r="6351" spans="8:8" s="32" customFormat="1" ht="12.75" customHeight="1" x14ac:dyDescent="0.2">
      <c r="H6351" s="36"/>
    </row>
    <row r="6352" spans="8:8" s="32" customFormat="1" ht="12.75" customHeight="1" x14ac:dyDescent="0.2">
      <c r="H6352" s="36"/>
    </row>
    <row r="6353" spans="8:8" s="32" customFormat="1" ht="12.75" customHeight="1" x14ac:dyDescent="0.2">
      <c r="H6353" s="36"/>
    </row>
    <row r="6354" spans="8:8" s="32" customFormat="1" ht="12.75" customHeight="1" x14ac:dyDescent="0.2">
      <c r="H6354" s="36"/>
    </row>
    <row r="6355" spans="8:8" s="32" customFormat="1" ht="12.75" customHeight="1" x14ac:dyDescent="0.2">
      <c r="H6355" s="36"/>
    </row>
    <row r="6356" spans="8:8" s="32" customFormat="1" ht="12.75" customHeight="1" x14ac:dyDescent="0.2">
      <c r="H6356" s="36"/>
    </row>
    <row r="6357" spans="8:8" s="32" customFormat="1" ht="12.75" customHeight="1" x14ac:dyDescent="0.2">
      <c r="H6357" s="36"/>
    </row>
    <row r="6358" spans="8:8" s="32" customFormat="1" ht="12.75" customHeight="1" x14ac:dyDescent="0.2">
      <c r="H6358" s="36"/>
    </row>
    <row r="6359" spans="8:8" s="32" customFormat="1" ht="12.75" customHeight="1" x14ac:dyDescent="0.2">
      <c r="H6359" s="36"/>
    </row>
    <row r="6360" spans="8:8" s="32" customFormat="1" ht="12.75" customHeight="1" x14ac:dyDescent="0.2">
      <c r="H6360" s="36"/>
    </row>
    <row r="6361" spans="8:8" s="32" customFormat="1" ht="12.75" customHeight="1" x14ac:dyDescent="0.2">
      <c r="H6361" s="36"/>
    </row>
    <row r="6362" spans="8:8" s="32" customFormat="1" ht="12.75" customHeight="1" x14ac:dyDescent="0.2">
      <c r="H6362" s="36"/>
    </row>
    <row r="6363" spans="8:8" s="32" customFormat="1" ht="12.75" customHeight="1" x14ac:dyDescent="0.2">
      <c r="H6363" s="36"/>
    </row>
    <row r="6364" spans="8:8" s="32" customFormat="1" ht="12.75" customHeight="1" x14ac:dyDescent="0.2">
      <c r="H6364" s="36"/>
    </row>
    <row r="6365" spans="8:8" s="32" customFormat="1" ht="12.75" customHeight="1" x14ac:dyDescent="0.2">
      <c r="H6365" s="36"/>
    </row>
    <row r="6366" spans="8:8" s="32" customFormat="1" ht="12.75" customHeight="1" x14ac:dyDescent="0.2">
      <c r="H6366" s="36"/>
    </row>
    <row r="6367" spans="8:8" s="32" customFormat="1" ht="12.75" customHeight="1" x14ac:dyDescent="0.2">
      <c r="H6367" s="36"/>
    </row>
    <row r="6368" spans="8:8" s="32" customFormat="1" ht="12.75" customHeight="1" x14ac:dyDescent="0.2">
      <c r="H6368" s="36"/>
    </row>
    <row r="6369" spans="8:8" s="32" customFormat="1" ht="12.75" customHeight="1" x14ac:dyDescent="0.2">
      <c r="H6369" s="36"/>
    </row>
    <row r="6370" spans="8:8" s="32" customFormat="1" ht="12.75" customHeight="1" x14ac:dyDescent="0.2">
      <c r="H6370" s="36"/>
    </row>
    <row r="6371" spans="8:8" s="32" customFormat="1" ht="12.75" customHeight="1" x14ac:dyDescent="0.2">
      <c r="H6371" s="36"/>
    </row>
    <row r="6372" spans="8:8" s="32" customFormat="1" ht="12.75" customHeight="1" x14ac:dyDescent="0.2">
      <c r="H6372" s="36"/>
    </row>
    <row r="6373" spans="8:8" s="32" customFormat="1" ht="12.75" customHeight="1" x14ac:dyDescent="0.2">
      <c r="H6373" s="36"/>
    </row>
    <row r="6374" spans="8:8" s="32" customFormat="1" ht="12.75" customHeight="1" x14ac:dyDescent="0.2">
      <c r="H6374" s="36"/>
    </row>
    <row r="6375" spans="8:8" s="32" customFormat="1" ht="12.75" customHeight="1" x14ac:dyDescent="0.2">
      <c r="H6375" s="36"/>
    </row>
    <row r="6376" spans="8:8" s="32" customFormat="1" ht="12.75" customHeight="1" x14ac:dyDescent="0.2">
      <c r="H6376" s="36"/>
    </row>
    <row r="6377" spans="8:8" s="32" customFormat="1" ht="12.75" customHeight="1" x14ac:dyDescent="0.2">
      <c r="H6377" s="36"/>
    </row>
    <row r="6378" spans="8:8" s="32" customFormat="1" ht="12.75" customHeight="1" x14ac:dyDescent="0.2">
      <c r="H6378" s="36"/>
    </row>
    <row r="6379" spans="8:8" s="32" customFormat="1" ht="12.75" customHeight="1" x14ac:dyDescent="0.2">
      <c r="H6379" s="36"/>
    </row>
    <row r="6380" spans="8:8" s="32" customFormat="1" ht="12.75" customHeight="1" x14ac:dyDescent="0.2">
      <c r="H6380" s="36"/>
    </row>
    <row r="6381" spans="8:8" s="32" customFormat="1" ht="12.75" customHeight="1" x14ac:dyDescent="0.2">
      <c r="H6381" s="36"/>
    </row>
    <row r="6382" spans="8:8" s="32" customFormat="1" ht="12.75" customHeight="1" x14ac:dyDescent="0.2">
      <c r="H6382" s="36"/>
    </row>
    <row r="6383" spans="8:8" s="32" customFormat="1" ht="12.75" customHeight="1" x14ac:dyDescent="0.2">
      <c r="H6383" s="36"/>
    </row>
    <row r="6384" spans="8:8" s="32" customFormat="1" ht="12.75" customHeight="1" x14ac:dyDescent="0.2">
      <c r="H6384" s="36"/>
    </row>
    <row r="6385" spans="8:8" s="32" customFormat="1" ht="12.75" customHeight="1" x14ac:dyDescent="0.2">
      <c r="H6385" s="36"/>
    </row>
    <row r="6386" spans="8:8" s="32" customFormat="1" ht="12.75" customHeight="1" x14ac:dyDescent="0.2">
      <c r="H6386" s="36"/>
    </row>
    <row r="6387" spans="8:8" s="32" customFormat="1" ht="12.75" customHeight="1" x14ac:dyDescent="0.2">
      <c r="H6387" s="36"/>
    </row>
    <row r="6388" spans="8:8" s="32" customFormat="1" ht="12.75" customHeight="1" x14ac:dyDescent="0.2">
      <c r="H6388" s="36"/>
    </row>
    <row r="6389" spans="8:8" s="32" customFormat="1" ht="12.75" customHeight="1" x14ac:dyDescent="0.2">
      <c r="H6389" s="36"/>
    </row>
    <row r="6390" spans="8:8" s="32" customFormat="1" ht="12.75" customHeight="1" x14ac:dyDescent="0.2">
      <c r="H6390" s="36"/>
    </row>
    <row r="6391" spans="8:8" s="32" customFormat="1" ht="12.75" customHeight="1" x14ac:dyDescent="0.2">
      <c r="H6391" s="36"/>
    </row>
    <row r="6392" spans="8:8" s="32" customFormat="1" ht="12.75" customHeight="1" x14ac:dyDescent="0.2">
      <c r="H6392" s="36"/>
    </row>
    <row r="6393" spans="8:8" s="32" customFormat="1" ht="12.75" customHeight="1" x14ac:dyDescent="0.2">
      <c r="H6393" s="36"/>
    </row>
    <row r="6394" spans="8:8" s="32" customFormat="1" ht="12.75" customHeight="1" x14ac:dyDescent="0.2">
      <c r="H6394" s="36"/>
    </row>
    <row r="6395" spans="8:8" s="32" customFormat="1" ht="12.75" customHeight="1" x14ac:dyDescent="0.2">
      <c r="H6395" s="36"/>
    </row>
    <row r="6396" spans="8:8" s="32" customFormat="1" ht="12.75" customHeight="1" x14ac:dyDescent="0.2">
      <c r="H6396" s="36"/>
    </row>
    <row r="6397" spans="8:8" s="32" customFormat="1" ht="12.75" customHeight="1" x14ac:dyDescent="0.2">
      <c r="H6397" s="36"/>
    </row>
    <row r="6398" spans="8:8" s="32" customFormat="1" ht="12.75" customHeight="1" x14ac:dyDescent="0.2">
      <c r="H6398" s="36"/>
    </row>
    <row r="6399" spans="8:8" s="32" customFormat="1" ht="12.75" customHeight="1" x14ac:dyDescent="0.2">
      <c r="H6399" s="36"/>
    </row>
    <row r="6400" spans="8:8" s="32" customFormat="1" ht="12.75" customHeight="1" x14ac:dyDescent="0.2">
      <c r="H6400" s="36"/>
    </row>
    <row r="6401" spans="8:8" s="32" customFormat="1" ht="12.75" customHeight="1" x14ac:dyDescent="0.2">
      <c r="H6401" s="36"/>
    </row>
    <row r="6402" spans="8:8" s="32" customFormat="1" ht="12.75" customHeight="1" x14ac:dyDescent="0.2">
      <c r="H6402" s="36"/>
    </row>
    <row r="6403" spans="8:8" s="32" customFormat="1" ht="12.75" customHeight="1" x14ac:dyDescent="0.2">
      <c r="H6403" s="36"/>
    </row>
    <row r="6404" spans="8:8" s="32" customFormat="1" ht="12.75" customHeight="1" x14ac:dyDescent="0.2">
      <c r="H6404" s="36"/>
    </row>
    <row r="6405" spans="8:8" s="32" customFormat="1" ht="12.75" customHeight="1" x14ac:dyDescent="0.2">
      <c r="H6405" s="36"/>
    </row>
    <row r="6406" spans="8:8" s="32" customFormat="1" ht="12.75" customHeight="1" x14ac:dyDescent="0.2">
      <c r="H6406" s="36"/>
    </row>
    <row r="6407" spans="8:8" s="32" customFormat="1" ht="12.75" customHeight="1" x14ac:dyDescent="0.2">
      <c r="H6407" s="36"/>
    </row>
    <row r="6408" spans="8:8" s="32" customFormat="1" ht="12.75" customHeight="1" x14ac:dyDescent="0.2">
      <c r="H6408" s="36"/>
    </row>
    <row r="6409" spans="8:8" s="32" customFormat="1" ht="12.75" customHeight="1" x14ac:dyDescent="0.2">
      <c r="H6409" s="36"/>
    </row>
    <row r="6410" spans="8:8" s="32" customFormat="1" ht="12.75" customHeight="1" x14ac:dyDescent="0.2">
      <c r="H6410" s="36"/>
    </row>
    <row r="6411" spans="8:8" s="32" customFormat="1" ht="12.75" customHeight="1" x14ac:dyDescent="0.2">
      <c r="H6411" s="36"/>
    </row>
    <row r="6412" spans="8:8" s="32" customFormat="1" ht="12.75" customHeight="1" x14ac:dyDescent="0.2">
      <c r="H6412" s="36"/>
    </row>
    <row r="6413" spans="8:8" s="32" customFormat="1" ht="12.75" customHeight="1" x14ac:dyDescent="0.2">
      <c r="H6413" s="36"/>
    </row>
    <row r="6414" spans="8:8" s="32" customFormat="1" ht="12.75" customHeight="1" x14ac:dyDescent="0.2">
      <c r="H6414" s="36"/>
    </row>
    <row r="6415" spans="8:8" s="32" customFormat="1" ht="12.75" customHeight="1" x14ac:dyDescent="0.2">
      <c r="H6415" s="36"/>
    </row>
    <row r="6416" spans="8:8" s="32" customFormat="1" ht="12.75" customHeight="1" x14ac:dyDescent="0.2">
      <c r="H6416" s="36"/>
    </row>
    <row r="6417" spans="8:8" s="32" customFormat="1" ht="12.75" customHeight="1" x14ac:dyDescent="0.2">
      <c r="H6417" s="36"/>
    </row>
    <row r="6418" spans="8:8" s="32" customFormat="1" ht="12.75" customHeight="1" x14ac:dyDescent="0.2">
      <c r="H6418" s="36"/>
    </row>
    <row r="6419" spans="8:8" s="32" customFormat="1" ht="12.75" customHeight="1" x14ac:dyDescent="0.2">
      <c r="H6419" s="36"/>
    </row>
    <row r="6420" spans="8:8" s="32" customFormat="1" ht="12.75" customHeight="1" x14ac:dyDescent="0.2">
      <c r="H6420" s="36"/>
    </row>
    <row r="6421" spans="8:8" s="32" customFormat="1" ht="12.75" customHeight="1" x14ac:dyDescent="0.2">
      <c r="H6421" s="36"/>
    </row>
    <row r="6422" spans="8:8" s="32" customFormat="1" ht="12.75" customHeight="1" x14ac:dyDescent="0.2">
      <c r="H6422" s="36"/>
    </row>
    <row r="6423" spans="8:8" s="32" customFormat="1" ht="12.75" customHeight="1" x14ac:dyDescent="0.2">
      <c r="H6423" s="36"/>
    </row>
    <row r="6424" spans="8:8" s="32" customFormat="1" ht="12.75" customHeight="1" x14ac:dyDescent="0.2">
      <c r="H6424" s="36"/>
    </row>
    <row r="6425" spans="8:8" s="32" customFormat="1" ht="12.75" customHeight="1" x14ac:dyDescent="0.2">
      <c r="H6425" s="36"/>
    </row>
    <row r="6426" spans="8:8" s="32" customFormat="1" ht="12.75" customHeight="1" x14ac:dyDescent="0.2">
      <c r="H6426" s="36"/>
    </row>
    <row r="6427" spans="8:8" s="32" customFormat="1" ht="12.75" customHeight="1" x14ac:dyDescent="0.2">
      <c r="H6427" s="36"/>
    </row>
    <row r="6428" spans="8:8" s="32" customFormat="1" ht="12.75" customHeight="1" x14ac:dyDescent="0.2">
      <c r="H6428" s="36"/>
    </row>
    <row r="6429" spans="8:8" s="32" customFormat="1" ht="12.75" customHeight="1" x14ac:dyDescent="0.2">
      <c r="H6429" s="36"/>
    </row>
    <row r="6430" spans="8:8" s="32" customFormat="1" ht="12.75" customHeight="1" x14ac:dyDescent="0.2">
      <c r="H6430" s="36"/>
    </row>
    <row r="6431" spans="8:8" s="32" customFormat="1" ht="12.75" customHeight="1" x14ac:dyDescent="0.2">
      <c r="H6431" s="36"/>
    </row>
    <row r="6432" spans="8:8" s="32" customFormat="1" ht="12.75" customHeight="1" x14ac:dyDescent="0.2">
      <c r="H6432" s="36"/>
    </row>
    <row r="6433" spans="8:8" s="32" customFormat="1" ht="12.75" customHeight="1" x14ac:dyDescent="0.2">
      <c r="H6433" s="36"/>
    </row>
    <row r="6434" spans="8:8" s="32" customFormat="1" ht="12.75" customHeight="1" x14ac:dyDescent="0.2">
      <c r="H6434" s="36"/>
    </row>
    <row r="6435" spans="8:8" s="32" customFormat="1" ht="12.75" customHeight="1" x14ac:dyDescent="0.2">
      <c r="H6435" s="36"/>
    </row>
    <row r="6436" spans="8:8" s="32" customFormat="1" ht="12.75" customHeight="1" x14ac:dyDescent="0.2">
      <c r="H6436" s="36"/>
    </row>
    <row r="6437" spans="8:8" s="32" customFormat="1" ht="12.75" customHeight="1" x14ac:dyDescent="0.2">
      <c r="H6437" s="36"/>
    </row>
    <row r="6438" spans="8:8" s="32" customFormat="1" ht="12.75" customHeight="1" x14ac:dyDescent="0.2">
      <c r="H6438" s="36"/>
    </row>
    <row r="6439" spans="8:8" s="32" customFormat="1" ht="12.75" customHeight="1" x14ac:dyDescent="0.2">
      <c r="H6439" s="36"/>
    </row>
    <row r="6440" spans="8:8" s="32" customFormat="1" ht="12.75" customHeight="1" x14ac:dyDescent="0.2">
      <c r="H6440" s="36"/>
    </row>
    <row r="6441" spans="8:8" s="32" customFormat="1" ht="12.75" customHeight="1" x14ac:dyDescent="0.2">
      <c r="H6441" s="36"/>
    </row>
    <row r="6442" spans="8:8" s="32" customFormat="1" ht="12.75" customHeight="1" x14ac:dyDescent="0.2">
      <c r="H6442" s="36"/>
    </row>
    <row r="6443" spans="8:8" s="32" customFormat="1" ht="12.75" customHeight="1" x14ac:dyDescent="0.2">
      <c r="H6443" s="36"/>
    </row>
    <row r="6444" spans="8:8" s="32" customFormat="1" ht="12.75" customHeight="1" x14ac:dyDescent="0.2">
      <c r="H6444" s="36"/>
    </row>
    <row r="6445" spans="8:8" s="32" customFormat="1" ht="12.75" customHeight="1" x14ac:dyDescent="0.2">
      <c r="H6445" s="36"/>
    </row>
    <row r="6446" spans="8:8" s="32" customFormat="1" ht="12.75" customHeight="1" x14ac:dyDescent="0.2">
      <c r="H6446" s="36"/>
    </row>
    <row r="6447" spans="8:8" s="32" customFormat="1" ht="12.75" customHeight="1" x14ac:dyDescent="0.2">
      <c r="H6447" s="36"/>
    </row>
    <row r="6448" spans="8:8" s="32" customFormat="1" ht="12.75" customHeight="1" x14ac:dyDescent="0.2">
      <c r="H6448" s="36"/>
    </row>
    <row r="6449" spans="8:8" s="32" customFormat="1" ht="12.75" customHeight="1" x14ac:dyDescent="0.2">
      <c r="H6449" s="36"/>
    </row>
    <row r="6450" spans="8:8" s="32" customFormat="1" ht="12.75" customHeight="1" x14ac:dyDescent="0.2">
      <c r="H6450" s="36"/>
    </row>
    <row r="6451" spans="8:8" s="32" customFormat="1" ht="12.75" customHeight="1" x14ac:dyDescent="0.2">
      <c r="H6451" s="36"/>
    </row>
    <row r="6452" spans="8:8" s="32" customFormat="1" ht="12.75" customHeight="1" x14ac:dyDescent="0.2">
      <c r="H6452" s="36"/>
    </row>
    <row r="6453" spans="8:8" s="32" customFormat="1" ht="12.75" customHeight="1" x14ac:dyDescent="0.2">
      <c r="H6453" s="36"/>
    </row>
    <row r="6454" spans="8:8" s="32" customFormat="1" ht="12.75" customHeight="1" x14ac:dyDescent="0.2">
      <c r="H6454" s="36"/>
    </row>
    <row r="6455" spans="8:8" s="32" customFormat="1" ht="12.75" customHeight="1" x14ac:dyDescent="0.2">
      <c r="H6455" s="36"/>
    </row>
    <row r="6456" spans="8:8" s="32" customFormat="1" ht="12.75" customHeight="1" x14ac:dyDescent="0.2">
      <c r="H6456" s="36"/>
    </row>
    <row r="6457" spans="8:8" s="32" customFormat="1" ht="12.75" customHeight="1" x14ac:dyDescent="0.2">
      <c r="H6457" s="36"/>
    </row>
    <row r="6458" spans="8:8" s="32" customFormat="1" ht="12.75" customHeight="1" x14ac:dyDescent="0.2">
      <c r="H6458" s="36"/>
    </row>
    <row r="6459" spans="8:8" s="32" customFormat="1" ht="12.75" customHeight="1" x14ac:dyDescent="0.2">
      <c r="H6459" s="36"/>
    </row>
    <row r="6460" spans="8:8" s="32" customFormat="1" ht="12.75" customHeight="1" x14ac:dyDescent="0.2">
      <c r="H6460" s="36"/>
    </row>
    <row r="6461" spans="8:8" s="32" customFormat="1" ht="12.75" customHeight="1" x14ac:dyDescent="0.2">
      <c r="H6461" s="36"/>
    </row>
    <row r="6462" spans="8:8" s="32" customFormat="1" ht="12.75" customHeight="1" x14ac:dyDescent="0.2">
      <c r="H6462" s="36"/>
    </row>
    <row r="6463" spans="8:8" s="32" customFormat="1" ht="12.75" customHeight="1" x14ac:dyDescent="0.2">
      <c r="H6463" s="36"/>
    </row>
    <row r="6464" spans="8:8" s="32" customFormat="1" ht="12.75" customHeight="1" x14ac:dyDescent="0.2">
      <c r="H6464" s="36"/>
    </row>
    <row r="6465" spans="8:8" s="32" customFormat="1" ht="12.75" customHeight="1" x14ac:dyDescent="0.2">
      <c r="H6465" s="36"/>
    </row>
    <row r="6466" spans="8:8" s="32" customFormat="1" ht="12.75" customHeight="1" x14ac:dyDescent="0.2">
      <c r="H6466" s="36"/>
    </row>
    <row r="6467" spans="8:8" s="32" customFormat="1" ht="12.75" customHeight="1" x14ac:dyDescent="0.2">
      <c r="H6467" s="36"/>
    </row>
    <row r="6468" spans="8:8" s="32" customFormat="1" ht="12.75" customHeight="1" x14ac:dyDescent="0.2">
      <c r="H6468" s="36"/>
    </row>
    <row r="6469" spans="8:8" s="32" customFormat="1" ht="12.75" customHeight="1" x14ac:dyDescent="0.2">
      <c r="H6469" s="36"/>
    </row>
    <row r="6470" spans="8:8" s="32" customFormat="1" ht="12.75" customHeight="1" x14ac:dyDescent="0.2">
      <c r="H6470" s="36"/>
    </row>
    <row r="6471" spans="8:8" s="32" customFormat="1" ht="12.75" customHeight="1" x14ac:dyDescent="0.2">
      <c r="H6471" s="36"/>
    </row>
    <row r="6472" spans="8:8" s="32" customFormat="1" ht="12.75" customHeight="1" x14ac:dyDescent="0.2">
      <c r="H6472" s="36"/>
    </row>
    <row r="6473" spans="8:8" s="32" customFormat="1" ht="12.75" customHeight="1" x14ac:dyDescent="0.2">
      <c r="H6473" s="36"/>
    </row>
    <row r="6474" spans="8:8" s="32" customFormat="1" ht="12.75" customHeight="1" x14ac:dyDescent="0.2">
      <c r="H6474" s="36"/>
    </row>
    <row r="6475" spans="8:8" s="32" customFormat="1" ht="12.75" customHeight="1" x14ac:dyDescent="0.2">
      <c r="H6475" s="36"/>
    </row>
    <row r="6476" spans="8:8" s="32" customFormat="1" ht="12.75" customHeight="1" x14ac:dyDescent="0.2">
      <c r="H6476" s="36"/>
    </row>
    <row r="6477" spans="8:8" s="32" customFormat="1" ht="12.75" customHeight="1" x14ac:dyDescent="0.2">
      <c r="H6477" s="36"/>
    </row>
    <row r="6478" spans="8:8" s="32" customFormat="1" ht="12.75" customHeight="1" x14ac:dyDescent="0.2">
      <c r="H6478" s="36"/>
    </row>
    <row r="6479" spans="8:8" s="32" customFormat="1" ht="12.75" customHeight="1" x14ac:dyDescent="0.2">
      <c r="H6479" s="36"/>
    </row>
    <row r="6480" spans="8:8" s="32" customFormat="1" ht="12.75" customHeight="1" x14ac:dyDescent="0.2">
      <c r="H6480" s="36"/>
    </row>
    <row r="6481" spans="8:8" s="32" customFormat="1" ht="12.75" customHeight="1" x14ac:dyDescent="0.2">
      <c r="H6481" s="36"/>
    </row>
    <row r="6482" spans="8:8" s="32" customFormat="1" ht="12.75" customHeight="1" x14ac:dyDescent="0.2">
      <c r="H6482" s="36"/>
    </row>
    <row r="6483" spans="8:8" s="32" customFormat="1" ht="12.75" customHeight="1" x14ac:dyDescent="0.2">
      <c r="H6483" s="36"/>
    </row>
    <row r="6484" spans="8:8" s="32" customFormat="1" ht="12.75" customHeight="1" x14ac:dyDescent="0.2">
      <c r="H6484" s="36"/>
    </row>
    <row r="6485" spans="8:8" s="32" customFormat="1" ht="12.75" customHeight="1" x14ac:dyDescent="0.2">
      <c r="H6485" s="36"/>
    </row>
    <row r="6486" spans="8:8" s="32" customFormat="1" ht="12.75" customHeight="1" x14ac:dyDescent="0.2">
      <c r="H6486" s="36"/>
    </row>
    <row r="6487" spans="8:8" s="32" customFormat="1" ht="12.75" customHeight="1" x14ac:dyDescent="0.2">
      <c r="H6487" s="36"/>
    </row>
    <row r="6488" spans="8:8" s="32" customFormat="1" ht="12.75" customHeight="1" x14ac:dyDescent="0.2">
      <c r="H6488" s="36"/>
    </row>
    <row r="6489" spans="8:8" s="32" customFormat="1" ht="12.75" customHeight="1" x14ac:dyDescent="0.2">
      <c r="H6489" s="36"/>
    </row>
    <row r="6490" spans="8:8" s="32" customFormat="1" ht="12.75" customHeight="1" x14ac:dyDescent="0.2">
      <c r="H6490" s="36"/>
    </row>
    <row r="6491" spans="8:8" s="32" customFormat="1" ht="12.75" customHeight="1" x14ac:dyDescent="0.2">
      <c r="H6491" s="36"/>
    </row>
    <row r="6492" spans="8:8" s="32" customFormat="1" ht="12.75" customHeight="1" x14ac:dyDescent="0.2">
      <c r="H6492" s="36"/>
    </row>
    <row r="6493" spans="8:8" s="32" customFormat="1" ht="12.75" customHeight="1" x14ac:dyDescent="0.2">
      <c r="H6493" s="36"/>
    </row>
    <row r="6494" spans="8:8" s="32" customFormat="1" ht="12.75" customHeight="1" x14ac:dyDescent="0.2">
      <c r="H6494" s="36"/>
    </row>
    <row r="6495" spans="8:8" s="32" customFormat="1" ht="12.75" customHeight="1" x14ac:dyDescent="0.2">
      <c r="H6495" s="36"/>
    </row>
    <row r="6496" spans="8:8" s="32" customFormat="1" ht="12.75" customHeight="1" x14ac:dyDescent="0.2">
      <c r="H6496" s="36"/>
    </row>
    <row r="6497" spans="8:8" s="32" customFormat="1" ht="12.75" customHeight="1" x14ac:dyDescent="0.2">
      <c r="H6497" s="36"/>
    </row>
    <row r="6498" spans="8:8" s="32" customFormat="1" ht="12.75" customHeight="1" x14ac:dyDescent="0.2">
      <c r="H6498" s="36"/>
    </row>
    <row r="6499" spans="8:8" s="32" customFormat="1" ht="12.75" customHeight="1" x14ac:dyDescent="0.2">
      <c r="H6499" s="36"/>
    </row>
    <row r="6500" spans="8:8" s="32" customFormat="1" ht="12.75" customHeight="1" x14ac:dyDescent="0.2">
      <c r="H6500" s="36"/>
    </row>
    <row r="6501" spans="8:8" s="32" customFormat="1" ht="12.75" customHeight="1" x14ac:dyDescent="0.2">
      <c r="H6501" s="36"/>
    </row>
    <row r="6502" spans="8:8" s="32" customFormat="1" ht="12.75" customHeight="1" x14ac:dyDescent="0.2">
      <c r="H6502" s="36"/>
    </row>
    <row r="6503" spans="8:8" s="32" customFormat="1" ht="12.75" customHeight="1" x14ac:dyDescent="0.2">
      <c r="H6503" s="36"/>
    </row>
    <row r="6504" spans="8:8" s="32" customFormat="1" ht="12.75" customHeight="1" x14ac:dyDescent="0.2">
      <c r="H6504" s="36"/>
    </row>
    <row r="6505" spans="8:8" s="32" customFormat="1" ht="12.75" customHeight="1" x14ac:dyDescent="0.2">
      <c r="H6505" s="36"/>
    </row>
    <row r="6506" spans="8:8" s="32" customFormat="1" ht="12.75" customHeight="1" x14ac:dyDescent="0.2">
      <c r="H6506" s="36"/>
    </row>
    <row r="6507" spans="8:8" s="32" customFormat="1" ht="12.75" customHeight="1" x14ac:dyDescent="0.2">
      <c r="H6507" s="36"/>
    </row>
    <row r="6508" spans="8:8" s="32" customFormat="1" ht="12.75" customHeight="1" x14ac:dyDescent="0.2">
      <c r="H6508" s="36"/>
    </row>
    <row r="6509" spans="8:8" s="32" customFormat="1" ht="12.75" customHeight="1" x14ac:dyDescent="0.2">
      <c r="H6509" s="36"/>
    </row>
    <row r="6510" spans="8:8" s="32" customFormat="1" ht="12.75" customHeight="1" x14ac:dyDescent="0.2">
      <c r="H6510" s="36"/>
    </row>
    <row r="6511" spans="8:8" s="32" customFormat="1" ht="12.75" customHeight="1" x14ac:dyDescent="0.2">
      <c r="H6511" s="36"/>
    </row>
    <row r="6512" spans="8:8" s="32" customFormat="1" ht="12.75" customHeight="1" x14ac:dyDescent="0.2">
      <c r="H6512" s="36"/>
    </row>
    <row r="6513" spans="8:8" s="32" customFormat="1" ht="12.75" customHeight="1" x14ac:dyDescent="0.2">
      <c r="H6513" s="36"/>
    </row>
    <row r="6514" spans="8:8" s="32" customFormat="1" ht="12.75" customHeight="1" x14ac:dyDescent="0.2">
      <c r="H6514" s="36"/>
    </row>
    <row r="6515" spans="8:8" s="32" customFormat="1" ht="12.75" customHeight="1" x14ac:dyDescent="0.2">
      <c r="H6515" s="36"/>
    </row>
    <row r="6516" spans="8:8" s="32" customFormat="1" ht="12.75" customHeight="1" x14ac:dyDescent="0.2">
      <c r="H6516" s="36"/>
    </row>
    <row r="6517" spans="8:8" s="32" customFormat="1" ht="12.75" customHeight="1" x14ac:dyDescent="0.2">
      <c r="H6517" s="36"/>
    </row>
    <row r="6518" spans="8:8" s="32" customFormat="1" ht="12.75" customHeight="1" x14ac:dyDescent="0.2">
      <c r="H6518" s="36"/>
    </row>
    <row r="6519" spans="8:8" s="32" customFormat="1" ht="12.75" customHeight="1" x14ac:dyDescent="0.2">
      <c r="H6519" s="36"/>
    </row>
    <row r="6520" spans="8:8" s="32" customFormat="1" ht="12.75" customHeight="1" x14ac:dyDescent="0.2">
      <c r="H6520" s="36"/>
    </row>
    <row r="6521" spans="8:8" s="32" customFormat="1" ht="12.75" customHeight="1" x14ac:dyDescent="0.2">
      <c r="H6521" s="36"/>
    </row>
    <row r="6522" spans="8:8" s="32" customFormat="1" ht="12.75" customHeight="1" x14ac:dyDescent="0.2">
      <c r="H6522" s="36"/>
    </row>
    <row r="6523" spans="8:8" s="32" customFormat="1" ht="12.75" customHeight="1" x14ac:dyDescent="0.2">
      <c r="H6523" s="36"/>
    </row>
    <row r="6524" spans="8:8" s="32" customFormat="1" ht="12.75" customHeight="1" x14ac:dyDescent="0.2">
      <c r="H6524" s="36"/>
    </row>
    <row r="6525" spans="8:8" s="32" customFormat="1" ht="12.75" customHeight="1" x14ac:dyDescent="0.2">
      <c r="H6525" s="36"/>
    </row>
    <row r="6526" spans="8:8" s="32" customFormat="1" ht="12.75" customHeight="1" x14ac:dyDescent="0.2">
      <c r="H6526" s="36"/>
    </row>
    <row r="6527" spans="8:8" s="32" customFormat="1" ht="12.75" customHeight="1" x14ac:dyDescent="0.2">
      <c r="H6527" s="36"/>
    </row>
    <row r="6528" spans="8:8" s="32" customFormat="1" ht="12.75" customHeight="1" x14ac:dyDescent="0.2">
      <c r="H6528" s="36"/>
    </row>
    <row r="6529" spans="8:8" s="32" customFormat="1" ht="12.75" customHeight="1" x14ac:dyDescent="0.2">
      <c r="H6529" s="36"/>
    </row>
    <row r="6530" spans="8:8" s="32" customFormat="1" ht="12.75" customHeight="1" x14ac:dyDescent="0.2">
      <c r="H6530" s="36"/>
    </row>
    <row r="6531" spans="8:8" s="32" customFormat="1" ht="12.75" customHeight="1" x14ac:dyDescent="0.2">
      <c r="H6531" s="36"/>
    </row>
    <row r="6532" spans="8:8" s="32" customFormat="1" ht="12.75" customHeight="1" x14ac:dyDescent="0.2">
      <c r="H6532" s="36"/>
    </row>
    <row r="6533" spans="8:8" s="32" customFormat="1" ht="12.75" customHeight="1" x14ac:dyDescent="0.2">
      <c r="H6533" s="36"/>
    </row>
    <row r="6534" spans="8:8" s="32" customFormat="1" ht="12.75" customHeight="1" x14ac:dyDescent="0.2">
      <c r="H6534" s="36"/>
    </row>
    <row r="6535" spans="8:8" s="32" customFormat="1" ht="12.75" customHeight="1" x14ac:dyDescent="0.2">
      <c r="H6535" s="36"/>
    </row>
    <row r="6536" spans="8:8" s="32" customFormat="1" ht="12.75" customHeight="1" x14ac:dyDescent="0.2">
      <c r="H6536" s="36"/>
    </row>
    <row r="6537" spans="8:8" s="32" customFormat="1" ht="12.75" customHeight="1" x14ac:dyDescent="0.2">
      <c r="H6537" s="36"/>
    </row>
    <row r="6538" spans="8:8" s="32" customFormat="1" ht="12.75" customHeight="1" x14ac:dyDescent="0.2">
      <c r="H6538" s="36"/>
    </row>
    <row r="6539" spans="8:8" s="32" customFormat="1" ht="12.75" customHeight="1" x14ac:dyDescent="0.2">
      <c r="H6539" s="36"/>
    </row>
    <row r="6540" spans="8:8" s="32" customFormat="1" ht="12.75" customHeight="1" x14ac:dyDescent="0.2">
      <c r="H6540" s="36"/>
    </row>
    <row r="6541" spans="8:8" s="32" customFormat="1" ht="12.75" customHeight="1" x14ac:dyDescent="0.2">
      <c r="H6541" s="36"/>
    </row>
    <row r="6542" spans="8:8" s="32" customFormat="1" ht="12.75" customHeight="1" x14ac:dyDescent="0.2">
      <c r="H6542" s="36"/>
    </row>
    <row r="6543" spans="8:8" s="32" customFormat="1" ht="12.75" customHeight="1" x14ac:dyDescent="0.2">
      <c r="H6543" s="36"/>
    </row>
    <row r="6544" spans="8:8" s="32" customFormat="1" ht="12.75" customHeight="1" x14ac:dyDescent="0.2">
      <c r="H6544" s="36"/>
    </row>
    <row r="6545" spans="8:8" s="32" customFormat="1" ht="12.75" customHeight="1" x14ac:dyDescent="0.2">
      <c r="H6545" s="36"/>
    </row>
    <row r="6546" spans="8:8" s="32" customFormat="1" ht="12.75" customHeight="1" x14ac:dyDescent="0.2">
      <c r="H6546" s="36"/>
    </row>
    <row r="6547" spans="8:8" s="32" customFormat="1" ht="12.75" customHeight="1" x14ac:dyDescent="0.2">
      <c r="H6547" s="36"/>
    </row>
    <row r="6548" spans="8:8" s="32" customFormat="1" ht="12.75" customHeight="1" x14ac:dyDescent="0.2">
      <c r="H6548" s="36"/>
    </row>
    <row r="6549" spans="8:8" s="32" customFormat="1" ht="12.75" customHeight="1" x14ac:dyDescent="0.2">
      <c r="H6549" s="36"/>
    </row>
    <row r="6550" spans="8:8" s="32" customFormat="1" ht="12.75" customHeight="1" x14ac:dyDescent="0.2">
      <c r="H6550" s="36"/>
    </row>
    <row r="6551" spans="8:8" s="32" customFormat="1" ht="12.75" customHeight="1" x14ac:dyDescent="0.2">
      <c r="H6551" s="36"/>
    </row>
    <row r="6552" spans="8:8" s="32" customFormat="1" ht="12.75" customHeight="1" x14ac:dyDescent="0.2">
      <c r="H6552" s="36"/>
    </row>
    <row r="6553" spans="8:8" s="32" customFormat="1" ht="12.75" customHeight="1" x14ac:dyDescent="0.2">
      <c r="H6553" s="36"/>
    </row>
    <row r="6554" spans="8:8" s="32" customFormat="1" ht="12.75" customHeight="1" x14ac:dyDescent="0.2">
      <c r="H6554" s="36"/>
    </row>
    <row r="6555" spans="8:8" s="32" customFormat="1" ht="12.75" customHeight="1" x14ac:dyDescent="0.2">
      <c r="H6555" s="36"/>
    </row>
    <row r="6556" spans="8:8" s="32" customFormat="1" ht="12.75" customHeight="1" x14ac:dyDescent="0.2">
      <c r="H6556" s="36"/>
    </row>
    <row r="6557" spans="8:8" s="32" customFormat="1" ht="12.75" customHeight="1" x14ac:dyDescent="0.2">
      <c r="H6557" s="36"/>
    </row>
    <row r="6558" spans="8:8" s="32" customFormat="1" ht="12.75" customHeight="1" x14ac:dyDescent="0.2">
      <c r="H6558" s="36"/>
    </row>
    <row r="6559" spans="8:8" s="32" customFormat="1" ht="12.75" customHeight="1" x14ac:dyDescent="0.2">
      <c r="H6559" s="36"/>
    </row>
    <row r="6560" spans="8:8" s="32" customFormat="1" ht="12.75" customHeight="1" x14ac:dyDescent="0.2">
      <c r="H6560" s="36"/>
    </row>
    <row r="6561" spans="8:8" s="32" customFormat="1" ht="12.75" customHeight="1" x14ac:dyDescent="0.2">
      <c r="H6561" s="36"/>
    </row>
    <row r="6562" spans="8:8" s="32" customFormat="1" ht="12.75" customHeight="1" x14ac:dyDescent="0.2">
      <c r="H6562" s="36"/>
    </row>
    <row r="6563" spans="8:8" s="32" customFormat="1" ht="12.75" customHeight="1" x14ac:dyDescent="0.2">
      <c r="H6563" s="36"/>
    </row>
    <row r="6564" spans="8:8" s="32" customFormat="1" ht="12.75" customHeight="1" x14ac:dyDescent="0.2">
      <c r="H6564" s="36"/>
    </row>
    <row r="6565" spans="8:8" s="32" customFormat="1" ht="12.75" customHeight="1" x14ac:dyDescent="0.2">
      <c r="H6565" s="36"/>
    </row>
    <row r="6566" spans="8:8" s="32" customFormat="1" ht="12.75" customHeight="1" x14ac:dyDescent="0.2">
      <c r="H6566" s="36"/>
    </row>
    <row r="6567" spans="8:8" s="32" customFormat="1" ht="12.75" customHeight="1" x14ac:dyDescent="0.2">
      <c r="H6567" s="36"/>
    </row>
    <row r="6568" spans="8:8" s="32" customFormat="1" ht="12.75" customHeight="1" x14ac:dyDescent="0.2">
      <c r="H6568" s="36"/>
    </row>
    <row r="6569" spans="8:8" s="32" customFormat="1" ht="12.75" customHeight="1" x14ac:dyDescent="0.2">
      <c r="H6569" s="36"/>
    </row>
    <row r="6570" spans="8:8" s="32" customFormat="1" ht="12.75" customHeight="1" x14ac:dyDescent="0.2">
      <c r="H6570" s="36"/>
    </row>
    <row r="6571" spans="8:8" s="32" customFormat="1" ht="12.75" customHeight="1" x14ac:dyDescent="0.2">
      <c r="H6571" s="36"/>
    </row>
    <row r="6572" spans="8:8" s="32" customFormat="1" ht="12.75" customHeight="1" x14ac:dyDescent="0.2">
      <c r="H6572" s="36"/>
    </row>
    <row r="6573" spans="8:8" s="32" customFormat="1" ht="12.75" customHeight="1" x14ac:dyDescent="0.2">
      <c r="H6573" s="36"/>
    </row>
    <row r="6574" spans="8:8" s="32" customFormat="1" ht="12.75" customHeight="1" x14ac:dyDescent="0.2">
      <c r="H6574" s="36"/>
    </row>
    <row r="6575" spans="8:8" s="32" customFormat="1" ht="12.75" customHeight="1" x14ac:dyDescent="0.2">
      <c r="H6575" s="36"/>
    </row>
    <row r="6576" spans="8:8" s="32" customFormat="1" ht="12.75" customHeight="1" x14ac:dyDescent="0.2">
      <c r="H6576" s="36"/>
    </row>
    <row r="6577" spans="8:8" s="32" customFormat="1" ht="12.75" customHeight="1" x14ac:dyDescent="0.2">
      <c r="H6577" s="36"/>
    </row>
    <row r="6578" spans="8:8" s="32" customFormat="1" ht="12.75" customHeight="1" x14ac:dyDescent="0.2">
      <c r="H6578" s="36"/>
    </row>
    <row r="6579" spans="8:8" s="32" customFormat="1" ht="12.75" customHeight="1" x14ac:dyDescent="0.2">
      <c r="H6579" s="36"/>
    </row>
    <row r="6580" spans="8:8" s="32" customFormat="1" ht="12.75" customHeight="1" x14ac:dyDescent="0.2">
      <c r="H6580" s="36"/>
    </row>
    <row r="6581" spans="8:8" s="32" customFormat="1" ht="12.75" customHeight="1" x14ac:dyDescent="0.2">
      <c r="H6581" s="36"/>
    </row>
    <row r="6582" spans="8:8" s="32" customFormat="1" ht="12.75" customHeight="1" x14ac:dyDescent="0.2">
      <c r="H6582" s="36"/>
    </row>
    <row r="6583" spans="8:8" s="32" customFormat="1" ht="12.75" customHeight="1" x14ac:dyDescent="0.2">
      <c r="H6583" s="36"/>
    </row>
    <row r="6584" spans="8:8" s="32" customFormat="1" ht="12.75" customHeight="1" x14ac:dyDescent="0.2">
      <c r="H6584" s="36"/>
    </row>
    <row r="6585" spans="8:8" s="32" customFormat="1" ht="12.75" customHeight="1" x14ac:dyDescent="0.2">
      <c r="H6585" s="36"/>
    </row>
    <row r="6586" spans="8:8" s="32" customFormat="1" ht="12.75" customHeight="1" x14ac:dyDescent="0.2">
      <c r="H6586" s="36"/>
    </row>
    <row r="6587" spans="8:8" s="32" customFormat="1" ht="12.75" customHeight="1" x14ac:dyDescent="0.2">
      <c r="H6587" s="36"/>
    </row>
    <row r="6588" spans="8:8" s="32" customFormat="1" ht="12.75" customHeight="1" x14ac:dyDescent="0.2">
      <c r="H6588" s="36"/>
    </row>
    <row r="6589" spans="8:8" s="32" customFormat="1" ht="12.75" customHeight="1" x14ac:dyDescent="0.2">
      <c r="H6589" s="36"/>
    </row>
    <row r="6590" spans="8:8" s="32" customFormat="1" ht="12.75" customHeight="1" x14ac:dyDescent="0.2">
      <c r="H6590" s="36"/>
    </row>
    <row r="6591" spans="8:8" s="32" customFormat="1" ht="12.75" customHeight="1" x14ac:dyDescent="0.2">
      <c r="H6591" s="36"/>
    </row>
    <row r="6592" spans="8:8" s="32" customFormat="1" ht="12.75" customHeight="1" x14ac:dyDescent="0.2">
      <c r="H6592" s="36"/>
    </row>
    <row r="6593" spans="8:8" s="32" customFormat="1" ht="12.75" customHeight="1" x14ac:dyDescent="0.2">
      <c r="H6593" s="36"/>
    </row>
    <row r="6594" spans="8:8" s="32" customFormat="1" ht="12.75" customHeight="1" x14ac:dyDescent="0.2">
      <c r="H6594" s="36"/>
    </row>
    <row r="6595" spans="8:8" s="32" customFormat="1" ht="12.75" customHeight="1" x14ac:dyDescent="0.2">
      <c r="H6595" s="36"/>
    </row>
    <row r="6596" spans="8:8" s="32" customFormat="1" ht="12.75" customHeight="1" x14ac:dyDescent="0.2">
      <c r="H6596" s="36"/>
    </row>
    <row r="6597" spans="8:8" s="32" customFormat="1" ht="12.75" customHeight="1" x14ac:dyDescent="0.2">
      <c r="H6597" s="36"/>
    </row>
    <row r="6598" spans="8:8" s="32" customFormat="1" ht="12.75" customHeight="1" x14ac:dyDescent="0.2">
      <c r="H6598" s="36"/>
    </row>
    <row r="6599" spans="8:8" s="32" customFormat="1" ht="12.75" customHeight="1" x14ac:dyDescent="0.2">
      <c r="H6599" s="36"/>
    </row>
    <row r="6600" spans="8:8" s="32" customFormat="1" ht="12.75" customHeight="1" x14ac:dyDescent="0.2">
      <c r="H6600" s="36"/>
    </row>
    <row r="6601" spans="8:8" s="32" customFormat="1" ht="12.75" customHeight="1" x14ac:dyDescent="0.2">
      <c r="H6601" s="36"/>
    </row>
    <row r="6602" spans="8:8" s="32" customFormat="1" ht="12.75" customHeight="1" x14ac:dyDescent="0.2">
      <c r="H6602" s="36"/>
    </row>
    <row r="6603" spans="8:8" s="32" customFormat="1" ht="12.75" customHeight="1" x14ac:dyDescent="0.2">
      <c r="H6603" s="36"/>
    </row>
    <row r="6604" spans="8:8" s="32" customFormat="1" ht="12.75" customHeight="1" x14ac:dyDescent="0.2">
      <c r="H6604" s="36"/>
    </row>
    <row r="6605" spans="8:8" s="32" customFormat="1" ht="12.75" customHeight="1" x14ac:dyDescent="0.2">
      <c r="H6605" s="36"/>
    </row>
    <row r="6606" spans="8:8" s="32" customFormat="1" ht="12.75" customHeight="1" x14ac:dyDescent="0.2">
      <c r="H6606" s="36"/>
    </row>
    <row r="6607" spans="8:8" s="32" customFormat="1" ht="12.75" customHeight="1" x14ac:dyDescent="0.2">
      <c r="H6607" s="36"/>
    </row>
    <row r="6608" spans="8:8" s="32" customFormat="1" ht="12.75" customHeight="1" x14ac:dyDescent="0.2">
      <c r="H6608" s="36"/>
    </row>
    <row r="6609" spans="8:8" s="32" customFormat="1" ht="12.75" customHeight="1" x14ac:dyDescent="0.2">
      <c r="H6609" s="36"/>
    </row>
    <row r="6610" spans="8:8" s="32" customFormat="1" ht="12.75" customHeight="1" x14ac:dyDescent="0.2">
      <c r="H6610" s="36"/>
    </row>
    <row r="6611" spans="8:8" s="32" customFormat="1" ht="12.75" customHeight="1" x14ac:dyDescent="0.2">
      <c r="H6611" s="36"/>
    </row>
    <row r="6612" spans="8:8" s="32" customFormat="1" ht="12.75" customHeight="1" x14ac:dyDescent="0.2">
      <c r="H6612" s="36"/>
    </row>
    <row r="6613" spans="8:8" s="32" customFormat="1" ht="12.75" customHeight="1" x14ac:dyDescent="0.2">
      <c r="H6613" s="36"/>
    </row>
    <row r="6614" spans="8:8" s="32" customFormat="1" ht="12.75" customHeight="1" x14ac:dyDescent="0.2">
      <c r="H6614" s="36"/>
    </row>
    <row r="6615" spans="8:8" s="32" customFormat="1" ht="12.75" customHeight="1" x14ac:dyDescent="0.2">
      <c r="H6615" s="36"/>
    </row>
    <row r="6616" spans="8:8" s="32" customFormat="1" ht="12.75" customHeight="1" x14ac:dyDescent="0.2">
      <c r="H6616" s="36"/>
    </row>
    <row r="6617" spans="8:8" s="32" customFormat="1" ht="12.75" customHeight="1" x14ac:dyDescent="0.2">
      <c r="H6617" s="36"/>
    </row>
    <row r="6618" spans="8:8" s="32" customFormat="1" ht="12.75" customHeight="1" x14ac:dyDescent="0.2">
      <c r="H6618" s="36"/>
    </row>
    <row r="6619" spans="8:8" s="32" customFormat="1" ht="12.75" customHeight="1" x14ac:dyDescent="0.2">
      <c r="H6619" s="36"/>
    </row>
    <row r="6620" spans="8:8" s="32" customFormat="1" ht="12.75" customHeight="1" x14ac:dyDescent="0.2">
      <c r="H6620" s="36"/>
    </row>
    <row r="6621" spans="8:8" s="32" customFormat="1" ht="12.75" customHeight="1" x14ac:dyDescent="0.2">
      <c r="H6621" s="36"/>
    </row>
    <row r="6622" spans="8:8" s="32" customFormat="1" ht="12.75" customHeight="1" x14ac:dyDescent="0.2">
      <c r="H6622" s="36"/>
    </row>
    <row r="6623" spans="8:8" s="32" customFormat="1" ht="12.75" customHeight="1" x14ac:dyDescent="0.2">
      <c r="H6623" s="36"/>
    </row>
    <row r="6624" spans="8:8" s="32" customFormat="1" ht="12.75" customHeight="1" x14ac:dyDescent="0.2">
      <c r="H6624" s="36"/>
    </row>
    <row r="6625" spans="8:8" s="32" customFormat="1" ht="12.75" customHeight="1" x14ac:dyDescent="0.2">
      <c r="H6625" s="36"/>
    </row>
    <row r="6626" spans="8:8" s="32" customFormat="1" ht="12.75" customHeight="1" x14ac:dyDescent="0.2">
      <c r="H6626" s="36"/>
    </row>
    <row r="6627" spans="8:8" s="32" customFormat="1" ht="12.75" customHeight="1" x14ac:dyDescent="0.2">
      <c r="H6627" s="36"/>
    </row>
    <row r="6628" spans="8:8" s="32" customFormat="1" ht="12.75" customHeight="1" x14ac:dyDescent="0.2">
      <c r="H6628" s="36"/>
    </row>
    <row r="6629" spans="8:8" s="32" customFormat="1" ht="12.75" customHeight="1" x14ac:dyDescent="0.2">
      <c r="H6629" s="36"/>
    </row>
    <row r="6630" spans="8:8" s="32" customFormat="1" ht="12.75" customHeight="1" x14ac:dyDescent="0.2">
      <c r="H6630" s="36"/>
    </row>
    <row r="6631" spans="8:8" s="32" customFormat="1" ht="12.75" customHeight="1" x14ac:dyDescent="0.2">
      <c r="H6631" s="36"/>
    </row>
    <row r="6632" spans="8:8" s="32" customFormat="1" ht="12.75" customHeight="1" x14ac:dyDescent="0.2">
      <c r="H6632" s="36"/>
    </row>
    <row r="6633" spans="8:8" s="32" customFormat="1" ht="12.75" customHeight="1" x14ac:dyDescent="0.2">
      <c r="H6633" s="36"/>
    </row>
    <row r="6634" spans="8:8" s="32" customFormat="1" ht="12.75" customHeight="1" x14ac:dyDescent="0.2">
      <c r="H6634" s="36"/>
    </row>
    <row r="6635" spans="8:8" s="32" customFormat="1" ht="12.75" customHeight="1" x14ac:dyDescent="0.2">
      <c r="H6635" s="36"/>
    </row>
    <row r="6636" spans="8:8" s="32" customFormat="1" ht="12.75" customHeight="1" x14ac:dyDescent="0.2">
      <c r="H6636" s="36"/>
    </row>
    <row r="6637" spans="8:8" s="32" customFormat="1" ht="12.75" customHeight="1" x14ac:dyDescent="0.2">
      <c r="H6637" s="36"/>
    </row>
    <row r="6638" spans="8:8" s="32" customFormat="1" ht="12.75" customHeight="1" x14ac:dyDescent="0.2">
      <c r="H6638" s="36"/>
    </row>
    <row r="6639" spans="8:8" s="32" customFormat="1" ht="12.75" customHeight="1" x14ac:dyDescent="0.2">
      <c r="H6639" s="36"/>
    </row>
    <row r="6640" spans="8:8" s="32" customFormat="1" ht="12.75" customHeight="1" x14ac:dyDescent="0.2">
      <c r="H6640" s="36"/>
    </row>
    <row r="6641" spans="8:8" s="32" customFormat="1" ht="12.75" customHeight="1" x14ac:dyDescent="0.2">
      <c r="H6641" s="36"/>
    </row>
    <row r="6642" spans="8:8" s="32" customFormat="1" ht="12.75" customHeight="1" x14ac:dyDescent="0.2">
      <c r="H6642" s="36"/>
    </row>
    <row r="6643" spans="8:8" s="32" customFormat="1" ht="12.75" customHeight="1" x14ac:dyDescent="0.2">
      <c r="H6643" s="36"/>
    </row>
    <row r="6644" spans="8:8" s="32" customFormat="1" ht="12.75" customHeight="1" x14ac:dyDescent="0.2">
      <c r="H6644" s="36"/>
    </row>
    <row r="6645" spans="8:8" s="32" customFormat="1" ht="12.75" customHeight="1" x14ac:dyDescent="0.2">
      <c r="H6645" s="36"/>
    </row>
    <row r="6646" spans="8:8" s="32" customFormat="1" ht="12.75" customHeight="1" x14ac:dyDescent="0.2">
      <c r="H6646" s="36"/>
    </row>
    <row r="6647" spans="8:8" s="32" customFormat="1" ht="12.75" customHeight="1" x14ac:dyDescent="0.2">
      <c r="H6647" s="36"/>
    </row>
    <row r="6648" spans="8:8" s="32" customFormat="1" ht="12.75" customHeight="1" x14ac:dyDescent="0.2">
      <c r="H6648" s="36"/>
    </row>
    <row r="6649" spans="8:8" s="32" customFormat="1" ht="12.75" customHeight="1" x14ac:dyDescent="0.2">
      <c r="H6649" s="36"/>
    </row>
    <row r="6650" spans="8:8" s="32" customFormat="1" ht="12.75" customHeight="1" x14ac:dyDescent="0.2">
      <c r="H6650" s="36"/>
    </row>
    <row r="6651" spans="8:8" s="32" customFormat="1" ht="12.75" customHeight="1" x14ac:dyDescent="0.2">
      <c r="H6651" s="36"/>
    </row>
    <row r="6652" spans="8:8" s="32" customFormat="1" ht="12.75" customHeight="1" x14ac:dyDescent="0.2">
      <c r="H6652" s="36"/>
    </row>
    <row r="6653" spans="8:8" s="32" customFormat="1" ht="12.75" customHeight="1" x14ac:dyDescent="0.2">
      <c r="H6653" s="36"/>
    </row>
    <row r="6654" spans="8:8" s="32" customFormat="1" ht="12.75" customHeight="1" x14ac:dyDescent="0.2">
      <c r="H6654" s="36"/>
    </row>
    <row r="6655" spans="8:8" s="32" customFormat="1" ht="12.75" customHeight="1" x14ac:dyDescent="0.2">
      <c r="H6655" s="36"/>
    </row>
    <row r="6656" spans="8:8" s="32" customFormat="1" ht="12.75" customHeight="1" x14ac:dyDescent="0.2">
      <c r="H6656" s="36"/>
    </row>
    <row r="6657" spans="8:8" s="32" customFormat="1" ht="12.75" customHeight="1" x14ac:dyDescent="0.2">
      <c r="H6657" s="36"/>
    </row>
    <row r="6658" spans="8:8" s="32" customFormat="1" ht="12.75" customHeight="1" x14ac:dyDescent="0.2">
      <c r="H6658" s="36"/>
    </row>
    <row r="6659" spans="8:8" s="32" customFormat="1" ht="12.75" customHeight="1" x14ac:dyDescent="0.2">
      <c r="H6659" s="36"/>
    </row>
    <row r="6660" spans="8:8" s="32" customFormat="1" ht="12.75" customHeight="1" x14ac:dyDescent="0.2">
      <c r="H6660" s="36"/>
    </row>
    <row r="6661" spans="8:8" s="32" customFormat="1" ht="12.75" customHeight="1" x14ac:dyDescent="0.2">
      <c r="H6661" s="36"/>
    </row>
    <row r="6662" spans="8:8" s="32" customFormat="1" ht="12.75" customHeight="1" x14ac:dyDescent="0.2">
      <c r="H6662" s="36"/>
    </row>
    <row r="6663" spans="8:8" s="32" customFormat="1" ht="12.75" customHeight="1" x14ac:dyDescent="0.2">
      <c r="H6663" s="36"/>
    </row>
    <row r="6664" spans="8:8" s="32" customFormat="1" ht="12.75" customHeight="1" x14ac:dyDescent="0.2">
      <c r="H6664" s="36"/>
    </row>
    <row r="6665" spans="8:8" s="32" customFormat="1" ht="12.75" customHeight="1" x14ac:dyDescent="0.2">
      <c r="H6665" s="36"/>
    </row>
    <row r="6666" spans="8:8" s="32" customFormat="1" ht="12.75" customHeight="1" x14ac:dyDescent="0.2">
      <c r="H6666" s="36"/>
    </row>
    <row r="6667" spans="8:8" s="32" customFormat="1" ht="12.75" customHeight="1" x14ac:dyDescent="0.2">
      <c r="H6667" s="36"/>
    </row>
    <row r="6668" spans="8:8" s="32" customFormat="1" ht="12.75" customHeight="1" x14ac:dyDescent="0.2">
      <c r="H6668" s="36"/>
    </row>
    <row r="6669" spans="8:8" s="32" customFormat="1" ht="12.75" customHeight="1" x14ac:dyDescent="0.2">
      <c r="H6669" s="36"/>
    </row>
    <row r="6670" spans="8:8" s="32" customFormat="1" ht="12.75" customHeight="1" x14ac:dyDescent="0.2">
      <c r="H6670" s="36"/>
    </row>
    <row r="6671" spans="8:8" s="32" customFormat="1" ht="12.75" customHeight="1" x14ac:dyDescent="0.2">
      <c r="H6671" s="36"/>
    </row>
    <row r="6672" spans="8:8" s="32" customFormat="1" ht="12.75" customHeight="1" x14ac:dyDescent="0.2">
      <c r="H6672" s="36"/>
    </row>
    <row r="6673" spans="8:8" s="32" customFormat="1" ht="12.75" customHeight="1" x14ac:dyDescent="0.2">
      <c r="H6673" s="36"/>
    </row>
    <row r="6674" spans="8:8" s="32" customFormat="1" ht="12.75" customHeight="1" x14ac:dyDescent="0.2">
      <c r="H6674" s="36"/>
    </row>
    <row r="6675" spans="8:8" s="32" customFormat="1" ht="12.75" customHeight="1" x14ac:dyDescent="0.2">
      <c r="H6675" s="36"/>
    </row>
    <row r="6676" spans="8:8" s="32" customFormat="1" ht="12.75" customHeight="1" x14ac:dyDescent="0.2">
      <c r="H6676" s="36"/>
    </row>
    <row r="6677" spans="8:8" s="32" customFormat="1" ht="12.75" customHeight="1" x14ac:dyDescent="0.2">
      <c r="H6677" s="36"/>
    </row>
    <row r="6678" spans="8:8" s="32" customFormat="1" ht="12.75" customHeight="1" x14ac:dyDescent="0.2">
      <c r="H6678" s="36"/>
    </row>
    <row r="6679" spans="8:8" s="32" customFormat="1" ht="12.75" customHeight="1" x14ac:dyDescent="0.2">
      <c r="H6679" s="36"/>
    </row>
    <row r="6680" spans="8:8" s="32" customFormat="1" ht="12.75" customHeight="1" x14ac:dyDescent="0.2">
      <c r="H6680" s="36"/>
    </row>
    <row r="6681" spans="8:8" s="32" customFormat="1" ht="12.75" customHeight="1" x14ac:dyDescent="0.2">
      <c r="H6681" s="36"/>
    </row>
    <row r="6682" spans="8:8" s="32" customFormat="1" ht="12.75" customHeight="1" x14ac:dyDescent="0.2">
      <c r="H6682" s="36"/>
    </row>
    <row r="6683" spans="8:8" s="32" customFormat="1" ht="12.75" customHeight="1" x14ac:dyDescent="0.2">
      <c r="H6683" s="36"/>
    </row>
    <row r="6684" spans="8:8" s="32" customFormat="1" ht="12.75" customHeight="1" x14ac:dyDescent="0.2">
      <c r="H6684" s="36"/>
    </row>
    <row r="6685" spans="8:8" s="32" customFormat="1" ht="12.75" customHeight="1" x14ac:dyDescent="0.2">
      <c r="H6685" s="36"/>
    </row>
    <row r="6686" spans="8:8" s="32" customFormat="1" ht="12.75" customHeight="1" x14ac:dyDescent="0.2">
      <c r="H6686" s="36"/>
    </row>
    <row r="6687" spans="8:8" s="32" customFormat="1" ht="12.75" customHeight="1" x14ac:dyDescent="0.2">
      <c r="H6687" s="36"/>
    </row>
    <row r="6688" spans="8:8" s="32" customFormat="1" ht="12.75" customHeight="1" x14ac:dyDescent="0.2">
      <c r="H6688" s="36"/>
    </row>
    <row r="6689" spans="8:8" s="32" customFormat="1" ht="12.75" customHeight="1" x14ac:dyDescent="0.2">
      <c r="H6689" s="36"/>
    </row>
    <row r="6690" spans="8:8" s="32" customFormat="1" ht="12.75" customHeight="1" x14ac:dyDescent="0.2">
      <c r="H6690" s="36"/>
    </row>
    <row r="6691" spans="8:8" s="32" customFormat="1" ht="12.75" customHeight="1" x14ac:dyDescent="0.2">
      <c r="H6691" s="36"/>
    </row>
    <row r="6692" spans="8:8" s="32" customFormat="1" ht="12.75" customHeight="1" x14ac:dyDescent="0.2">
      <c r="H6692" s="36"/>
    </row>
    <row r="6693" spans="8:8" s="32" customFormat="1" ht="12.75" customHeight="1" x14ac:dyDescent="0.2">
      <c r="H6693" s="36"/>
    </row>
    <row r="6694" spans="8:8" s="32" customFormat="1" ht="12.75" customHeight="1" x14ac:dyDescent="0.2">
      <c r="H6694" s="36"/>
    </row>
    <row r="6695" spans="8:8" s="32" customFormat="1" ht="12.75" customHeight="1" x14ac:dyDescent="0.2">
      <c r="H6695" s="36"/>
    </row>
    <row r="6696" spans="8:8" s="32" customFormat="1" ht="12.75" customHeight="1" x14ac:dyDescent="0.2">
      <c r="H6696" s="36"/>
    </row>
    <row r="6697" spans="8:8" s="32" customFormat="1" ht="12.75" customHeight="1" x14ac:dyDescent="0.2">
      <c r="H6697" s="36"/>
    </row>
    <row r="6698" spans="8:8" s="32" customFormat="1" ht="12.75" customHeight="1" x14ac:dyDescent="0.2">
      <c r="H6698" s="36"/>
    </row>
    <row r="6699" spans="8:8" s="32" customFormat="1" ht="12.75" customHeight="1" x14ac:dyDescent="0.2">
      <c r="H6699" s="36"/>
    </row>
    <row r="6700" spans="8:8" s="32" customFormat="1" ht="12.75" customHeight="1" x14ac:dyDescent="0.2">
      <c r="H6700" s="36"/>
    </row>
    <row r="6701" spans="8:8" s="32" customFormat="1" ht="12.75" customHeight="1" x14ac:dyDescent="0.2">
      <c r="H6701" s="36"/>
    </row>
    <row r="6702" spans="8:8" s="32" customFormat="1" ht="12.75" customHeight="1" x14ac:dyDescent="0.2">
      <c r="H6702" s="36"/>
    </row>
    <row r="6703" spans="8:8" s="32" customFormat="1" ht="12.75" customHeight="1" x14ac:dyDescent="0.2">
      <c r="H6703" s="36"/>
    </row>
    <row r="6704" spans="8:8" s="32" customFormat="1" ht="12.75" customHeight="1" x14ac:dyDescent="0.2">
      <c r="H6704" s="36"/>
    </row>
    <row r="6705" spans="8:8" s="32" customFormat="1" ht="12.75" customHeight="1" x14ac:dyDescent="0.2">
      <c r="H6705" s="36"/>
    </row>
    <row r="6706" spans="8:8" s="32" customFormat="1" ht="12.75" customHeight="1" x14ac:dyDescent="0.2">
      <c r="H6706" s="36"/>
    </row>
    <row r="6707" spans="8:8" s="32" customFormat="1" ht="12.75" customHeight="1" x14ac:dyDescent="0.2">
      <c r="H6707" s="36"/>
    </row>
    <row r="6708" spans="8:8" s="32" customFormat="1" ht="12.75" customHeight="1" x14ac:dyDescent="0.2">
      <c r="H6708" s="36"/>
    </row>
    <row r="6709" spans="8:8" s="32" customFormat="1" ht="12.75" customHeight="1" x14ac:dyDescent="0.2">
      <c r="H6709" s="36"/>
    </row>
    <row r="6710" spans="8:8" s="32" customFormat="1" ht="12.75" customHeight="1" x14ac:dyDescent="0.2">
      <c r="H6710" s="36"/>
    </row>
    <row r="6711" spans="8:8" s="32" customFormat="1" ht="12.75" customHeight="1" x14ac:dyDescent="0.2">
      <c r="H6711" s="36"/>
    </row>
    <row r="6712" spans="8:8" s="32" customFormat="1" ht="12.75" customHeight="1" x14ac:dyDescent="0.2">
      <c r="H6712" s="36"/>
    </row>
    <row r="6713" spans="8:8" s="32" customFormat="1" ht="12.75" customHeight="1" x14ac:dyDescent="0.2">
      <c r="H6713" s="36"/>
    </row>
    <row r="6714" spans="8:8" s="32" customFormat="1" ht="12.75" customHeight="1" x14ac:dyDescent="0.2">
      <c r="H6714" s="36"/>
    </row>
    <row r="6715" spans="8:8" s="32" customFormat="1" ht="12.75" customHeight="1" x14ac:dyDescent="0.2">
      <c r="H6715" s="36"/>
    </row>
    <row r="6716" spans="8:8" s="32" customFormat="1" ht="12.75" customHeight="1" x14ac:dyDescent="0.2">
      <c r="H6716" s="36"/>
    </row>
    <row r="6717" spans="8:8" s="32" customFormat="1" ht="12.75" customHeight="1" x14ac:dyDescent="0.2">
      <c r="H6717" s="36"/>
    </row>
    <row r="6718" spans="8:8" s="32" customFormat="1" ht="12.75" customHeight="1" x14ac:dyDescent="0.2">
      <c r="H6718" s="36"/>
    </row>
    <row r="6719" spans="8:8" s="32" customFormat="1" ht="12.75" customHeight="1" x14ac:dyDescent="0.2">
      <c r="H6719" s="36"/>
    </row>
    <row r="6720" spans="8:8" s="32" customFormat="1" ht="12.75" customHeight="1" x14ac:dyDescent="0.2">
      <c r="H6720" s="36"/>
    </row>
    <row r="6721" spans="8:8" s="32" customFormat="1" ht="12.75" customHeight="1" x14ac:dyDescent="0.2">
      <c r="H6721" s="36"/>
    </row>
    <row r="6722" spans="8:8" s="32" customFormat="1" ht="12.75" customHeight="1" x14ac:dyDescent="0.2">
      <c r="H6722" s="36"/>
    </row>
    <row r="6723" spans="8:8" s="32" customFormat="1" ht="12.75" customHeight="1" x14ac:dyDescent="0.2">
      <c r="H6723" s="36"/>
    </row>
    <row r="6724" spans="8:8" s="32" customFormat="1" ht="12.75" customHeight="1" x14ac:dyDescent="0.2">
      <c r="H6724" s="36"/>
    </row>
    <row r="6725" spans="8:8" s="32" customFormat="1" ht="12.75" customHeight="1" x14ac:dyDescent="0.2">
      <c r="H6725" s="36"/>
    </row>
    <row r="6726" spans="8:8" s="32" customFormat="1" ht="12.75" customHeight="1" x14ac:dyDescent="0.2">
      <c r="H6726" s="36"/>
    </row>
    <row r="6727" spans="8:8" s="32" customFormat="1" ht="12.75" customHeight="1" x14ac:dyDescent="0.2">
      <c r="H6727" s="36"/>
    </row>
    <row r="6728" spans="8:8" s="32" customFormat="1" ht="12.75" customHeight="1" x14ac:dyDescent="0.2">
      <c r="H6728" s="36"/>
    </row>
    <row r="6729" spans="8:8" s="32" customFormat="1" ht="12.75" customHeight="1" x14ac:dyDescent="0.2">
      <c r="H6729" s="36"/>
    </row>
    <row r="6730" spans="8:8" s="32" customFormat="1" ht="12.75" customHeight="1" x14ac:dyDescent="0.2">
      <c r="H6730" s="36"/>
    </row>
    <row r="6731" spans="8:8" s="32" customFormat="1" ht="12.75" customHeight="1" x14ac:dyDescent="0.2">
      <c r="H6731" s="36"/>
    </row>
    <row r="6732" spans="8:8" s="32" customFormat="1" ht="12.75" customHeight="1" x14ac:dyDescent="0.2">
      <c r="H6732" s="36"/>
    </row>
    <row r="6733" spans="8:8" s="32" customFormat="1" ht="12.75" customHeight="1" x14ac:dyDescent="0.2">
      <c r="H6733" s="36"/>
    </row>
    <row r="6734" spans="8:8" s="32" customFormat="1" ht="12.75" customHeight="1" x14ac:dyDescent="0.2">
      <c r="H6734" s="36"/>
    </row>
    <row r="6735" spans="8:8" s="32" customFormat="1" ht="12.75" customHeight="1" x14ac:dyDescent="0.2">
      <c r="H6735" s="36"/>
    </row>
    <row r="6736" spans="8:8" s="32" customFormat="1" ht="12.75" customHeight="1" x14ac:dyDescent="0.2">
      <c r="H6736" s="36"/>
    </row>
    <row r="6737" spans="8:8" s="32" customFormat="1" ht="12.75" customHeight="1" x14ac:dyDescent="0.2">
      <c r="H6737" s="36"/>
    </row>
    <row r="6738" spans="8:8" s="32" customFormat="1" ht="12.75" customHeight="1" x14ac:dyDescent="0.2">
      <c r="H6738" s="36"/>
    </row>
    <row r="6739" spans="8:8" s="32" customFormat="1" ht="12.75" customHeight="1" x14ac:dyDescent="0.2">
      <c r="H6739" s="36"/>
    </row>
    <row r="6740" spans="8:8" s="32" customFormat="1" ht="12.75" customHeight="1" x14ac:dyDescent="0.2">
      <c r="H6740" s="36"/>
    </row>
    <row r="6741" spans="8:8" s="32" customFormat="1" ht="12.75" customHeight="1" x14ac:dyDescent="0.2">
      <c r="H6741" s="36"/>
    </row>
    <row r="6742" spans="8:8" s="32" customFormat="1" ht="12.75" customHeight="1" x14ac:dyDescent="0.2">
      <c r="H6742" s="36"/>
    </row>
    <row r="6743" spans="8:8" s="32" customFormat="1" ht="12.75" customHeight="1" x14ac:dyDescent="0.2">
      <c r="H6743" s="36"/>
    </row>
    <row r="6744" spans="8:8" s="32" customFormat="1" ht="12.75" customHeight="1" x14ac:dyDescent="0.2">
      <c r="H6744" s="36"/>
    </row>
    <row r="6745" spans="8:8" s="32" customFormat="1" ht="12.75" customHeight="1" x14ac:dyDescent="0.2">
      <c r="H6745" s="36"/>
    </row>
    <row r="6746" spans="8:8" s="32" customFormat="1" ht="12.75" customHeight="1" x14ac:dyDescent="0.2">
      <c r="H6746" s="36"/>
    </row>
    <row r="6747" spans="8:8" s="32" customFormat="1" ht="12.75" customHeight="1" x14ac:dyDescent="0.2">
      <c r="H6747" s="36"/>
    </row>
    <row r="6748" spans="8:8" s="32" customFormat="1" ht="12.75" customHeight="1" x14ac:dyDescent="0.2">
      <c r="H6748" s="36"/>
    </row>
    <row r="6749" spans="8:8" s="32" customFormat="1" ht="12.75" customHeight="1" x14ac:dyDescent="0.2">
      <c r="H6749" s="36"/>
    </row>
    <row r="6750" spans="8:8" s="32" customFormat="1" ht="12.75" customHeight="1" x14ac:dyDescent="0.2">
      <c r="H6750" s="36"/>
    </row>
    <row r="6751" spans="8:8" s="32" customFormat="1" ht="12.75" customHeight="1" x14ac:dyDescent="0.2">
      <c r="H6751" s="36"/>
    </row>
    <row r="6752" spans="8:8" s="32" customFormat="1" ht="12.75" customHeight="1" x14ac:dyDescent="0.2">
      <c r="H6752" s="36"/>
    </row>
    <row r="6753" spans="8:8" s="32" customFormat="1" ht="12.75" customHeight="1" x14ac:dyDescent="0.2">
      <c r="H6753" s="36"/>
    </row>
    <row r="6754" spans="8:8" s="32" customFormat="1" ht="12.75" customHeight="1" x14ac:dyDescent="0.2">
      <c r="H6754" s="36"/>
    </row>
    <row r="6755" spans="8:8" s="32" customFormat="1" ht="12.75" customHeight="1" x14ac:dyDescent="0.2">
      <c r="H6755" s="36"/>
    </row>
    <row r="6756" spans="8:8" s="32" customFormat="1" ht="12.75" customHeight="1" x14ac:dyDescent="0.2">
      <c r="H6756" s="36"/>
    </row>
    <row r="6757" spans="8:8" s="32" customFormat="1" ht="12.75" customHeight="1" x14ac:dyDescent="0.2">
      <c r="H6757" s="36"/>
    </row>
    <row r="6758" spans="8:8" s="32" customFormat="1" ht="12.75" customHeight="1" x14ac:dyDescent="0.2">
      <c r="H6758" s="36"/>
    </row>
    <row r="6759" spans="8:8" s="32" customFormat="1" ht="12.75" customHeight="1" x14ac:dyDescent="0.2">
      <c r="H6759" s="36"/>
    </row>
    <row r="6760" spans="8:8" s="32" customFormat="1" ht="12.75" customHeight="1" x14ac:dyDescent="0.2">
      <c r="H6760" s="36"/>
    </row>
    <row r="6761" spans="8:8" s="32" customFormat="1" ht="12.75" customHeight="1" x14ac:dyDescent="0.2">
      <c r="H6761" s="36"/>
    </row>
    <row r="6762" spans="8:8" s="32" customFormat="1" ht="12.75" customHeight="1" x14ac:dyDescent="0.2">
      <c r="H6762" s="36"/>
    </row>
    <row r="6763" spans="8:8" s="32" customFormat="1" ht="12.75" customHeight="1" x14ac:dyDescent="0.2">
      <c r="H6763" s="36"/>
    </row>
    <row r="6764" spans="8:8" s="32" customFormat="1" ht="12.75" customHeight="1" x14ac:dyDescent="0.2">
      <c r="H6764" s="36"/>
    </row>
    <row r="6765" spans="8:8" s="32" customFormat="1" ht="12.75" customHeight="1" x14ac:dyDescent="0.2">
      <c r="H6765" s="36"/>
    </row>
    <row r="6766" spans="8:8" s="32" customFormat="1" ht="12.75" customHeight="1" x14ac:dyDescent="0.2">
      <c r="H6766" s="36"/>
    </row>
    <row r="6767" spans="8:8" s="32" customFormat="1" ht="12.75" customHeight="1" x14ac:dyDescent="0.2">
      <c r="H6767" s="36"/>
    </row>
    <row r="6768" spans="8:8" s="32" customFormat="1" ht="12.75" customHeight="1" x14ac:dyDescent="0.2">
      <c r="H6768" s="36"/>
    </row>
    <row r="6769" spans="8:8" s="32" customFormat="1" ht="12.75" customHeight="1" x14ac:dyDescent="0.2">
      <c r="H6769" s="36"/>
    </row>
    <row r="6770" spans="8:8" s="32" customFormat="1" ht="12.75" customHeight="1" x14ac:dyDescent="0.2">
      <c r="H6770" s="36"/>
    </row>
    <row r="6771" spans="8:8" s="32" customFormat="1" ht="12.75" customHeight="1" x14ac:dyDescent="0.2">
      <c r="H6771" s="36"/>
    </row>
    <row r="6772" spans="8:8" s="32" customFormat="1" ht="12.75" customHeight="1" x14ac:dyDescent="0.2">
      <c r="H6772" s="36"/>
    </row>
    <row r="6773" spans="8:8" s="32" customFormat="1" ht="12.75" customHeight="1" x14ac:dyDescent="0.2">
      <c r="H6773" s="36"/>
    </row>
    <row r="6774" spans="8:8" s="32" customFormat="1" ht="12.75" customHeight="1" x14ac:dyDescent="0.2">
      <c r="H6774" s="36"/>
    </row>
    <row r="6775" spans="8:8" s="32" customFormat="1" ht="12.75" customHeight="1" x14ac:dyDescent="0.2">
      <c r="H6775" s="36"/>
    </row>
    <row r="6776" spans="8:8" s="32" customFormat="1" ht="12.75" customHeight="1" x14ac:dyDescent="0.2">
      <c r="H6776" s="36"/>
    </row>
    <row r="6777" spans="8:8" s="32" customFormat="1" ht="12.75" customHeight="1" x14ac:dyDescent="0.2">
      <c r="H6777" s="36"/>
    </row>
    <row r="6778" spans="8:8" s="32" customFormat="1" ht="12.75" customHeight="1" x14ac:dyDescent="0.2">
      <c r="H6778" s="36"/>
    </row>
    <row r="6779" spans="8:8" s="32" customFormat="1" ht="12.75" customHeight="1" x14ac:dyDescent="0.2">
      <c r="H6779" s="36"/>
    </row>
    <row r="6780" spans="8:8" s="32" customFormat="1" ht="12.75" customHeight="1" x14ac:dyDescent="0.2">
      <c r="H6780" s="36"/>
    </row>
    <row r="6781" spans="8:8" s="32" customFormat="1" ht="12.75" customHeight="1" x14ac:dyDescent="0.2">
      <c r="H6781" s="36"/>
    </row>
    <row r="6782" spans="8:8" s="32" customFormat="1" ht="12.75" customHeight="1" x14ac:dyDescent="0.2">
      <c r="H6782" s="36"/>
    </row>
    <row r="6783" spans="8:8" s="32" customFormat="1" ht="12.75" customHeight="1" x14ac:dyDescent="0.2">
      <c r="H6783" s="36"/>
    </row>
    <row r="6784" spans="8:8" s="32" customFormat="1" ht="12.75" customHeight="1" x14ac:dyDescent="0.2">
      <c r="H6784" s="36"/>
    </row>
    <row r="6785" spans="8:8" s="32" customFormat="1" ht="12.75" customHeight="1" x14ac:dyDescent="0.2">
      <c r="H6785" s="36"/>
    </row>
    <row r="6786" spans="8:8" s="32" customFormat="1" ht="12.75" customHeight="1" x14ac:dyDescent="0.2">
      <c r="H6786" s="36"/>
    </row>
    <row r="6787" spans="8:8" s="32" customFormat="1" ht="12.75" customHeight="1" x14ac:dyDescent="0.2">
      <c r="H6787" s="36"/>
    </row>
    <row r="6788" spans="8:8" s="32" customFormat="1" ht="12.75" customHeight="1" x14ac:dyDescent="0.2">
      <c r="H6788" s="36"/>
    </row>
    <row r="6789" spans="8:8" s="32" customFormat="1" ht="12.75" customHeight="1" x14ac:dyDescent="0.2">
      <c r="H6789" s="36"/>
    </row>
    <row r="6790" spans="8:8" s="32" customFormat="1" ht="12.75" customHeight="1" x14ac:dyDescent="0.2">
      <c r="H6790" s="36"/>
    </row>
    <row r="6791" spans="8:8" s="32" customFormat="1" ht="12.75" customHeight="1" x14ac:dyDescent="0.2">
      <c r="H6791" s="36"/>
    </row>
    <row r="6792" spans="8:8" s="32" customFormat="1" ht="12.75" customHeight="1" x14ac:dyDescent="0.2">
      <c r="H6792" s="36"/>
    </row>
    <row r="6793" spans="8:8" s="32" customFormat="1" ht="12.75" customHeight="1" x14ac:dyDescent="0.2">
      <c r="H6793" s="36"/>
    </row>
    <row r="6794" spans="8:8" s="32" customFormat="1" ht="12.75" customHeight="1" x14ac:dyDescent="0.2">
      <c r="H6794" s="36"/>
    </row>
    <row r="6795" spans="8:8" s="32" customFormat="1" ht="12.75" customHeight="1" x14ac:dyDescent="0.2">
      <c r="H6795" s="36"/>
    </row>
    <row r="6796" spans="8:8" s="32" customFormat="1" ht="12.75" customHeight="1" x14ac:dyDescent="0.2">
      <c r="H6796" s="36"/>
    </row>
    <row r="6797" spans="8:8" s="32" customFormat="1" ht="12.75" customHeight="1" x14ac:dyDescent="0.2">
      <c r="H6797" s="36"/>
    </row>
    <row r="6798" spans="8:8" s="32" customFormat="1" ht="12.75" customHeight="1" x14ac:dyDescent="0.2">
      <c r="H6798" s="36"/>
    </row>
    <row r="6799" spans="8:8" s="32" customFormat="1" ht="12.75" customHeight="1" x14ac:dyDescent="0.2">
      <c r="H6799" s="36"/>
    </row>
    <row r="6800" spans="8:8" s="32" customFormat="1" ht="12.75" customHeight="1" x14ac:dyDescent="0.2">
      <c r="H6800" s="36"/>
    </row>
    <row r="6801" spans="8:8" s="32" customFormat="1" ht="12.75" customHeight="1" x14ac:dyDescent="0.2">
      <c r="H6801" s="36"/>
    </row>
    <row r="6802" spans="8:8" s="32" customFormat="1" ht="12.75" customHeight="1" x14ac:dyDescent="0.2">
      <c r="H6802" s="36"/>
    </row>
    <row r="6803" spans="8:8" s="32" customFormat="1" ht="12.75" customHeight="1" x14ac:dyDescent="0.2">
      <c r="H6803" s="36"/>
    </row>
    <row r="6804" spans="8:8" s="32" customFormat="1" ht="12.75" customHeight="1" x14ac:dyDescent="0.2">
      <c r="H6804" s="36"/>
    </row>
    <row r="6805" spans="8:8" s="32" customFormat="1" ht="12.75" customHeight="1" x14ac:dyDescent="0.2">
      <c r="H6805" s="36"/>
    </row>
    <row r="6806" spans="8:8" s="32" customFormat="1" ht="12.75" customHeight="1" x14ac:dyDescent="0.2">
      <c r="H6806" s="36"/>
    </row>
    <row r="6807" spans="8:8" s="32" customFormat="1" ht="12.75" customHeight="1" x14ac:dyDescent="0.2">
      <c r="H6807" s="36"/>
    </row>
    <row r="6808" spans="8:8" s="32" customFormat="1" ht="12.75" customHeight="1" x14ac:dyDescent="0.2">
      <c r="H6808" s="36"/>
    </row>
    <row r="6809" spans="8:8" s="32" customFormat="1" ht="12.75" customHeight="1" x14ac:dyDescent="0.2">
      <c r="H6809" s="36"/>
    </row>
    <row r="6810" spans="8:8" s="32" customFormat="1" ht="12.75" customHeight="1" x14ac:dyDescent="0.2">
      <c r="H6810" s="36"/>
    </row>
    <row r="6811" spans="8:8" s="32" customFormat="1" ht="12.75" customHeight="1" x14ac:dyDescent="0.2">
      <c r="H6811" s="36"/>
    </row>
    <row r="6812" spans="8:8" s="32" customFormat="1" ht="12.75" customHeight="1" x14ac:dyDescent="0.2">
      <c r="H6812" s="36"/>
    </row>
    <row r="6813" spans="8:8" s="32" customFormat="1" ht="12.75" customHeight="1" x14ac:dyDescent="0.2">
      <c r="H6813" s="36"/>
    </row>
    <row r="6814" spans="8:8" s="32" customFormat="1" ht="12.75" customHeight="1" x14ac:dyDescent="0.2">
      <c r="H6814" s="36"/>
    </row>
    <row r="6815" spans="8:8" s="32" customFormat="1" ht="12.75" customHeight="1" x14ac:dyDescent="0.2">
      <c r="H6815" s="36"/>
    </row>
    <row r="6816" spans="8:8" s="32" customFormat="1" ht="12.75" customHeight="1" x14ac:dyDescent="0.2">
      <c r="H6816" s="36"/>
    </row>
    <row r="6817" spans="8:8" s="32" customFormat="1" ht="12.75" customHeight="1" x14ac:dyDescent="0.2">
      <c r="H6817" s="36"/>
    </row>
    <row r="6818" spans="8:8" s="32" customFormat="1" ht="12.75" customHeight="1" x14ac:dyDescent="0.2">
      <c r="H6818" s="36"/>
    </row>
    <row r="6819" spans="8:8" s="32" customFormat="1" ht="12.75" customHeight="1" x14ac:dyDescent="0.2">
      <c r="H6819" s="36"/>
    </row>
    <row r="6820" spans="8:8" s="32" customFormat="1" ht="12.75" customHeight="1" x14ac:dyDescent="0.2">
      <c r="H6820" s="36"/>
    </row>
    <row r="6821" spans="8:8" s="32" customFormat="1" ht="12.75" customHeight="1" x14ac:dyDescent="0.2">
      <c r="H6821" s="36"/>
    </row>
    <row r="6822" spans="8:8" s="32" customFormat="1" ht="12.75" customHeight="1" x14ac:dyDescent="0.2">
      <c r="H6822" s="36"/>
    </row>
    <row r="6823" spans="8:8" s="32" customFormat="1" ht="12.75" customHeight="1" x14ac:dyDescent="0.2">
      <c r="H6823" s="36"/>
    </row>
    <row r="6824" spans="8:8" s="32" customFormat="1" ht="12.75" customHeight="1" x14ac:dyDescent="0.2">
      <c r="H6824" s="36"/>
    </row>
    <row r="6825" spans="8:8" s="32" customFormat="1" ht="12.75" customHeight="1" x14ac:dyDescent="0.2">
      <c r="H6825" s="36"/>
    </row>
    <row r="6826" spans="8:8" s="32" customFormat="1" ht="12.75" customHeight="1" x14ac:dyDescent="0.2">
      <c r="H6826" s="36"/>
    </row>
    <row r="6827" spans="8:8" s="32" customFormat="1" ht="12.75" customHeight="1" x14ac:dyDescent="0.2">
      <c r="H6827" s="36"/>
    </row>
    <row r="6828" spans="8:8" s="32" customFormat="1" ht="12.75" customHeight="1" x14ac:dyDescent="0.2">
      <c r="H6828" s="36"/>
    </row>
    <row r="6829" spans="8:8" s="32" customFormat="1" ht="12.75" customHeight="1" x14ac:dyDescent="0.2">
      <c r="H6829" s="36"/>
    </row>
    <row r="6830" spans="8:8" s="32" customFormat="1" ht="12.75" customHeight="1" x14ac:dyDescent="0.2">
      <c r="H6830" s="36"/>
    </row>
    <row r="6831" spans="8:8" s="32" customFormat="1" ht="12.75" customHeight="1" x14ac:dyDescent="0.2">
      <c r="H6831" s="36"/>
    </row>
    <row r="6832" spans="8:8" s="32" customFormat="1" ht="12.75" customHeight="1" x14ac:dyDescent="0.2">
      <c r="H6832" s="36"/>
    </row>
    <row r="6833" spans="8:8" s="32" customFormat="1" ht="12.75" customHeight="1" x14ac:dyDescent="0.2">
      <c r="H6833" s="36"/>
    </row>
    <row r="6834" spans="8:8" s="32" customFormat="1" ht="12.75" customHeight="1" x14ac:dyDescent="0.2">
      <c r="H6834" s="36"/>
    </row>
    <row r="6835" spans="8:8" s="32" customFormat="1" ht="12.75" customHeight="1" x14ac:dyDescent="0.2">
      <c r="H6835" s="36"/>
    </row>
    <row r="6836" spans="8:8" s="32" customFormat="1" ht="12.75" customHeight="1" x14ac:dyDescent="0.2">
      <c r="H6836" s="36"/>
    </row>
    <row r="6837" spans="8:8" s="32" customFormat="1" ht="12.75" customHeight="1" x14ac:dyDescent="0.2">
      <c r="H6837" s="36"/>
    </row>
    <row r="6838" spans="8:8" s="32" customFormat="1" ht="12.75" customHeight="1" x14ac:dyDescent="0.2">
      <c r="H6838" s="36"/>
    </row>
    <row r="6839" spans="8:8" s="32" customFormat="1" ht="12.75" customHeight="1" x14ac:dyDescent="0.2">
      <c r="H6839" s="36"/>
    </row>
    <row r="6840" spans="8:8" s="32" customFormat="1" ht="12.75" customHeight="1" x14ac:dyDescent="0.2">
      <c r="H6840" s="36"/>
    </row>
    <row r="6841" spans="8:8" s="32" customFormat="1" ht="12.75" customHeight="1" x14ac:dyDescent="0.2">
      <c r="H6841" s="36"/>
    </row>
    <row r="6842" spans="8:8" s="32" customFormat="1" ht="12.75" customHeight="1" x14ac:dyDescent="0.2">
      <c r="H6842" s="36"/>
    </row>
    <row r="6843" spans="8:8" s="32" customFormat="1" ht="12.75" customHeight="1" x14ac:dyDescent="0.2">
      <c r="H6843" s="36"/>
    </row>
    <row r="6844" spans="8:8" s="32" customFormat="1" ht="12.75" customHeight="1" x14ac:dyDescent="0.2">
      <c r="H6844" s="36"/>
    </row>
    <row r="6845" spans="8:8" s="32" customFormat="1" ht="12.75" customHeight="1" x14ac:dyDescent="0.2">
      <c r="H6845" s="36"/>
    </row>
    <row r="6846" spans="8:8" s="32" customFormat="1" ht="12.75" customHeight="1" x14ac:dyDescent="0.2">
      <c r="H6846" s="36"/>
    </row>
    <row r="6847" spans="8:8" s="32" customFormat="1" ht="12.75" customHeight="1" x14ac:dyDescent="0.2">
      <c r="H6847" s="36"/>
    </row>
    <row r="6848" spans="8:8" s="32" customFormat="1" ht="12.75" customHeight="1" x14ac:dyDescent="0.2">
      <c r="H6848" s="36"/>
    </row>
    <row r="6849" spans="8:8" s="32" customFormat="1" ht="12.75" customHeight="1" x14ac:dyDescent="0.2">
      <c r="H6849" s="36"/>
    </row>
    <row r="6850" spans="8:8" s="32" customFormat="1" ht="12.75" customHeight="1" x14ac:dyDescent="0.2">
      <c r="H6850" s="36"/>
    </row>
    <row r="6851" spans="8:8" s="32" customFormat="1" ht="12.75" customHeight="1" x14ac:dyDescent="0.2">
      <c r="H6851" s="36"/>
    </row>
    <row r="6852" spans="8:8" s="32" customFormat="1" ht="12.75" customHeight="1" x14ac:dyDescent="0.2">
      <c r="H6852" s="36"/>
    </row>
    <row r="6853" spans="8:8" s="32" customFormat="1" ht="12.75" customHeight="1" x14ac:dyDescent="0.2">
      <c r="H6853" s="36"/>
    </row>
    <row r="6854" spans="8:8" s="32" customFormat="1" ht="12.75" customHeight="1" x14ac:dyDescent="0.2">
      <c r="H6854" s="36"/>
    </row>
    <row r="6855" spans="8:8" s="32" customFormat="1" ht="12.75" customHeight="1" x14ac:dyDescent="0.2">
      <c r="H6855" s="36"/>
    </row>
    <row r="6856" spans="8:8" s="32" customFormat="1" ht="12.75" customHeight="1" x14ac:dyDescent="0.2">
      <c r="H6856" s="36"/>
    </row>
    <row r="6857" spans="8:8" s="32" customFormat="1" ht="12.75" customHeight="1" x14ac:dyDescent="0.2">
      <c r="H6857" s="36"/>
    </row>
    <row r="6858" spans="8:8" s="32" customFormat="1" ht="12.75" customHeight="1" x14ac:dyDescent="0.2">
      <c r="H6858" s="36"/>
    </row>
    <row r="6859" spans="8:8" s="32" customFormat="1" ht="12.75" customHeight="1" x14ac:dyDescent="0.2">
      <c r="H6859" s="36"/>
    </row>
    <row r="6860" spans="8:8" s="32" customFormat="1" ht="12.75" customHeight="1" x14ac:dyDescent="0.2">
      <c r="H6860" s="36"/>
    </row>
    <row r="6861" spans="8:8" s="32" customFormat="1" ht="12.75" customHeight="1" x14ac:dyDescent="0.2">
      <c r="H6861" s="36"/>
    </row>
    <row r="6862" spans="8:8" s="32" customFormat="1" ht="12.75" customHeight="1" x14ac:dyDescent="0.2">
      <c r="H6862" s="36"/>
    </row>
    <row r="6863" spans="8:8" s="32" customFormat="1" ht="12.75" customHeight="1" x14ac:dyDescent="0.2">
      <c r="H6863" s="36"/>
    </row>
    <row r="6864" spans="8:8" s="32" customFormat="1" ht="12.75" customHeight="1" x14ac:dyDescent="0.2">
      <c r="H6864" s="36"/>
    </row>
    <row r="6865" spans="8:8" s="32" customFormat="1" ht="12.75" customHeight="1" x14ac:dyDescent="0.2">
      <c r="H6865" s="36"/>
    </row>
    <row r="6866" spans="8:8" s="32" customFormat="1" ht="12.75" customHeight="1" x14ac:dyDescent="0.2">
      <c r="H6866" s="36"/>
    </row>
    <row r="6867" spans="8:8" s="32" customFormat="1" ht="12.75" customHeight="1" x14ac:dyDescent="0.2">
      <c r="H6867" s="36"/>
    </row>
    <row r="6868" spans="8:8" s="32" customFormat="1" ht="12.75" customHeight="1" x14ac:dyDescent="0.2">
      <c r="H6868" s="36"/>
    </row>
    <row r="6869" spans="8:8" s="32" customFormat="1" ht="12.75" customHeight="1" x14ac:dyDescent="0.2">
      <c r="H6869" s="36"/>
    </row>
    <row r="6870" spans="8:8" s="32" customFormat="1" ht="12.75" customHeight="1" x14ac:dyDescent="0.2">
      <c r="H6870" s="36"/>
    </row>
    <row r="6871" spans="8:8" s="32" customFormat="1" ht="12.75" customHeight="1" x14ac:dyDescent="0.2">
      <c r="H6871" s="36"/>
    </row>
    <row r="6872" spans="8:8" s="32" customFormat="1" ht="12.75" customHeight="1" x14ac:dyDescent="0.2">
      <c r="H6872" s="36"/>
    </row>
    <row r="6873" spans="8:8" s="32" customFormat="1" ht="12.75" customHeight="1" x14ac:dyDescent="0.2">
      <c r="H6873" s="36"/>
    </row>
    <row r="6874" spans="8:8" s="32" customFormat="1" ht="12.75" customHeight="1" x14ac:dyDescent="0.2">
      <c r="H6874" s="36"/>
    </row>
    <row r="6875" spans="8:8" s="32" customFormat="1" ht="12.75" customHeight="1" x14ac:dyDescent="0.2">
      <c r="H6875" s="36"/>
    </row>
    <row r="6876" spans="8:8" s="32" customFormat="1" ht="12.75" customHeight="1" x14ac:dyDescent="0.2">
      <c r="H6876" s="36"/>
    </row>
    <row r="6877" spans="8:8" s="32" customFormat="1" ht="12.75" customHeight="1" x14ac:dyDescent="0.2">
      <c r="H6877" s="36"/>
    </row>
    <row r="6878" spans="8:8" s="32" customFormat="1" ht="12.75" customHeight="1" x14ac:dyDescent="0.2">
      <c r="H6878" s="36"/>
    </row>
    <row r="6879" spans="8:8" s="32" customFormat="1" ht="12.75" customHeight="1" x14ac:dyDescent="0.2">
      <c r="H6879" s="36"/>
    </row>
    <row r="6880" spans="8:8" s="32" customFormat="1" ht="12.75" customHeight="1" x14ac:dyDescent="0.2">
      <c r="H6880" s="36"/>
    </row>
    <row r="6881" spans="8:8" s="32" customFormat="1" ht="12.75" customHeight="1" x14ac:dyDescent="0.2">
      <c r="H6881" s="36"/>
    </row>
    <row r="6882" spans="8:8" s="32" customFormat="1" ht="12.75" customHeight="1" x14ac:dyDescent="0.2">
      <c r="H6882" s="36"/>
    </row>
    <row r="6883" spans="8:8" s="32" customFormat="1" ht="12.75" customHeight="1" x14ac:dyDescent="0.2">
      <c r="H6883" s="36"/>
    </row>
    <row r="6884" spans="8:8" s="32" customFormat="1" ht="12.75" customHeight="1" x14ac:dyDescent="0.2">
      <c r="H6884" s="36"/>
    </row>
    <row r="6885" spans="8:8" s="32" customFormat="1" ht="12.75" customHeight="1" x14ac:dyDescent="0.2">
      <c r="H6885" s="36"/>
    </row>
    <row r="6886" spans="8:8" s="32" customFormat="1" ht="12.75" customHeight="1" x14ac:dyDescent="0.2">
      <c r="H6886" s="36"/>
    </row>
    <row r="6887" spans="8:8" s="32" customFormat="1" ht="12.75" customHeight="1" x14ac:dyDescent="0.2">
      <c r="H6887" s="36"/>
    </row>
    <row r="6888" spans="8:8" s="32" customFormat="1" ht="12.75" customHeight="1" x14ac:dyDescent="0.2">
      <c r="H6888" s="36"/>
    </row>
    <row r="6889" spans="8:8" s="32" customFormat="1" ht="12.75" customHeight="1" x14ac:dyDescent="0.2">
      <c r="H6889" s="36"/>
    </row>
    <row r="6890" spans="8:8" s="32" customFormat="1" ht="12.75" customHeight="1" x14ac:dyDescent="0.2">
      <c r="H6890" s="36"/>
    </row>
    <row r="6891" spans="8:8" s="32" customFormat="1" ht="12.75" customHeight="1" x14ac:dyDescent="0.2">
      <c r="H6891" s="36"/>
    </row>
    <row r="6892" spans="8:8" s="32" customFormat="1" ht="12.75" customHeight="1" x14ac:dyDescent="0.2">
      <c r="H6892" s="36"/>
    </row>
    <row r="6893" spans="8:8" s="32" customFormat="1" ht="12.75" customHeight="1" x14ac:dyDescent="0.2">
      <c r="H6893" s="36"/>
    </row>
    <row r="6894" spans="8:8" s="32" customFormat="1" ht="12.75" customHeight="1" x14ac:dyDescent="0.2">
      <c r="H6894" s="36"/>
    </row>
    <row r="6895" spans="8:8" s="32" customFormat="1" ht="12.75" customHeight="1" x14ac:dyDescent="0.2">
      <c r="H6895" s="36"/>
    </row>
    <row r="6896" spans="8:8" s="32" customFormat="1" ht="12.75" customHeight="1" x14ac:dyDescent="0.2">
      <c r="H6896" s="36"/>
    </row>
    <row r="6897" spans="8:8" s="32" customFormat="1" ht="12.75" customHeight="1" x14ac:dyDescent="0.2">
      <c r="H6897" s="36"/>
    </row>
    <row r="6898" spans="8:8" s="32" customFormat="1" ht="12.75" customHeight="1" x14ac:dyDescent="0.2">
      <c r="H6898" s="36"/>
    </row>
    <row r="6899" spans="8:8" s="32" customFormat="1" ht="12.75" customHeight="1" x14ac:dyDescent="0.2">
      <c r="H6899" s="36"/>
    </row>
    <row r="6900" spans="8:8" s="32" customFormat="1" ht="12.75" customHeight="1" x14ac:dyDescent="0.2">
      <c r="H6900" s="36"/>
    </row>
    <row r="6901" spans="8:8" s="32" customFormat="1" ht="12.75" customHeight="1" x14ac:dyDescent="0.2">
      <c r="H6901" s="36"/>
    </row>
    <row r="6902" spans="8:8" s="32" customFormat="1" ht="12.75" customHeight="1" x14ac:dyDescent="0.2">
      <c r="H6902" s="36"/>
    </row>
    <row r="6903" spans="8:8" s="32" customFormat="1" ht="12.75" customHeight="1" x14ac:dyDescent="0.2">
      <c r="H6903" s="36"/>
    </row>
    <row r="6904" spans="8:8" s="32" customFormat="1" ht="12.75" customHeight="1" x14ac:dyDescent="0.2">
      <c r="H6904" s="36"/>
    </row>
    <row r="6905" spans="8:8" s="32" customFormat="1" ht="12.75" customHeight="1" x14ac:dyDescent="0.2">
      <c r="H6905" s="36"/>
    </row>
    <row r="6906" spans="8:8" s="32" customFormat="1" ht="12.75" customHeight="1" x14ac:dyDescent="0.2">
      <c r="H6906" s="36"/>
    </row>
    <row r="6907" spans="8:8" s="32" customFormat="1" ht="12.75" customHeight="1" x14ac:dyDescent="0.2">
      <c r="H6907" s="36"/>
    </row>
    <row r="6908" spans="8:8" s="32" customFormat="1" ht="12.75" customHeight="1" x14ac:dyDescent="0.2">
      <c r="H6908" s="36"/>
    </row>
    <row r="6909" spans="8:8" s="32" customFormat="1" ht="12.75" customHeight="1" x14ac:dyDescent="0.2">
      <c r="H6909" s="36"/>
    </row>
    <row r="6910" spans="8:8" s="32" customFormat="1" ht="12.75" customHeight="1" x14ac:dyDescent="0.2">
      <c r="H6910" s="36"/>
    </row>
    <row r="6911" spans="8:8" s="32" customFormat="1" ht="12.75" customHeight="1" x14ac:dyDescent="0.2">
      <c r="H6911" s="36"/>
    </row>
    <row r="6912" spans="8:8" s="32" customFormat="1" ht="12.75" customHeight="1" x14ac:dyDescent="0.2">
      <c r="H6912" s="36"/>
    </row>
    <row r="6913" spans="8:8" s="32" customFormat="1" ht="12.75" customHeight="1" x14ac:dyDescent="0.2">
      <c r="H6913" s="36"/>
    </row>
    <row r="6914" spans="8:8" s="32" customFormat="1" ht="12.75" customHeight="1" x14ac:dyDescent="0.2">
      <c r="H6914" s="36"/>
    </row>
    <row r="6915" spans="8:8" s="32" customFormat="1" ht="12.75" customHeight="1" x14ac:dyDescent="0.2">
      <c r="H6915" s="36"/>
    </row>
    <row r="6916" spans="8:8" s="32" customFormat="1" ht="12.75" customHeight="1" x14ac:dyDescent="0.2">
      <c r="H6916" s="36"/>
    </row>
    <row r="6917" spans="8:8" s="32" customFormat="1" ht="12.75" customHeight="1" x14ac:dyDescent="0.2">
      <c r="H6917" s="36"/>
    </row>
    <row r="6918" spans="8:8" s="32" customFormat="1" ht="12.75" customHeight="1" x14ac:dyDescent="0.2">
      <c r="H6918" s="36"/>
    </row>
    <row r="6919" spans="8:8" s="32" customFormat="1" ht="12.75" customHeight="1" x14ac:dyDescent="0.2">
      <c r="H6919" s="36"/>
    </row>
    <row r="6920" spans="8:8" s="32" customFormat="1" ht="12.75" customHeight="1" x14ac:dyDescent="0.2">
      <c r="H6920" s="36"/>
    </row>
    <row r="6921" spans="8:8" s="32" customFormat="1" ht="12.75" customHeight="1" x14ac:dyDescent="0.2">
      <c r="H6921" s="36"/>
    </row>
    <row r="6922" spans="8:8" s="32" customFormat="1" ht="12.75" customHeight="1" x14ac:dyDescent="0.2">
      <c r="H6922" s="36"/>
    </row>
    <row r="6923" spans="8:8" s="32" customFormat="1" ht="12.75" customHeight="1" x14ac:dyDescent="0.2">
      <c r="H6923" s="36"/>
    </row>
    <row r="6924" spans="8:8" s="32" customFormat="1" ht="12.75" customHeight="1" x14ac:dyDescent="0.2">
      <c r="H6924" s="36"/>
    </row>
    <row r="6925" spans="8:8" s="32" customFormat="1" ht="12.75" customHeight="1" x14ac:dyDescent="0.2">
      <c r="H6925" s="36"/>
    </row>
    <row r="6926" spans="8:8" s="32" customFormat="1" ht="12.75" customHeight="1" x14ac:dyDescent="0.2">
      <c r="H6926" s="36"/>
    </row>
    <row r="6927" spans="8:8" s="32" customFormat="1" ht="12.75" customHeight="1" x14ac:dyDescent="0.2">
      <c r="H6927" s="36"/>
    </row>
    <row r="6928" spans="8:8" s="32" customFormat="1" ht="12.75" customHeight="1" x14ac:dyDescent="0.2">
      <c r="H6928" s="36"/>
    </row>
    <row r="6929" spans="8:8" s="32" customFormat="1" ht="12.75" customHeight="1" x14ac:dyDescent="0.2">
      <c r="H6929" s="36"/>
    </row>
    <row r="6930" spans="8:8" s="32" customFormat="1" ht="12.75" customHeight="1" x14ac:dyDescent="0.2">
      <c r="H6930" s="36"/>
    </row>
    <row r="6931" spans="8:8" s="32" customFormat="1" ht="12.75" customHeight="1" x14ac:dyDescent="0.2">
      <c r="H6931" s="36"/>
    </row>
    <row r="6932" spans="8:8" s="32" customFormat="1" ht="12.75" customHeight="1" x14ac:dyDescent="0.2">
      <c r="H6932" s="36"/>
    </row>
    <row r="6933" spans="8:8" s="32" customFormat="1" ht="12.75" customHeight="1" x14ac:dyDescent="0.2">
      <c r="H6933" s="36"/>
    </row>
    <row r="6934" spans="8:8" s="32" customFormat="1" ht="12.75" customHeight="1" x14ac:dyDescent="0.2">
      <c r="H6934" s="36"/>
    </row>
    <row r="6935" spans="8:8" s="32" customFormat="1" ht="12.75" customHeight="1" x14ac:dyDescent="0.2">
      <c r="H6935" s="36"/>
    </row>
    <row r="6936" spans="8:8" s="32" customFormat="1" ht="12.75" customHeight="1" x14ac:dyDescent="0.2">
      <c r="H6936" s="36"/>
    </row>
    <row r="6937" spans="8:8" s="32" customFormat="1" ht="12.75" customHeight="1" x14ac:dyDescent="0.2">
      <c r="H6937" s="36"/>
    </row>
    <row r="6938" spans="8:8" s="32" customFormat="1" ht="12.75" customHeight="1" x14ac:dyDescent="0.2">
      <c r="H6938" s="36"/>
    </row>
    <row r="6939" spans="8:8" s="32" customFormat="1" ht="12.75" customHeight="1" x14ac:dyDescent="0.2">
      <c r="H6939" s="36"/>
    </row>
    <row r="6940" spans="8:8" s="32" customFormat="1" ht="12.75" customHeight="1" x14ac:dyDescent="0.2">
      <c r="H6940" s="36"/>
    </row>
    <row r="6941" spans="8:8" s="32" customFormat="1" ht="12.75" customHeight="1" x14ac:dyDescent="0.2">
      <c r="H6941" s="36"/>
    </row>
    <row r="6942" spans="8:8" s="32" customFormat="1" ht="12.75" customHeight="1" x14ac:dyDescent="0.2">
      <c r="H6942" s="36"/>
    </row>
    <row r="6943" spans="8:8" s="32" customFormat="1" ht="12.75" customHeight="1" x14ac:dyDescent="0.2">
      <c r="H6943" s="36"/>
    </row>
    <row r="6944" spans="8:8" s="32" customFormat="1" ht="12.75" customHeight="1" x14ac:dyDescent="0.2">
      <c r="H6944" s="36"/>
    </row>
    <row r="6945" spans="8:8" s="32" customFormat="1" ht="12.75" customHeight="1" x14ac:dyDescent="0.2">
      <c r="H6945" s="36"/>
    </row>
    <row r="6946" spans="8:8" s="32" customFormat="1" ht="12.75" customHeight="1" x14ac:dyDescent="0.2">
      <c r="H6946" s="36"/>
    </row>
    <row r="6947" spans="8:8" s="32" customFormat="1" ht="12.75" customHeight="1" x14ac:dyDescent="0.2">
      <c r="H6947" s="36"/>
    </row>
    <row r="6948" spans="8:8" s="32" customFormat="1" ht="12.75" customHeight="1" x14ac:dyDescent="0.2">
      <c r="H6948" s="36"/>
    </row>
    <row r="6949" spans="8:8" s="32" customFormat="1" ht="12.75" customHeight="1" x14ac:dyDescent="0.2">
      <c r="H6949" s="36"/>
    </row>
    <row r="6950" spans="8:8" s="32" customFormat="1" ht="12.75" customHeight="1" x14ac:dyDescent="0.2">
      <c r="H6950" s="36"/>
    </row>
    <row r="6951" spans="8:8" s="32" customFormat="1" ht="12.75" customHeight="1" x14ac:dyDescent="0.2">
      <c r="H6951" s="36"/>
    </row>
    <row r="6952" spans="8:8" s="32" customFormat="1" ht="12.75" customHeight="1" x14ac:dyDescent="0.2">
      <c r="H6952" s="36"/>
    </row>
    <row r="6953" spans="8:8" s="32" customFormat="1" ht="12.75" customHeight="1" x14ac:dyDescent="0.2">
      <c r="H6953" s="36"/>
    </row>
    <row r="6954" spans="8:8" s="32" customFormat="1" ht="12.75" customHeight="1" x14ac:dyDescent="0.2">
      <c r="H6954" s="36"/>
    </row>
    <row r="6955" spans="8:8" s="32" customFormat="1" ht="12.75" customHeight="1" x14ac:dyDescent="0.2">
      <c r="H6955" s="36"/>
    </row>
    <row r="6956" spans="8:8" s="32" customFormat="1" ht="12.75" customHeight="1" x14ac:dyDescent="0.2">
      <c r="H6956" s="36"/>
    </row>
    <row r="6957" spans="8:8" s="32" customFormat="1" ht="12.75" customHeight="1" x14ac:dyDescent="0.2">
      <c r="H6957" s="36"/>
    </row>
    <row r="6958" spans="8:8" s="32" customFormat="1" ht="12.75" customHeight="1" x14ac:dyDescent="0.2">
      <c r="H6958" s="36"/>
    </row>
    <row r="6959" spans="8:8" s="32" customFormat="1" ht="12.75" customHeight="1" x14ac:dyDescent="0.2">
      <c r="H6959" s="36"/>
    </row>
    <row r="6960" spans="8:8" s="32" customFormat="1" ht="12.75" customHeight="1" x14ac:dyDescent="0.2">
      <c r="H6960" s="36"/>
    </row>
    <row r="6961" spans="8:8" s="32" customFormat="1" ht="12.75" customHeight="1" x14ac:dyDescent="0.2">
      <c r="H6961" s="36"/>
    </row>
    <row r="6962" spans="8:8" s="32" customFormat="1" ht="12.75" customHeight="1" x14ac:dyDescent="0.2">
      <c r="H6962" s="36"/>
    </row>
    <row r="6963" spans="8:8" s="32" customFormat="1" ht="12.75" customHeight="1" x14ac:dyDescent="0.2">
      <c r="H6963" s="36"/>
    </row>
    <row r="6964" spans="8:8" s="32" customFormat="1" ht="12.75" customHeight="1" x14ac:dyDescent="0.2">
      <c r="H6964" s="36"/>
    </row>
    <row r="6965" spans="8:8" s="32" customFormat="1" ht="12.75" customHeight="1" x14ac:dyDescent="0.2">
      <c r="H6965" s="36"/>
    </row>
    <row r="6966" spans="8:8" s="32" customFormat="1" ht="12.75" customHeight="1" x14ac:dyDescent="0.2">
      <c r="H6966" s="36"/>
    </row>
    <row r="6967" spans="8:8" s="32" customFormat="1" ht="12.75" customHeight="1" x14ac:dyDescent="0.2">
      <c r="H6967" s="36"/>
    </row>
    <row r="6968" spans="8:8" s="32" customFormat="1" ht="12.75" customHeight="1" x14ac:dyDescent="0.2">
      <c r="H6968" s="36"/>
    </row>
    <row r="6969" spans="8:8" s="32" customFormat="1" ht="12.75" customHeight="1" x14ac:dyDescent="0.2">
      <c r="H6969" s="36"/>
    </row>
    <row r="6970" spans="8:8" s="32" customFormat="1" ht="12.75" customHeight="1" x14ac:dyDescent="0.2">
      <c r="H6970" s="36"/>
    </row>
    <row r="6971" spans="8:8" s="32" customFormat="1" ht="12.75" customHeight="1" x14ac:dyDescent="0.2">
      <c r="H6971" s="36"/>
    </row>
    <row r="6972" spans="8:8" s="32" customFormat="1" ht="12.75" customHeight="1" x14ac:dyDescent="0.2">
      <c r="H6972" s="36"/>
    </row>
    <row r="6973" spans="8:8" s="32" customFormat="1" ht="12.75" customHeight="1" x14ac:dyDescent="0.2">
      <c r="H6973" s="36"/>
    </row>
    <row r="6974" spans="8:8" s="32" customFormat="1" ht="12.75" customHeight="1" x14ac:dyDescent="0.2">
      <c r="H6974" s="36"/>
    </row>
    <row r="6975" spans="8:8" s="32" customFormat="1" ht="12.75" customHeight="1" x14ac:dyDescent="0.2">
      <c r="H6975" s="36"/>
    </row>
    <row r="6976" spans="8:8" s="32" customFormat="1" ht="12.75" customHeight="1" x14ac:dyDescent="0.2">
      <c r="H6976" s="36"/>
    </row>
    <row r="6977" spans="8:8" s="32" customFormat="1" ht="12.75" customHeight="1" x14ac:dyDescent="0.2">
      <c r="H6977" s="36"/>
    </row>
    <row r="6978" spans="8:8" s="32" customFormat="1" ht="12.75" customHeight="1" x14ac:dyDescent="0.2">
      <c r="H6978" s="36"/>
    </row>
    <row r="6979" spans="8:8" s="32" customFormat="1" ht="12.75" customHeight="1" x14ac:dyDescent="0.2">
      <c r="H6979" s="36"/>
    </row>
    <row r="6980" spans="8:8" s="32" customFormat="1" ht="12.75" customHeight="1" x14ac:dyDescent="0.2">
      <c r="H6980" s="36"/>
    </row>
    <row r="6981" spans="8:8" s="32" customFormat="1" ht="12.75" customHeight="1" x14ac:dyDescent="0.2">
      <c r="H6981" s="36"/>
    </row>
    <row r="6982" spans="8:8" s="32" customFormat="1" ht="12.75" customHeight="1" x14ac:dyDescent="0.2">
      <c r="H6982" s="36"/>
    </row>
    <row r="6983" spans="8:8" s="32" customFormat="1" ht="12.75" customHeight="1" x14ac:dyDescent="0.2">
      <c r="H6983" s="36"/>
    </row>
    <row r="6984" spans="8:8" s="32" customFormat="1" ht="12.75" customHeight="1" x14ac:dyDescent="0.2">
      <c r="H6984" s="36"/>
    </row>
    <row r="6985" spans="8:8" s="32" customFormat="1" ht="12.75" customHeight="1" x14ac:dyDescent="0.2">
      <c r="H6985" s="36"/>
    </row>
    <row r="6986" spans="8:8" s="32" customFormat="1" ht="12.75" customHeight="1" x14ac:dyDescent="0.2">
      <c r="H6986" s="36"/>
    </row>
    <row r="6987" spans="8:8" s="32" customFormat="1" ht="12.75" customHeight="1" x14ac:dyDescent="0.2">
      <c r="H6987" s="36"/>
    </row>
    <row r="6988" spans="8:8" s="32" customFormat="1" ht="12.75" customHeight="1" x14ac:dyDescent="0.2">
      <c r="H6988" s="36"/>
    </row>
    <row r="6989" spans="8:8" s="32" customFormat="1" ht="12.75" customHeight="1" x14ac:dyDescent="0.2">
      <c r="H6989" s="36"/>
    </row>
    <row r="6990" spans="8:8" s="32" customFormat="1" ht="12.75" customHeight="1" x14ac:dyDescent="0.2">
      <c r="H6990" s="36"/>
    </row>
    <row r="6991" spans="8:8" s="32" customFormat="1" ht="12.75" customHeight="1" x14ac:dyDescent="0.2">
      <c r="H6991" s="36"/>
    </row>
    <row r="6992" spans="8:8" s="32" customFormat="1" ht="12.75" customHeight="1" x14ac:dyDescent="0.2">
      <c r="H6992" s="36"/>
    </row>
    <row r="6993" spans="8:8" s="32" customFormat="1" ht="12.75" customHeight="1" x14ac:dyDescent="0.2">
      <c r="H6993" s="36"/>
    </row>
    <row r="6994" spans="8:8" s="32" customFormat="1" ht="12.75" customHeight="1" x14ac:dyDescent="0.2">
      <c r="H6994" s="36"/>
    </row>
    <row r="6995" spans="8:8" s="32" customFormat="1" ht="12.75" customHeight="1" x14ac:dyDescent="0.2">
      <c r="H6995" s="36"/>
    </row>
    <row r="6996" spans="8:8" s="32" customFormat="1" ht="12.75" customHeight="1" x14ac:dyDescent="0.2">
      <c r="H6996" s="36"/>
    </row>
    <row r="6997" spans="8:8" s="32" customFormat="1" ht="12.75" customHeight="1" x14ac:dyDescent="0.2">
      <c r="H6997" s="36"/>
    </row>
    <row r="6998" spans="8:8" s="32" customFormat="1" ht="12.75" customHeight="1" x14ac:dyDescent="0.2">
      <c r="H6998" s="36"/>
    </row>
    <row r="6999" spans="8:8" s="32" customFormat="1" ht="12.75" customHeight="1" x14ac:dyDescent="0.2">
      <c r="H6999" s="36"/>
    </row>
    <row r="7000" spans="8:8" s="32" customFormat="1" ht="12.75" customHeight="1" x14ac:dyDescent="0.2">
      <c r="H7000" s="36"/>
    </row>
    <row r="7001" spans="8:8" s="32" customFormat="1" ht="12.75" customHeight="1" x14ac:dyDescent="0.2">
      <c r="H7001" s="36"/>
    </row>
    <row r="7002" spans="8:8" s="32" customFormat="1" ht="12.75" customHeight="1" x14ac:dyDescent="0.2">
      <c r="H7002" s="36"/>
    </row>
    <row r="7003" spans="8:8" s="32" customFormat="1" ht="12.75" customHeight="1" x14ac:dyDescent="0.2">
      <c r="H7003" s="36"/>
    </row>
    <row r="7004" spans="8:8" s="32" customFormat="1" ht="12.75" customHeight="1" x14ac:dyDescent="0.2">
      <c r="H7004" s="36"/>
    </row>
    <row r="7005" spans="8:8" s="32" customFormat="1" ht="12.75" customHeight="1" x14ac:dyDescent="0.2">
      <c r="H7005" s="36"/>
    </row>
    <row r="7006" spans="8:8" s="32" customFormat="1" ht="12.75" customHeight="1" x14ac:dyDescent="0.2">
      <c r="H7006" s="36"/>
    </row>
    <row r="7007" spans="8:8" s="32" customFormat="1" ht="12.75" customHeight="1" x14ac:dyDescent="0.2">
      <c r="H7007" s="36"/>
    </row>
    <row r="7008" spans="8:8" s="32" customFormat="1" ht="12.75" customHeight="1" x14ac:dyDescent="0.2">
      <c r="H7008" s="36"/>
    </row>
    <row r="7009" spans="8:8" s="32" customFormat="1" ht="12.75" customHeight="1" x14ac:dyDescent="0.2">
      <c r="H7009" s="36"/>
    </row>
    <row r="7010" spans="8:8" s="32" customFormat="1" ht="12.75" customHeight="1" x14ac:dyDescent="0.2">
      <c r="H7010" s="36"/>
    </row>
    <row r="7011" spans="8:8" s="32" customFormat="1" ht="12.75" customHeight="1" x14ac:dyDescent="0.2">
      <c r="H7011" s="36"/>
    </row>
    <row r="7012" spans="8:8" s="32" customFormat="1" ht="12.75" customHeight="1" x14ac:dyDescent="0.2">
      <c r="H7012" s="36"/>
    </row>
    <row r="7013" spans="8:8" s="32" customFormat="1" ht="12.75" customHeight="1" x14ac:dyDescent="0.2">
      <c r="H7013" s="36"/>
    </row>
    <row r="7014" spans="8:8" s="32" customFormat="1" ht="12.75" customHeight="1" x14ac:dyDescent="0.2">
      <c r="H7014" s="36"/>
    </row>
    <row r="7015" spans="8:8" s="32" customFormat="1" ht="12.75" customHeight="1" x14ac:dyDescent="0.2">
      <c r="H7015" s="36"/>
    </row>
    <row r="7016" spans="8:8" s="32" customFormat="1" ht="12.75" customHeight="1" x14ac:dyDescent="0.2">
      <c r="H7016" s="36"/>
    </row>
    <row r="7017" spans="8:8" s="32" customFormat="1" ht="12.75" customHeight="1" x14ac:dyDescent="0.2">
      <c r="H7017" s="36"/>
    </row>
    <row r="7018" spans="8:8" s="32" customFormat="1" ht="12.75" customHeight="1" x14ac:dyDescent="0.2">
      <c r="H7018" s="36"/>
    </row>
    <row r="7019" spans="8:8" s="32" customFormat="1" ht="12.75" customHeight="1" x14ac:dyDescent="0.2">
      <c r="H7019" s="36"/>
    </row>
    <row r="7020" spans="8:8" s="32" customFormat="1" ht="12.75" customHeight="1" x14ac:dyDescent="0.2">
      <c r="H7020" s="36"/>
    </row>
    <row r="7021" spans="8:8" s="32" customFormat="1" ht="12.75" customHeight="1" x14ac:dyDescent="0.2">
      <c r="H7021" s="36"/>
    </row>
    <row r="7022" spans="8:8" s="32" customFormat="1" ht="12.75" customHeight="1" x14ac:dyDescent="0.2">
      <c r="H7022" s="36"/>
    </row>
    <row r="7023" spans="8:8" s="32" customFormat="1" ht="12.75" customHeight="1" x14ac:dyDescent="0.2">
      <c r="H7023" s="36"/>
    </row>
    <row r="7024" spans="8:8" s="32" customFormat="1" ht="12.75" customHeight="1" x14ac:dyDescent="0.2">
      <c r="H7024" s="36"/>
    </row>
    <row r="7025" spans="8:8" s="32" customFormat="1" ht="12.75" customHeight="1" x14ac:dyDescent="0.2">
      <c r="H7025" s="36"/>
    </row>
    <row r="7026" spans="8:8" s="32" customFormat="1" ht="12.75" customHeight="1" x14ac:dyDescent="0.2">
      <c r="H7026" s="36"/>
    </row>
    <row r="7027" spans="8:8" s="32" customFormat="1" ht="12.75" customHeight="1" x14ac:dyDescent="0.2">
      <c r="H7027" s="36"/>
    </row>
    <row r="7028" spans="8:8" s="32" customFormat="1" ht="12.75" customHeight="1" x14ac:dyDescent="0.2">
      <c r="H7028" s="36"/>
    </row>
    <row r="7029" spans="8:8" s="32" customFormat="1" ht="12.75" customHeight="1" x14ac:dyDescent="0.2">
      <c r="H7029" s="36"/>
    </row>
    <row r="7030" spans="8:8" s="32" customFormat="1" ht="12.75" customHeight="1" x14ac:dyDescent="0.2">
      <c r="H7030" s="36"/>
    </row>
    <row r="7031" spans="8:8" s="32" customFormat="1" ht="12.75" customHeight="1" x14ac:dyDescent="0.2">
      <c r="H7031" s="36"/>
    </row>
    <row r="7032" spans="8:8" s="32" customFormat="1" ht="12.75" customHeight="1" x14ac:dyDescent="0.2">
      <c r="H7032" s="36"/>
    </row>
    <row r="7033" spans="8:8" s="32" customFormat="1" ht="12.75" customHeight="1" x14ac:dyDescent="0.2">
      <c r="H7033" s="36"/>
    </row>
    <row r="7034" spans="8:8" s="32" customFormat="1" ht="12.75" customHeight="1" x14ac:dyDescent="0.2">
      <c r="H7034" s="36"/>
    </row>
    <row r="7035" spans="8:8" s="32" customFormat="1" ht="12.75" customHeight="1" x14ac:dyDescent="0.2">
      <c r="H7035" s="36"/>
    </row>
    <row r="7036" spans="8:8" s="32" customFormat="1" ht="12.75" customHeight="1" x14ac:dyDescent="0.2">
      <c r="H7036" s="36"/>
    </row>
    <row r="7037" spans="8:8" s="32" customFormat="1" ht="12.75" customHeight="1" x14ac:dyDescent="0.2">
      <c r="H7037" s="36"/>
    </row>
    <row r="7038" spans="8:8" s="32" customFormat="1" ht="12.75" customHeight="1" x14ac:dyDescent="0.2">
      <c r="H7038" s="36"/>
    </row>
    <row r="7039" spans="8:8" s="32" customFormat="1" ht="12.75" customHeight="1" x14ac:dyDescent="0.2">
      <c r="H7039" s="36"/>
    </row>
    <row r="7040" spans="8:8" s="32" customFormat="1" ht="12.75" customHeight="1" x14ac:dyDescent="0.2">
      <c r="H7040" s="36"/>
    </row>
    <row r="7041" spans="8:8" s="32" customFormat="1" ht="12.75" customHeight="1" x14ac:dyDescent="0.2">
      <c r="H7041" s="36"/>
    </row>
    <row r="7042" spans="8:8" s="32" customFormat="1" ht="12.75" customHeight="1" x14ac:dyDescent="0.2">
      <c r="H7042" s="36"/>
    </row>
    <row r="7043" spans="8:8" s="32" customFormat="1" ht="12.75" customHeight="1" x14ac:dyDescent="0.2">
      <c r="H7043" s="36"/>
    </row>
    <row r="7044" spans="8:8" s="32" customFormat="1" ht="12.75" customHeight="1" x14ac:dyDescent="0.2">
      <c r="H7044" s="36"/>
    </row>
    <row r="7045" spans="8:8" s="32" customFormat="1" ht="12.75" customHeight="1" x14ac:dyDescent="0.2">
      <c r="H7045" s="36"/>
    </row>
    <row r="7046" spans="8:8" s="32" customFormat="1" ht="12.75" customHeight="1" x14ac:dyDescent="0.2">
      <c r="H7046" s="36"/>
    </row>
    <row r="7047" spans="8:8" s="32" customFormat="1" ht="12.75" customHeight="1" x14ac:dyDescent="0.2">
      <c r="H7047" s="36"/>
    </row>
    <row r="7048" spans="8:8" s="32" customFormat="1" ht="12.75" customHeight="1" x14ac:dyDescent="0.2">
      <c r="H7048" s="36"/>
    </row>
    <row r="7049" spans="8:8" s="32" customFormat="1" ht="12.75" customHeight="1" x14ac:dyDescent="0.2">
      <c r="H7049" s="36"/>
    </row>
    <row r="7050" spans="8:8" s="32" customFormat="1" ht="12.75" customHeight="1" x14ac:dyDescent="0.2">
      <c r="H7050" s="36"/>
    </row>
    <row r="7051" spans="8:8" s="32" customFormat="1" ht="12.75" customHeight="1" x14ac:dyDescent="0.2">
      <c r="H7051" s="36"/>
    </row>
    <row r="7052" spans="8:8" s="32" customFormat="1" ht="12.75" customHeight="1" x14ac:dyDescent="0.2">
      <c r="H7052" s="36"/>
    </row>
    <row r="7053" spans="8:8" s="32" customFormat="1" ht="12.75" customHeight="1" x14ac:dyDescent="0.2">
      <c r="H7053" s="36"/>
    </row>
    <row r="7054" spans="8:8" s="32" customFormat="1" ht="12.75" customHeight="1" x14ac:dyDescent="0.2">
      <c r="H7054" s="36"/>
    </row>
    <row r="7055" spans="8:8" s="32" customFormat="1" ht="12.75" customHeight="1" x14ac:dyDescent="0.2">
      <c r="H7055" s="36"/>
    </row>
    <row r="7056" spans="8:8" s="32" customFormat="1" ht="12.75" customHeight="1" x14ac:dyDescent="0.2">
      <c r="H7056" s="36"/>
    </row>
    <row r="7057" spans="8:8" s="32" customFormat="1" ht="12.75" customHeight="1" x14ac:dyDescent="0.2">
      <c r="H7057" s="36"/>
    </row>
    <row r="7058" spans="8:8" s="32" customFormat="1" ht="12.75" customHeight="1" x14ac:dyDescent="0.2">
      <c r="H7058" s="36"/>
    </row>
    <row r="7059" spans="8:8" s="32" customFormat="1" ht="12.75" customHeight="1" x14ac:dyDescent="0.2">
      <c r="H7059" s="36"/>
    </row>
    <row r="7060" spans="8:8" s="32" customFormat="1" ht="12.75" customHeight="1" x14ac:dyDescent="0.2">
      <c r="H7060" s="36"/>
    </row>
    <row r="7061" spans="8:8" s="32" customFormat="1" ht="12.75" customHeight="1" x14ac:dyDescent="0.2">
      <c r="H7061" s="36"/>
    </row>
    <row r="7062" spans="8:8" s="32" customFormat="1" ht="12.75" customHeight="1" x14ac:dyDescent="0.2">
      <c r="H7062" s="36"/>
    </row>
    <row r="7063" spans="8:8" s="32" customFormat="1" ht="12.75" customHeight="1" x14ac:dyDescent="0.2">
      <c r="H7063" s="36"/>
    </row>
    <row r="7064" spans="8:8" s="32" customFormat="1" ht="12.75" customHeight="1" x14ac:dyDescent="0.2">
      <c r="H7064" s="36"/>
    </row>
    <row r="7065" spans="8:8" s="32" customFormat="1" ht="12.75" customHeight="1" x14ac:dyDescent="0.2">
      <c r="H7065" s="36"/>
    </row>
    <row r="7066" spans="8:8" s="32" customFormat="1" ht="12.75" customHeight="1" x14ac:dyDescent="0.2">
      <c r="H7066" s="36"/>
    </row>
    <row r="7067" spans="8:8" s="32" customFormat="1" ht="12.75" customHeight="1" x14ac:dyDescent="0.2">
      <c r="H7067" s="36"/>
    </row>
    <row r="7068" spans="8:8" s="32" customFormat="1" ht="12.75" customHeight="1" x14ac:dyDescent="0.2">
      <c r="H7068" s="36"/>
    </row>
    <row r="7069" spans="8:8" s="32" customFormat="1" ht="12.75" customHeight="1" x14ac:dyDescent="0.2">
      <c r="H7069" s="36"/>
    </row>
    <row r="7070" spans="8:8" s="32" customFormat="1" ht="12.75" customHeight="1" x14ac:dyDescent="0.2">
      <c r="H7070" s="36"/>
    </row>
    <row r="7071" spans="8:8" s="32" customFormat="1" ht="12.75" customHeight="1" x14ac:dyDescent="0.2">
      <c r="H7071" s="36"/>
    </row>
    <row r="7072" spans="8:8" s="32" customFormat="1" ht="12.75" customHeight="1" x14ac:dyDescent="0.2">
      <c r="H7072" s="36"/>
    </row>
    <row r="7073" spans="8:8" s="32" customFormat="1" ht="12.75" customHeight="1" x14ac:dyDescent="0.2">
      <c r="H7073" s="36"/>
    </row>
    <row r="7074" spans="8:8" s="32" customFormat="1" ht="12.75" customHeight="1" x14ac:dyDescent="0.2">
      <c r="H7074" s="36"/>
    </row>
    <row r="7075" spans="8:8" s="32" customFormat="1" ht="12.75" customHeight="1" x14ac:dyDescent="0.2">
      <c r="H7075" s="36"/>
    </row>
    <row r="7076" spans="8:8" s="32" customFormat="1" ht="12.75" customHeight="1" x14ac:dyDescent="0.2">
      <c r="H7076" s="36"/>
    </row>
    <row r="7077" spans="8:8" s="32" customFormat="1" ht="12.75" customHeight="1" x14ac:dyDescent="0.2">
      <c r="H7077" s="36"/>
    </row>
    <row r="7078" spans="8:8" s="32" customFormat="1" ht="12.75" customHeight="1" x14ac:dyDescent="0.2">
      <c r="H7078" s="36"/>
    </row>
    <row r="7079" spans="8:8" s="32" customFormat="1" ht="12.75" customHeight="1" x14ac:dyDescent="0.2">
      <c r="H7079" s="36"/>
    </row>
    <row r="7080" spans="8:8" s="32" customFormat="1" ht="12.75" customHeight="1" x14ac:dyDescent="0.2">
      <c r="H7080" s="36"/>
    </row>
    <row r="7081" spans="8:8" s="32" customFormat="1" ht="12.75" customHeight="1" x14ac:dyDescent="0.2">
      <c r="H7081" s="36"/>
    </row>
    <row r="7082" spans="8:8" s="32" customFormat="1" ht="12.75" customHeight="1" x14ac:dyDescent="0.2">
      <c r="H7082" s="36"/>
    </row>
    <row r="7083" spans="8:8" s="32" customFormat="1" ht="12.75" customHeight="1" x14ac:dyDescent="0.2">
      <c r="H7083" s="36"/>
    </row>
    <row r="7084" spans="8:8" s="32" customFormat="1" ht="12.75" customHeight="1" x14ac:dyDescent="0.2">
      <c r="H7084" s="36"/>
    </row>
    <row r="7085" spans="8:8" s="32" customFormat="1" ht="12.75" customHeight="1" x14ac:dyDescent="0.2">
      <c r="H7085" s="36"/>
    </row>
    <row r="7086" spans="8:8" s="32" customFormat="1" ht="12.75" customHeight="1" x14ac:dyDescent="0.2">
      <c r="H7086" s="36"/>
    </row>
    <row r="7087" spans="8:8" s="32" customFormat="1" ht="12.75" customHeight="1" x14ac:dyDescent="0.2">
      <c r="H7087" s="36"/>
    </row>
    <row r="7088" spans="8:8" s="32" customFormat="1" ht="12.75" customHeight="1" x14ac:dyDescent="0.2">
      <c r="H7088" s="36"/>
    </row>
    <row r="7089" spans="8:8" s="32" customFormat="1" ht="12.75" customHeight="1" x14ac:dyDescent="0.2">
      <c r="H7089" s="36"/>
    </row>
    <row r="7090" spans="8:8" s="32" customFormat="1" ht="12.75" customHeight="1" x14ac:dyDescent="0.2">
      <c r="H7090" s="36"/>
    </row>
    <row r="7091" spans="8:8" s="32" customFormat="1" ht="12.75" customHeight="1" x14ac:dyDescent="0.2">
      <c r="H7091" s="36"/>
    </row>
    <row r="7092" spans="8:8" s="32" customFormat="1" ht="12.75" customHeight="1" x14ac:dyDescent="0.2">
      <c r="H7092" s="36"/>
    </row>
    <row r="7093" spans="8:8" s="32" customFormat="1" ht="12.75" customHeight="1" x14ac:dyDescent="0.2">
      <c r="H7093" s="36"/>
    </row>
    <row r="7094" spans="8:8" s="32" customFormat="1" ht="12.75" customHeight="1" x14ac:dyDescent="0.2">
      <c r="H7094" s="36"/>
    </row>
    <row r="7095" spans="8:8" s="32" customFormat="1" ht="12.75" customHeight="1" x14ac:dyDescent="0.2">
      <c r="H7095" s="36"/>
    </row>
    <row r="7096" spans="8:8" s="32" customFormat="1" ht="12.75" customHeight="1" x14ac:dyDescent="0.2">
      <c r="H7096" s="36"/>
    </row>
    <row r="7097" spans="8:8" s="32" customFormat="1" ht="12.75" customHeight="1" x14ac:dyDescent="0.2">
      <c r="H7097" s="36"/>
    </row>
    <row r="7098" spans="8:8" s="32" customFormat="1" ht="12.75" customHeight="1" x14ac:dyDescent="0.2">
      <c r="H7098" s="36"/>
    </row>
    <row r="7099" spans="8:8" s="32" customFormat="1" ht="12.75" customHeight="1" x14ac:dyDescent="0.2">
      <c r="H7099" s="36"/>
    </row>
    <row r="7100" spans="8:8" s="32" customFormat="1" ht="12.75" customHeight="1" x14ac:dyDescent="0.2">
      <c r="H7100" s="36"/>
    </row>
    <row r="7101" spans="8:8" s="32" customFormat="1" ht="12.75" customHeight="1" x14ac:dyDescent="0.2">
      <c r="H7101" s="36"/>
    </row>
    <row r="7102" spans="8:8" s="32" customFormat="1" ht="12.75" customHeight="1" x14ac:dyDescent="0.2">
      <c r="H7102" s="36"/>
    </row>
    <row r="7103" spans="8:8" s="32" customFormat="1" ht="12.75" customHeight="1" x14ac:dyDescent="0.2">
      <c r="H7103" s="36"/>
    </row>
    <row r="7104" spans="8:8" s="32" customFormat="1" ht="12.75" customHeight="1" x14ac:dyDescent="0.2">
      <c r="H7104" s="36"/>
    </row>
    <row r="7105" spans="8:8" s="32" customFormat="1" ht="12.75" customHeight="1" x14ac:dyDescent="0.2">
      <c r="H7105" s="36"/>
    </row>
    <row r="7106" spans="8:8" s="32" customFormat="1" ht="12.75" customHeight="1" x14ac:dyDescent="0.2">
      <c r="H7106" s="36"/>
    </row>
    <row r="7107" spans="8:8" s="32" customFormat="1" ht="12.75" customHeight="1" x14ac:dyDescent="0.2">
      <c r="H7107" s="36"/>
    </row>
    <row r="7108" spans="8:8" s="32" customFormat="1" ht="12.75" customHeight="1" x14ac:dyDescent="0.2">
      <c r="H7108" s="36"/>
    </row>
    <row r="7109" spans="8:8" s="32" customFormat="1" ht="12.75" customHeight="1" x14ac:dyDescent="0.2">
      <c r="H7109" s="36"/>
    </row>
    <row r="7110" spans="8:8" s="32" customFormat="1" ht="12.75" customHeight="1" x14ac:dyDescent="0.2">
      <c r="H7110" s="36"/>
    </row>
    <row r="7111" spans="8:8" s="32" customFormat="1" ht="12.75" customHeight="1" x14ac:dyDescent="0.2">
      <c r="H7111" s="36"/>
    </row>
    <row r="7112" spans="8:8" s="32" customFormat="1" ht="12.75" customHeight="1" x14ac:dyDescent="0.2">
      <c r="H7112" s="36"/>
    </row>
    <row r="7113" spans="8:8" s="32" customFormat="1" ht="12.75" customHeight="1" x14ac:dyDescent="0.2">
      <c r="H7113" s="36"/>
    </row>
    <row r="7114" spans="8:8" s="32" customFormat="1" ht="12.75" customHeight="1" x14ac:dyDescent="0.2">
      <c r="H7114" s="36"/>
    </row>
    <row r="7115" spans="8:8" s="32" customFormat="1" ht="12.75" customHeight="1" x14ac:dyDescent="0.2">
      <c r="H7115" s="36"/>
    </row>
    <row r="7116" spans="8:8" s="32" customFormat="1" ht="12.75" customHeight="1" x14ac:dyDescent="0.2">
      <c r="H7116" s="36"/>
    </row>
    <row r="7117" spans="8:8" s="32" customFormat="1" ht="12.75" customHeight="1" x14ac:dyDescent="0.2">
      <c r="H7117" s="36"/>
    </row>
    <row r="7118" spans="8:8" s="32" customFormat="1" ht="12.75" customHeight="1" x14ac:dyDescent="0.2">
      <c r="H7118" s="36"/>
    </row>
    <row r="7119" spans="8:8" s="32" customFormat="1" ht="12.75" customHeight="1" x14ac:dyDescent="0.2">
      <c r="H7119" s="36"/>
    </row>
    <row r="7120" spans="8:8" s="32" customFormat="1" ht="12.75" customHeight="1" x14ac:dyDescent="0.2">
      <c r="H7120" s="36"/>
    </row>
    <row r="7121" spans="8:8" s="32" customFormat="1" ht="12.75" customHeight="1" x14ac:dyDescent="0.2">
      <c r="H7121" s="36"/>
    </row>
    <row r="7122" spans="8:8" s="32" customFormat="1" ht="12.75" customHeight="1" x14ac:dyDescent="0.2">
      <c r="H7122" s="36"/>
    </row>
    <row r="7123" spans="8:8" s="32" customFormat="1" ht="12.75" customHeight="1" x14ac:dyDescent="0.2">
      <c r="H7123" s="36"/>
    </row>
    <row r="7124" spans="8:8" s="32" customFormat="1" ht="12.75" customHeight="1" x14ac:dyDescent="0.2">
      <c r="H7124" s="36"/>
    </row>
    <row r="7125" spans="8:8" s="32" customFormat="1" ht="12.75" customHeight="1" x14ac:dyDescent="0.2">
      <c r="H7125" s="36"/>
    </row>
    <row r="7126" spans="8:8" s="32" customFormat="1" ht="12.75" customHeight="1" x14ac:dyDescent="0.2">
      <c r="H7126" s="36"/>
    </row>
    <row r="7127" spans="8:8" s="32" customFormat="1" ht="12.75" customHeight="1" x14ac:dyDescent="0.2">
      <c r="H7127" s="36"/>
    </row>
    <row r="7128" spans="8:8" s="32" customFormat="1" ht="12.75" customHeight="1" x14ac:dyDescent="0.2">
      <c r="H7128" s="36"/>
    </row>
    <row r="7129" spans="8:8" s="32" customFormat="1" ht="12.75" customHeight="1" x14ac:dyDescent="0.2">
      <c r="H7129" s="36"/>
    </row>
    <row r="7130" spans="8:8" s="32" customFormat="1" ht="12.75" customHeight="1" x14ac:dyDescent="0.2">
      <c r="H7130" s="36"/>
    </row>
    <row r="7131" spans="8:8" s="32" customFormat="1" ht="12.75" customHeight="1" x14ac:dyDescent="0.2">
      <c r="H7131" s="36"/>
    </row>
    <row r="7132" spans="8:8" s="32" customFormat="1" ht="12.75" customHeight="1" x14ac:dyDescent="0.2">
      <c r="H7132" s="36"/>
    </row>
    <row r="7133" spans="8:8" s="32" customFormat="1" ht="12.75" customHeight="1" x14ac:dyDescent="0.2">
      <c r="H7133" s="36"/>
    </row>
    <row r="7134" spans="8:8" s="32" customFormat="1" ht="12.75" customHeight="1" x14ac:dyDescent="0.2">
      <c r="H7134" s="36"/>
    </row>
    <row r="7135" spans="8:8" s="32" customFormat="1" ht="12.75" customHeight="1" x14ac:dyDescent="0.2">
      <c r="H7135" s="36"/>
    </row>
    <row r="7136" spans="8:8" s="32" customFormat="1" ht="12.75" customHeight="1" x14ac:dyDescent="0.2">
      <c r="H7136" s="36"/>
    </row>
    <row r="7137" spans="8:8" s="32" customFormat="1" ht="12.75" customHeight="1" x14ac:dyDescent="0.2">
      <c r="H7137" s="36"/>
    </row>
    <row r="7138" spans="8:8" s="32" customFormat="1" ht="12.75" customHeight="1" x14ac:dyDescent="0.2">
      <c r="H7138" s="36"/>
    </row>
    <row r="7139" spans="8:8" s="32" customFormat="1" ht="12.75" customHeight="1" x14ac:dyDescent="0.2">
      <c r="H7139" s="36"/>
    </row>
    <row r="7140" spans="8:8" s="32" customFormat="1" ht="12.75" customHeight="1" x14ac:dyDescent="0.2">
      <c r="H7140" s="36"/>
    </row>
    <row r="7141" spans="8:8" s="32" customFormat="1" ht="12.75" customHeight="1" x14ac:dyDescent="0.2">
      <c r="H7141" s="36"/>
    </row>
    <row r="7142" spans="8:8" s="32" customFormat="1" ht="12.75" customHeight="1" x14ac:dyDescent="0.2">
      <c r="H7142" s="36"/>
    </row>
    <row r="7143" spans="8:8" s="32" customFormat="1" ht="12.75" customHeight="1" x14ac:dyDescent="0.2">
      <c r="H7143" s="36"/>
    </row>
    <row r="7144" spans="8:8" s="32" customFormat="1" ht="12.75" customHeight="1" x14ac:dyDescent="0.2">
      <c r="H7144" s="36"/>
    </row>
    <row r="7145" spans="8:8" s="32" customFormat="1" ht="12.75" customHeight="1" x14ac:dyDescent="0.2">
      <c r="H7145" s="36"/>
    </row>
    <row r="7146" spans="8:8" s="32" customFormat="1" ht="12.75" customHeight="1" x14ac:dyDescent="0.2">
      <c r="H7146" s="36"/>
    </row>
    <row r="7147" spans="8:8" s="32" customFormat="1" ht="12.75" customHeight="1" x14ac:dyDescent="0.2">
      <c r="H7147" s="36"/>
    </row>
    <row r="7148" spans="8:8" s="32" customFormat="1" ht="12.75" customHeight="1" x14ac:dyDescent="0.2">
      <c r="H7148" s="36"/>
    </row>
    <row r="7149" spans="8:8" s="32" customFormat="1" ht="12.75" customHeight="1" x14ac:dyDescent="0.2">
      <c r="H7149" s="36"/>
    </row>
    <row r="7150" spans="8:8" s="32" customFormat="1" ht="12.75" customHeight="1" x14ac:dyDescent="0.2">
      <c r="H7150" s="36"/>
    </row>
    <row r="7151" spans="8:8" s="32" customFormat="1" ht="12.75" customHeight="1" x14ac:dyDescent="0.2">
      <c r="H7151" s="36"/>
    </row>
    <row r="7152" spans="8:8" s="32" customFormat="1" ht="12.75" customHeight="1" x14ac:dyDescent="0.2">
      <c r="H7152" s="36"/>
    </row>
    <row r="7153" spans="8:8" s="32" customFormat="1" ht="12.75" customHeight="1" x14ac:dyDescent="0.2">
      <c r="H7153" s="36"/>
    </row>
    <row r="7154" spans="8:8" s="32" customFormat="1" ht="12.75" customHeight="1" x14ac:dyDescent="0.2">
      <c r="H7154" s="36"/>
    </row>
    <row r="7155" spans="8:8" s="32" customFormat="1" ht="12.75" customHeight="1" x14ac:dyDescent="0.2">
      <c r="H7155" s="36"/>
    </row>
    <row r="7156" spans="8:8" s="32" customFormat="1" ht="12.75" customHeight="1" x14ac:dyDescent="0.2">
      <c r="H7156" s="36"/>
    </row>
    <row r="7157" spans="8:8" s="32" customFormat="1" ht="12.75" customHeight="1" x14ac:dyDescent="0.2">
      <c r="H7157" s="36"/>
    </row>
    <row r="7158" spans="8:8" s="32" customFormat="1" ht="12.75" customHeight="1" x14ac:dyDescent="0.2">
      <c r="H7158" s="36"/>
    </row>
    <row r="7159" spans="8:8" s="32" customFormat="1" ht="12.75" customHeight="1" x14ac:dyDescent="0.2">
      <c r="H7159" s="36"/>
    </row>
    <row r="7160" spans="8:8" s="32" customFormat="1" ht="12.75" customHeight="1" x14ac:dyDescent="0.2">
      <c r="H7160" s="36"/>
    </row>
    <row r="7161" spans="8:8" s="32" customFormat="1" ht="12.75" customHeight="1" x14ac:dyDescent="0.2">
      <c r="H7161" s="36"/>
    </row>
    <row r="7162" spans="8:8" s="32" customFormat="1" ht="12.75" customHeight="1" x14ac:dyDescent="0.2">
      <c r="H7162" s="36"/>
    </row>
    <row r="7163" spans="8:8" s="32" customFormat="1" ht="12.75" customHeight="1" x14ac:dyDescent="0.2">
      <c r="H7163" s="36"/>
    </row>
    <row r="7164" spans="8:8" s="32" customFormat="1" ht="12.75" customHeight="1" x14ac:dyDescent="0.2">
      <c r="H7164" s="36"/>
    </row>
    <row r="7165" spans="8:8" s="32" customFormat="1" ht="12.75" customHeight="1" x14ac:dyDescent="0.2">
      <c r="H7165" s="36"/>
    </row>
    <row r="7166" spans="8:8" s="32" customFormat="1" ht="12.75" customHeight="1" x14ac:dyDescent="0.2">
      <c r="H7166" s="36"/>
    </row>
    <row r="7167" spans="8:8" s="32" customFormat="1" ht="12.75" customHeight="1" x14ac:dyDescent="0.2">
      <c r="H7167" s="36"/>
    </row>
    <row r="7168" spans="8:8" s="32" customFormat="1" ht="12.75" customHeight="1" x14ac:dyDescent="0.2">
      <c r="H7168" s="36"/>
    </row>
    <row r="7169" spans="8:8" s="32" customFormat="1" ht="12.75" customHeight="1" x14ac:dyDescent="0.2">
      <c r="H7169" s="36"/>
    </row>
    <row r="7170" spans="8:8" s="32" customFormat="1" ht="12.75" customHeight="1" x14ac:dyDescent="0.2">
      <c r="H7170" s="36"/>
    </row>
    <row r="7171" spans="8:8" s="32" customFormat="1" ht="12.75" customHeight="1" x14ac:dyDescent="0.2">
      <c r="H7171" s="36"/>
    </row>
    <row r="7172" spans="8:8" s="32" customFormat="1" ht="12.75" customHeight="1" x14ac:dyDescent="0.2">
      <c r="H7172" s="36"/>
    </row>
    <row r="7173" spans="8:8" s="32" customFormat="1" ht="12.75" customHeight="1" x14ac:dyDescent="0.2">
      <c r="H7173" s="36"/>
    </row>
    <row r="7174" spans="8:8" s="32" customFormat="1" ht="12.75" customHeight="1" x14ac:dyDescent="0.2">
      <c r="H7174" s="36"/>
    </row>
    <row r="7175" spans="8:8" s="32" customFormat="1" ht="12.75" customHeight="1" x14ac:dyDescent="0.2">
      <c r="H7175" s="36"/>
    </row>
    <row r="7176" spans="8:8" s="32" customFormat="1" ht="12.75" customHeight="1" x14ac:dyDescent="0.2">
      <c r="H7176" s="36"/>
    </row>
    <row r="7177" spans="8:8" s="32" customFormat="1" ht="12.75" customHeight="1" x14ac:dyDescent="0.2">
      <c r="H7177" s="36"/>
    </row>
    <row r="7178" spans="8:8" s="32" customFormat="1" ht="12.75" customHeight="1" x14ac:dyDescent="0.2">
      <c r="H7178" s="36"/>
    </row>
    <row r="7179" spans="8:8" s="32" customFormat="1" ht="12.75" customHeight="1" x14ac:dyDescent="0.2">
      <c r="H7179" s="36"/>
    </row>
    <row r="7180" spans="8:8" s="32" customFormat="1" ht="12.75" customHeight="1" x14ac:dyDescent="0.2">
      <c r="H7180" s="36"/>
    </row>
    <row r="7181" spans="8:8" s="32" customFormat="1" ht="12.75" customHeight="1" x14ac:dyDescent="0.2">
      <c r="H7181" s="36"/>
    </row>
    <row r="7182" spans="8:8" s="32" customFormat="1" ht="12.75" customHeight="1" x14ac:dyDescent="0.2">
      <c r="H7182" s="36"/>
    </row>
    <row r="7183" spans="8:8" s="32" customFormat="1" ht="12.75" customHeight="1" x14ac:dyDescent="0.2">
      <c r="H7183" s="36"/>
    </row>
    <row r="7184" spans="8:8" s="32" customFormat="1" ht="12.75" customHeight="1" x14ac:dyDescent="0.2">
      <c r="H7184" s="36"/>
    </row>
    <row r="7185" spans="8:8" s="32" customFormat="1" ht="12.75" customHeight="1" x14ac:dyDescent="0.2">
      <c r="H7185" s="36"/>
    </row>
    <row r="7186" spans="8:8" s="32" customFormat="1" ht="12.75" customHeight="1" x14ac:dyDescent="0.2">
      <c r="H7186" s="36"/>
    </row>
    <row r="7187" spans="8:8" s="32" customFormat="1" ht="12.75" customHeight="1" x14ac:dyDescent="0.2">
      <c r="H7187" s="36"/>
    </row>
    <row r="7188" spans="8:8" s="32" customFormat="1" ht="12.75" customHeight="1" x14ac:dyDescent="0.2">
      <c r="H7188" s="36"/>
    </row>
    <row r="7189" spans="8:8" s="32" customFormat="1" ht="12.75" customHeight="1" x14ac:dyDescent="0.2">
      <c r="H7189" s="36"/>
    </row>
    <row r="7190" spans="8:8" s="32" customFormat="1" ht="12.75" customHeight="1" x14ac:dyDescent="0.2">
      <c r="H7190" s="36"/>
    </row>
    <row r="7191" spans="8:8" s="32" customFormat="1" ht="12.75" customHeight="1" x14ac:dyDescent="0.2">
      <c r="H7191" s="36"/>
    </row>
    <row r="7192" spans="8:8" s="32" customFormat="1" ht="12.75" customHeight="1" x14ac:dyDescent="0.2">
      <c r="H7192" s="36"/>
    </row>
    <row r="7193" spans="8:8" s="32" customFormat="1" ht="12.75" customHeight="1" x14ac:dyDescent="0.2">
      <c r="H7193" s="36"/>
    </row>
    <row r="7194" spans="8:8" s="32" customFormat="1" ht="12.75" customHeight="1" x14ac:dyDescent="0.2">
      <c r="H7194" s="36"/>
    </row>
    <row r="7195" spans="8:8" s="32" customFormat="1" ht="12.75" customHeight="1" x14ac:dyDescent="0.2">
      <c r="H7195" s="36"/>
    </row>
    <row r="7196" spans="8:8" s="32" customFormat="1" ht="12.75" customHeight="1" x14ac:dyDescent="0.2">
      <c r="H7196" s="36"/>
    </row>
    <row r="7197" spans="8:8" s="32" customFormat="1" ht="12.75" customHeight="1" x14ac:dyDescent="0.2">
      <c r="H7197" s="36"/>
    </row>
    <row r="7198" spans="8:8" s="32" customFormat="1" ht="12.75" customHeight="1" x14ac:dyDescent="0.2">
      <c r="H7198" s="36"/>
    </row>
    <row r="7199" spans="8:8" s="32" customFormat="1" ht="12.75" customHeight="1" x14ac:dyDescent="0.2">
      <c r="H7199" s="36"/>
    </row>
    <row r="7200" spans="8:8" s="32" customFormat="1" ht="12.75" customHeight="1" x14ac:dyDescent="0.2">
      <c r="H7200" s="36"/>
    </row>
    <row r="7201" spans="8:8" s="32" customFormat="1" ht="12.75" customHeight="1" x14ac:dyDescent="0.2">
      <c r="H7201" s="36"/>
    </row>
    <row r="7202" spans="8:8" s="32" customFormat="1" ht="12.75" customHeight="1" x14ac:dyDescent="0.2">
      <c r="H7202" s="36"/>
    </row>
    <row r="7203" spans="8:8" s="32" customFormat="1" ht="12.75" customHeight="1" x14ac:dyDescent="0.2">
      <c r="H7203" s="36"/>
    </row>
    <row r="7204" spans="8:8" s="32" customFormat="1" ht="12.75" customHeight="1" x14ac:dyDescent="0.2">
      <c r="H7204" s="36"/>
    </row>
    <row r="7205" spans="8:8" s="32" customFormat="1" ht="12.75" customHeight="1" x14ac:dyDescent="0.2">
      <c r="H7205" s="36"/>
    </row>
    <row r="7206" spans="8:8" s="32" customFormat="1" ht="12.75" customHeight="1" x14ac:dyDescent="0.2">
      <c r="H7206" s="36"/>
    </row>
    <row r="7207" spans="8:8" s="32" customFormat="1" ht="12.75" customHeight="1" x14ac:dyDescent="0.2">
      <c r="H7207" s="36"/>
    </row>
    <row r="7208" spans="8:8" s="32" customFormat="1" ht="12.75" customHeight="1" x14ac:dyDescent="0.2">
      <c r="H7208" s="36"/>
    </row>
    <row r="7209" spans="8:8" s="32" customFormat="1" ht="12.75" customHeight="1" x14ac:dyDescent="0.2">
      <c r="H7209" s="36"/>
    </row>
    <row r="7210" spans="8:8" s="32" customFormat="1" ht="12.75" customHeight="1" x14ac:dyDescent="0.2">
      <c r="H7210" s="36"/>
    </row>
    <row r="7211" spans="8:8" s="32" customFormat="1" ht="12.75" customHeight="1" x14ac:dyDescent="0.2">
      <c r="H7211" s="36"/>
    </row>
    <row r="7212" spans="8:8" s="32" customFormat="1" ht="12.75" customHeight="1" x14ac:dyDescent="0.2">
      <c r="H7212" s="36"/>
    </row>
    <row r="7213" spans="8:8" s="32" customFormat="1" ht="12.75" customHeight="1" x14ac:dyDescent="0.2">
      <c r="H7213" s="36"/>
    </row>
    <row r="7214" spans="8:8" s="32" customFormat="1" ht="12.75" customHeight="1" x14ac:dyDescent="0.2">
      <c r="H7214" s="36"/>
    </row>
    <row r="7215" spans="8:8" s="32" customFormat="1" ht="12.75" customHeight="1" x14ac:dyDescent="0.2">
      <c r="H7215" s="36"/>
    </row>
    <row r="7216" spans="8:8" s="32" customFormat="1" ht="12.75" customHeight="1" x14ac:dyDescent="0.2">
      <c r="H7216" s="36"/>
    </row>
    <row r="7217" spans="8:8" s="32" customFormat="1" ht="12.75" customHeight="1" x14ac:dyDescent="0.2">
      <c r="H7217" s="36"/>
    </row>
    <row r="7218" spans="8:8" s="32" customFormat="1" ht="12.75" customHeight="1" x14ac:dyDescent="0.2">
      <c r="H7218" s="36"/>
    </row>
    <row r="7219" spans="8:8" s="32" customFormat="1" ht="12.75" customHeight="1" x14ac:dyDescent="0.2">
      <c r="H7219" s="36"/>
    </row>
    <row r="7220" spans="8:8" s="32" customFormat="1" ht="12.75" customHeight="1" x14ac:dyDescent="0.2">
      <c r="H7220" s="36"/>
    </row>
    <row r="7221" spans="8:8" s="32" customFormat="1" ht="12.75" customHeight="1" x14ac:dyDescent="0.2">
      <c r="H7221" s="36"/>
    </row>
    <row r="7222" spans="8:8" s="32" customFormat="1" ht="12.75" customHeight="1" x14ac:dyDescent="0.2">
      <c r="H7222" s="36"/>
    </row>
    <row r="7223" spans="8:8" s="32" customFormat="1" ht="12.75" customHeight="1" x14ac:dyDescent="0.2">
      <c r="H7223" s="36"/>
    </row>
    <row r="7224" spans="8:8" s="32" customFormat="1" ht="12.75" customHeight="1" x14ac:dyDescent="0.2">
      <c r="H7224" s="36"/>
    </row>
    <row r="7225" spans="8:8" s="32" customFormat="1" ht="12.75" customHeight="1" x14ac:dyDescent="0.2">
      <c r="H7225" s="36"/>
    </row>
    <row r="7226" spans="8:8" s="32" customFormat="1" ht="12.75" customHeight="1" x14ac:dyDescent="0.2">
      <c r="H7226" s="36"/>
    </row>
    <row r="7227" spans="8:8" s="32" customFormat="1" ht="12.75" customHeight="1" x14ac:dyDescent="0.2">
      <c r="H7227" s="36"/>
    </row>
    <row r="7228" spans="8:8" s="32" customFormat="1" ht="12.75" customHeight="1" x14ac:dyDescent="0.2">
      <c r="H7228" s="36"/>
    </row>
    <row r="7229" spans="8:8" s="32" customFormat="1" ht="12.75" customHeight="1" x14ac:dyDescent="0.2">
      <c r="H7229" s="36"/>
    </row>
    <row r="7230" spans="8:8" s="32" customFormat="1" ht="12.75" customHeight="1" x14ac:dyDescent="0.2">
      <c r="H7230" s="36"/>
    </row>
    <row r="7231" spans="8:8" s="32" customFormat="1" ht="12.75" customHeight="1" x14ac:dyDescent="0.2">
      <c r="H7231" s="36"/>
    </row>
    <row r="7232" spans="8:8" s="32" customFormat="1" ht="12.75" customHeight="1" x14ac:dyDescent="0.2">
      <c r="H7232" s="36"/>
    </row>
    <row r="7233" spans="8:8" s="32" customFormat="1" ht="12.75" customHeight="1" x14ac:dyDescent="0.2">
      <c r="H7233" s="36"/>
    </row>
    <row r="7234" spans="8:8" s="32" customFormat="1" ht="12.75" customHeight="1" x14ac:dyDescent="0.2">
      <c r="H7234" s="36"/>
    </row>
    <row r="7235" spans="8:8" s="32" customFormat="1" ht="12.75" customHeight="1" x14ac:dyDescent="0.2">
      <c r="H7235" s="36"/>
    </row>
    <row r="7236" spans="8:8" s="32" customFormat="1" ht="12.75" customHeight="1" x14ac:dyDescent="0.2">
      <c r="H7236" s="36"/>
    </row>
    <row r="7237" spans="8:8" s="32" customFormat="1" ht="12.75" customHeight="1" x14ac:dyDescent="0.2">
      <c r="H7237" s="36"/>
    </row>
    <row r="7238" spans="8:8" s="32" customFormat="1" ht="12.75" customHeight="1" x14ac:dyDescent="0.2">
      <c r="H7238" s="36"/>
    </row>
    <row r="7239" spans="8:8" s="32" customFormat="1" ht="12.75" customHeight="1" x14ac:dyDescent="0.2">
      <c r="H7239" s="36"/>
    </row>
    <row r="7240" spans="8:8" s="32" customFormat="1" ht="12.75" customHeight="1" x14ac:dyDescent="0.2">
      <c r="H7240" s="36"/>
    </row>
    <row r="7241" spans="8:8" s="32" customFormat="1" ht="12.75" customHeight="1" x14ac:dyDescent="0.2">
      <c r="H7241" s="36"/>
    </row>
    <row r="7242" spans="8:8" s="32" customFormat="1" ht="12.75" customHeight="1" x14ac:dyDescent="0.2">
      <c r="H7242" s="36"/>
    </row>
    <row r="7243" spans="8:8" s="32" customFormat="1" ht="12.75" customHeight="1" x14ac:dyDescent="0.2">
      <c r="H7243" s="36"/>
    </row>
    <row r="7244" spans="8:8" s="32" customFormat="1" ht="12.75" customHeight="1" x14ac:dyDescent="0.2">
      <c r="H7244" s="36"/>
    </row>
    <row r="7245" spans="8:8" s="32" customFormat="1" ht="12.75" customHeight="1" x14ac:dyDescent="0.2">
      <c r="H7245" s="36"/>
    </row>
    <row r="7246" spans="8:8" s="32" customFormat="1" ht="12.75" customHeight="1" x14ac:dyDescent="0.2">
      <c r="H7246" s="36"/>
    </row>
    <row r="7247" spans="8:8" s="32" customFormat="1" ht="12.75" customHeight="1" x14ac:dyDescent="0.2">
      <c r="H7247" s="36"/>
    </row>
    <row r="7248" spans="8:8" s="32" customFormat="1" ht="12.75" customHeight="1" x14ac:dyDescent="0.2">
      <c r="H7248" s="36"/>
    </row>
    <row r="7249" spans="8:8" s="32" customFormat="1" ht="12.75" customHeight="1" x14ac:dyDescent="0.2">
      <c r="H7249" s="36"/>
    </row>
    <row r="7250" spans="8:8" s="32" customFormat="1" ht="12.75" customHeight="1" x14ac:dyDescent="0.2">
      <c r="H7250" s="36"/>
    </row>
    <row r="7251" spans="8:8" s="32" customFormat="1" ht="12.75" customHeight="1" x14ac:dyDescent="0.2">
      <c r="H7251" s="36"/>
    </row>
    <row r="7252" spans="8:8" s="32" customFormat="1" ht="12.75" customHeight="1" x14ac:dyDescent="0.2">
      <c r="H7252" s="36"/>
    </row>
    <row r="7253" spans="8:8" s="32" customFormat="1" ht="12.75" customHeight="1" x14ac:dyDescent="0.2">
      <c r="H7253" s="36"/>
    </row>
    <row r="7254" spans="8:8" s="32" customFormat="1" ht="12.75" customHeight="1" x14ac:dyDescent="0.2">
      <c r="H7254" s="36"/>
    </row>
    <row r="7255" spans="8:8" s="32" customFormat="1" ht="12.75" customHeight="1" x14ac:dyDescent="0.2">
      <c r="H7255" s="36"/>
    </row>
    <row r="7256" spans="8:8" s="32" customFormat="1" ht="12.75" customHeight="1" x14ac:dyDescent="0.2">
      <c r="H7256" s="36"/>
    </row>
    <row r="7257" spans="8:8" s="32" customFormat="1" ht="12.75" customHeight="1" x14ac:dyDescent="0.2">
      <c r="H7257" s="36"/>
    </row>
    <row r="7258" spans="8:8" s="32" customFormat="1" ht="12.75" customHeight="1" x14ac:dyDescent="0.2">
      <c r="H7258" s="36"/>
    </row>
    <row r="7259" spans="8:8" s="32" customFormat="1" ht="12.75" customHeight="1" x14ac:dyDescent="0.2">
      <c r="H7259" s="36"/>
    </row>
    <row r="7260" spans="8:8" s="32" customFormat="1" ht="12.75" customHeight="1" x14ac:dyDescent="0.2">
      <c r="H7260" s="36"/>
    </row>
    <row r="7261" spans="8:8" s="32" customFormat="1" ht="12.75" customHeight="1" x14ac:dyDescent="0.2">
      <c r="H7261" s="36"/>
    </row>
    <row r="7262" spans="8:8" s="32" customFormat="1" ht="12.75" customHeight="1" x14ac:dyDescent="0.2">
      <c r="H7262" s="36"/>
    </row>
    <row r="7263" spans="8:8" s="32" customFormat="1" ht="12.75" customHeight="1" x14ac:dyDescent="0.2">
      <c r="H7263" s="36"/>
    </row>
    <row r="7264" spans="8:8" s="32" customFormat="1" ht="12.75" customHeight="1" x14ac:dyDescent="0.2">
      <c r="H7264" s="36"/>
    </row>
    <row r="7265" spans="8:8" s="32" customFormat="1" ht="12.75" customHeight="1" x14ac:dyDescent="0.2">
      <c r="H7265" s="36"/>
    </row>
    <row r="7266" spans="8:8" s="32" customFormat="1" ht="12.75" customHeight="1" x14ac:dyDescent="0.2">
      <c r="H7266" s="36"/>
    </row>
    <row r="7267" spans="8:8" s="32" customFormat="1" ht="12.75" customHeight="1" x14ac:dyDescent="0.2">
      <c r="H7267" s="36"/>
    </row>
    <row r="7268" spans="8:8" s="32" customFormat="1" ht="12.75" customHeight="1" x14ac:dyDescent="0.2">
      <c r="H7268" s="36"/>
    </row>
    <row r="7269" spans="8:8" s="32" customFormat="1" ht="12.75" customHeight="1" x14ac:dyDescent="0.2">
      <c r="H7269" s="36"/>
    </row>
    <row r="7270" spans="8:8" s="32" customFormat="1" ht="12.75" customHeight="1" x14ac:dyDescent="0.2">
      <c r="H7270" s="36"/>
    </row>
    <row r="7271" spans="8:8" s="32" customFormat="1" ht="12.75" customHeight="1" x14ac:dyDescent="0.2">
      <c r="H7271" s="36"/>
    </row>
    <row r="7272" spans="8:8" s="32" customFormat="1" ht="12.75" customHeight="1" x14ac:dyDescent="0.2">
      <c r="H7272" s="36"/>
    </row>
    <row r="7273" spans="8:8" s="32" customFormat="1" ht="12.75" customHeight="1" x14ac:dyDescent="0.2">
      <c r="H7273" s="36"/>
    </row>
    <row r="7274" spans="8:8" s="32" customFormat="1" ht="12.75" customHeight="1" x14ac:dyDescent="0.2">
      <c r="H7274" s="36"/>
    </row>
    <row r="7275" spans="8:8" s="32" customFormat="1" ht="12.75" customHeight="1" x14ac:dyDescent="0.2">
      <c r="H7275" s="36"/>
    </row>
    <row r="7276" spans="8:8" s="32" customFormat="1" ht="12.75" customHeight="1" x14ac:dyDescent="0.2">
      <c r="H7276" s="36"/>
    </row>
    <row r="7277" spans="8:8" s="32" customFormat="1" ht="12.75" customHeight="1" x14ac:dyDescent="0.2">
      <c r="H7277" s="36"/>
    </row>
    <row r="7278" spans="8:8" s="32" customFormat="1" ht="12.75" customHeight="1" x14ac:dyDescent="0.2">
      <c r="H7278" s="36"/>
    </row>
    <row r="7279" spans="8:8" s="32" customFormat="1" ht="12.75" customHeight="1" x14ac:dyDescent="0.2">
      <c r="H7279" s="36"/>
    </row>
    <row r="7280" spans="8:8" s="32" customFormat="1" ht="12.75" customHeight="1" x14ac:dyDescent="0.2">
      <c r="H7280" s="36"/>
    </row>
    <row r="7281" spans="8:8" s="32" customFormat="1" ht="12.75" customHeight="1" x14ac:dyDescent="0.2">
      <c r="H7281" s="36"/>
    </row>
    <row r="7282" spans="8:8" s="32" customFormat="1" ht="12.75" customHeight="1" x14ac:dyDescent="0.2">
      <c r="H7282" s="36"/>
    </row>
    <row r="7283" spans="8:8" s="32" customFormat="1" ht="12.75" customHeight="1" x14ac:dyDescent="0.2">
      <c r="H7283" s="36"/>
    </row>
    <row r="7284" spans="8:8" s="32" customFormat="1" ht="12.75" customHeight="1" x14ac:dyDescent="0.2">
      <c r="H7284" s="36"/>
    </row>
    <row r="7285" spans="8:8" s="32" customFormat="1" ht="12.75" customHeight="1" x14ac:dyDescent="0.2">
      <c r="H7285" s="36"/>
    </row>
    <row r="7286" spans="8:8" s="32" customFormat="1" ht="12.75" customHeight="1" x14ac:dyDescent="0.2">
      <c r="H7286" s="36"/>
    </row>
    <row r="7287" spans="8:8" s="32" customFormat="1" ht="12.75" customHeight="1" x14ac:dyDescent="0.2">
      <c r="H7287" s="36"/>
    </row>
    <row r="7288" spans="8:8" s="32" customFormat="1" ht="12.75" customHeight="1" x14ac:dyDescent="0.2">
      <c r="H7288" s="36"/>
    </row>
    <row r="7289" spans="8:8" s="32" customFormat="1" ht="12.75" customHeight="1" x14ac:dyDescent="0.2">
      <c r="H7289" s="36"/>
    </row>
    <row r="7290" spans="8:8" s="32" customFormat="1" ht="12.75" customHeight="1" x14ac:dyDescent="0.2">
      <c r="H7290" s="36"/>
    </row>
    <row r="7291" spans="8:8" s="32" customFormat="1" ht="12.75" customHeight="1" x14ac:dyDescent="0.2">
      <c r="H7291" s="36"/>
    </row>
    <row r="7292" spans="8:8" s="32" customFormat="1" ht="12.75" customHeight="1" x14ac:dyDescent="0.2">
      <c r="H7292" s="36"/>
    </row>
    <row r="7293" spans="8:8" s="32" customFormat="1" ht="12.75" customHeight="1" x14ac:dyDescent="0.2">
      <c r="H7293" s="36"/>
    </row>
    <row r="7294" spans="8:8" s="32" customFormat="1" ht="12.75" customHeight="1" x14ac:dyDescent="0.2">
      <c r="H7294" s="36"/>
    </row>
    <row r="7295" spans="8:8" s="32" customFormat="1" ht="12.75" customHeight="1" x14ac:dyDescent="0.2">
      <c r="H7295" s="36"/>
    </row>
    <row r="7296" spans="8:8" s="32" customFormat="1" ht="12.75" customHeight="1" x14ac:dyDescent="0.2">
      <c r="H7296" s="36"/>
    </row>
    <row r="7297" spans="8:8" s="32" customFormat="1" ht="12.75" customHeight="1" x14ac:dyDescent="0.2">
      <c r="H7297" s="36"/>
    </row>
    <row r="7298" spans="8:8" s="32" customFormat="1" ht="12.75" customHeight="1" x14ac:dyDescent="0.2">
      <c r="H7298" s="36"/>
    </row>
    <row r="7299" spans="8:8" s="32" customFormat="1" ht="12.75" customHeight="1" x14ac:dyDescent="0.2">
      <c r="H7299" s="36"/>
    </row>
    <row r="7300" spans="8:8" s="32" customFormat="1" ht="12.75" customHeight="1" x14ac:dyDescent="0.2">
      <c r="H7300" s="36"/>
    </row>
    <row r="7301" spans="8:8" s="32" customFormat="1" ht="12.75" customHeight="1" x14ac:dyDescent="0.2">
      <c r="H7301" s="36"/>
    </row>
    <row r="7302" spans="8:8" s="32" customFormat="1" ht="12.75" customHeight="1" x14ac:dyDescent="0.2">
      <c r="H7302" s="36"/>
    </row>
    <row r="7303" spans="8:8" s="32" customFormat="1" ht="12.75" customHeight="1" x14ac:dyDescent="0.2">
      <c r="H7303" s="36"/>
    </row>
    <row r="7304" spans="8:8" s="32" customFormat="1" ht="12.75" customHeight="1" x14ac:dyDescent="0.2">
      <c r="H7304" s="36"/>
    </row>
    <row r="7305" spans="8:8" s="32" customFormat="1" ht="12.75" customHeight="1" x14ac:dyDescent="0.2">
      <c r="H7305" s="36"/>
    </row>
    <row r="7306" spans="8:8" s="32" customFormat="1" ht="12.75" customHeight="1" x14ac:dyDescent="0.2">
      <c r="H7306" s="36"/>
    </row>
    <row r="7307" spans="8:8" s="32" customFormat="1" ht="12.75" customHeight="1" x14ac:dyDescent="0.2">
      <c r="H7307" s="36"/>
    </row>
    <row r="7308" spans="8:8" s="32" customFormat="1" ht="12.75" customHeight="1" x14ac:dyDescent="0.2">
      <c r="H7308" s="36"/>
    </row>
    <row r="7309" spans="8:8" s="32" customFormat="1" ht="12.75" customHeight="1" x14ac:dyDescent="0.2">
      <c r="H7309" s="36"/>
    </row>
    <row r="7310" spans="8:8" s="32" customFormat="1" ht="12.75" customHeight="1" x14ac:dyDescent="0.2">
      <c r="H7310" s="36"/>
    </row>
    <row r="7311" spans="8:8" s="32" customFormat="1" ht="12.75" customHeight="1" x14ac:dyDescent="0.2">
      <c r="H7311" s="36"/>
    </row>
    <row r="7312" spans="8:8" s="32" customFormat="1" ht="12.75" customHeight="1" x14ac:dyDescent="0.2">
      <c r="H7312" s="36"/>
    </row>
    <row r="7313" spans="8:8" s="32" customFormat="1" ht="12.75" customHeight="1" x14ac:dyDescent="0.2">
      <c r="H7313" s="36"/>
    </row>
    <row r="7314" spans="8:8" s="32" customFormat="1" ht="12.75" customHeight="1" x14ac:dyDescent="0.2">
      <c r="H7314" s="36"/>
    </row>
    <row r="7315" spans="8:8" s="32" customFormat="1" ht="12.75" customHeight="1" x14ac:dyDescent="0.2">
      <c r="H7315" s="36"/>
    </row>
    <row r="7316" spans="8:8" s="32" customFormat="1" ht="12.75" customHeight="1" x14ac:dyDescent="0.2">
      <c r="H7316" s="36"/>
    </row>
    <row r="7317" spans="8:8" s="32" customFormat="1" ht="12.75" customHeight="1" x14ac:dyDescent="0.2">
      <c r="H7317" s="36"/>
    </row>
    <row r="7318" spans="8:8" s="32" customFormat="1" ht="12.75" customHeight="1" x14ac:dyDescent="0.2">
      <c r="H7318" s="36"/>
    </row>
    <row r="7319" spans="8:8" s="32" customFormat="1" ht="12.75" customHeight="1" x14ac:dyDescent="0.2">
      <c r="H7319" s="36"/>
    </row>
    <row r="7320" spans="8:8" s="32" customFormat="1" ht="12.75" customHeight="1" x14ac:dyDescent="0.2">
      <c r="H7320" s="36"/>
    </row>
    <row r="7321" spans="8:8" s="32" customFormat="1" ht="12.75" customHeight="1" x14ac:dyDescent="0.2">
      <c r="H7321" s="36"/>
    </row>
    <row r="7322" spans="8:8" s="32" customFormat="1" ht="12.75" customHeight="1" x14ac:dyDescent="0.2">
      <c r="H7322" s="36"/>
    </row>
    <row r="7323" spans="8:8" s="32" customFormat="1" ht="12.75" customHeight="1" x14ac:dyDescent="0.2">
      <c r="H7323" s="36"/>
    </row>
    <row r="7324" spans="8:8" s="32" customFormat="1" ht="12.75" customHeight="1" x14ac:dyDescent="0.2">
      <c r="H7324" s="36"/>
    </row>
    <row r="7325" spans="8:8" s="32" customFormat="1" ht="12.75" customHeight="1" x14ac:dyDescent="0.2">
      <c r="H7325" s="36"/>
    </row>
    <row r="7326" spans="8:8" s="32" customFormat="1" ht="12.75" customHeight="1" x14ac:dyDescent="0.2">
      <c r="H7326" s="36"/>
    </row>
    <row r="7327" spans="8:8" s="32" customFormat="1" ht="12.75" customHeight="1" x14ac:dyDescent="0.2">
      <c r="H7327" s="36"/>
    </row>
    <row r="7328" spans="8:8" s="32" customFormat="1" ht="12.75" customHeight="1" x14ac:dyDescent="0.2">
      <c r="H7328" s="36"/>
    </row>
    <row r="7329" spans="8:8" s="32" customFormat="1" ht="12.75" customHeight="1" x14ac:dyDescent="0.2">
      <c r="H7329" s="36"/>
    </row>
    <row r="7330" spans="8:8" s="32" customFormat="1" ht="12.75" customHeight="1" x14ac:dyDescent="0.2">
      <c r="H7330" s="36"/>
    </row>
    <row r="7331" spans="8:8" s="32" customFormat="1" ht="12.75" customHeight="1" x14ac:dyDescent="0.2">
      <c r="H7331" s="36"/>
    </row>
    <row r="7332" spans="8:8" s="32" customFormat="1" ht="12.75" customHeight="1" x14ac:dyDescent="0.2">
      <c r="H7332" s="36"/>
    </row>
    <row r="7333" spans="8:8" s="32" customFormat="1" ht="12.75" customHeight="1" x14ac:dyDescent="0.2">
      <c r="H7333" s="36"/>
    </row>
    <row r="7334" spans="8:8" s="32" customFormat="1" ht="12.75" customHeight="1" x14ac:dyDescent="0.2">
      <c r="H7334" s="36"/>
    </row>
    <row r="7335" spans="8:8" s="32" customFormat="1" ht="12.75" customHeight="1" x14ac:dyDescent="0.2">
      <c r="H7335" s="36"/>
    </row>
    <row r="7336" spans="8:8" s="32" customFormat="1" ht="12.75" customHeight="1" x14ac:dyDescent="0.2">
      <c r="H7336" s="36"/>
    </row>
    <row r="7337" spans="8:8" s="32" customFormat="1" ht="12.75" customHeight="1" x14ac:dyDescent="0.2">
      <c r="H7337" s="36"/>
    </row>
    <row r="7338" spans="8:8" s="32" customFormat="1" ht="12.75" customHeight="1" x14ac:dyDescent="0.2">
      <c r="H7338" s="36"/>
    </row>
    <row r="7339" spans="8:8" s="32" customFormat="1" ht="12.75" customHeight="1" x14ac:dyDescent="0.2">
      <c r="H7339" s="36"/>
    </row>
    <row r="7340" spans="8:8" s="32" customFormat="1" ht="12.75" customHeight="1" x14ac:dyDescent="0.2">
      <c r="H7340" s="36"/>
    </row>
    <row r="7341" spans="8:8" s="32" customFormat="1" ht="12.75" customHeight="1" x14ac:dyDescent="0.2">
      <c r="H7341" s="36"/>
    </row>
    <row r="7342" spans="8:8" s="32" customFormat="1" ht="12.75" customHeight="1" x14ac:dyDescent="0.2">
      <c r="H7342" s="36"/>
    </row>
    <row r="7343" spans="8:8" s="32" customFormat="1" ht="12.75" customHeight="1" x14ac:dyDescent="0.2">
      <c r="H7343" s="36"/>
    </row>
    <row r="7344" spans="8:8" s="32" customFormat="1" ht="12.75" customHeight="1" x14ac:dyDescent="0.2">
      <c r="H7344" s="36"/>
    </row>
    <row r="7345" spans="8:8" s="32" customFormat="1" ht="12.75" customHeight="1" x14ac:dyDescent="0.2">
      <c r="H7345" s="36"/>
    </row>
    <row r="7346" spans="8:8" s="32" customFormat="1" ht="12.75" customHeight="1" x14ac:dyDescent="0.2">
      <c r="H7346" s="36"/>
    </row>
    <row r="7347" spans="8:8" s="32" customFormat="1" ht="12.75" customHeight="1" x14ac:dyDescent="0.2">
      <c r="H7347" s="36"/>
    </row>
    <row r="7348" spans="8:8" s="32" customFormat="1" ht="12.75" customHeight="1" x14ac:dyDescent="0.2">
      <c r="H7348" s="36"/>
    </row>
    <row r="7349" spans="8:8" s="32" customFormat="1" ht="12.75" customHeight="1" x14ac:dyDescent="0.2">
      <c r="H7349" s="36"/>
    </row>
    <row r="7350" spans="8:8" s="32" customFormat="1" ht="12.75" customHeight="1" x14ac:dyDescent="0.2">
      <c r="H7350" s="36"/>
    </row>
    <row r="7351" spans="8:8" s="32" customFormat="1" ht="12.75" customHeight="1" x14ac:dyDescent="0.2">
      <c r="H7351" s="36"/>
    </row>
    <row r="7352" spans="8:8" s="32" customFormat="1" ht="12.75" customHeight="1" x14ac:dyDescent="0.2">
      <c r="H7352" s="36"/>
    </row>
    <row r="7353" spans="8:8" s="32" customFormat="1" ht="12.75" customHeight="1" x14ac:dyDescent="0.2">
      <c r="H7353" s="36"/>
    </row>
    <row r="7354" spans="8:8" s="32" customFormat="1" ht="12.75" customHeight="1" x14ac:dyDescent="0.2">
      <c r="H7354" s="36"/>
    </row>
    <row r="7355" spans="8:8" s="32" customFormat="1" ht="12.75" customHeight="1" x14ac:dyDescent="0.2">
      <c r="H7355" s="36"/>
    </row>
    <row r="7356" spans="8:8" s="32" customFormat="1" ht="12.75" customHeight="1" x14ac:dyDescent="0.2">
      <c r="H7356" s="36"/>
    </row>
    <row r="7357" spans="8:8" s="32" customFormat="1" ht="12.75" customHeight="1" x14ac:dyDescent="0.2">
      <c r="H7357" s="36"/>
    </row>
    <row r="7358" spans="8:8" s="32" customFormat="1" ht="12.75" customHeight="1" x14ac:dyDescent="0.2">
      <c r="H7358" s="36"/>
    </row>
    <row r="7359" spans="8:8" s="32" customFormat="1" ht="12.75" customHeight="1" x14ac:dyDescent="0.2">
      <c r="H7359" s="36"/>
    </row>
    <row r="7360" spans="8:8" s="32" customFormat="1" ht="12.75" customHeight="1" x14ac:dyDescent="0.2">
      <c r="H7360" s="36"/>
    </row>
    <row r="7361" spans="8:8" s="32" customFormat="1" ht="12.75" customHeight="1" x14ac:dyDescent="0.2">
      <c r="H7361" s="36"/>
    </row>
    <row r="7362" spans="8:8" s="32" customFormat="1" ht="12.75" customHeight="1" x14ac:dyDescent="0.2">
      <c r="H7362" s="36"/>
    </row>
    <row r="7363" spans="8:8" s="32" customFormat="1" ht="12.75" customHeight="1" x14ac:dyDescent="0.2">
      <c r="H7363" s="36"/>
    </row>
    <row r="7364" spans="8:8" s="32" customFormat="1" ht="12.75" customHeight="1" x14ac:dyDescent="0.2">
      <c r="H7364" s="36"/>
    </row>
    <row r="7365" spans="8:8" s="32" customFormat="1" ht="12.75" customHeight="1" x14ac:dyDescent="0.2">
      <c r="H7365" s="36"/>
    </row>
    <row r="7366" spans="8:8" s="32" customFormat="1" ht="12.75" customHeight="1" x14ac:dyDescent="0.2">
      <c r="H7366" s="36"/>
    </row>
    <row r="7367" spans="8:8" s="32" customFormat="1" ht="12.75" customHeight="1" x14ac:dyDescent="0.2">
      <c r="H7367" s="36"/>
    </row>
    <row r="7368" spans="8:8" s="32" customFormat="1" ht="12.75" customHeight="1" x14ac:dyDescent="0.2">
      <c r="H7368" s="36"/>
    </row>
    <row r="7369" spans="8:8" s="32" customFormat="1" ht="12.75" customHeight="1" x14ac:dyDescent="0.2">
      <c r="H7369" s="36"/>
    </row>
    <row r="7370" spans="8:8" s="32" customFormat="1" ht="12.75" customHeight="1" x14ac:dyDescent="0.2">
      <c r="H7370" s="36"/>
    </row>
    <row r="7371" spans="8:8" s="32" customFormat="1" ht="12.75" customHeight="1" x14ac:dyDescent="0.2">
      <c r="H7371" s="36"/>
    </row>
    <row r="7372" spans="8:8" s="32" customFormat="1" ht="12.75" customHeight="1" x14ac:dyDescent="0.2">
      <c r="H7372" s="36"/>
    </row>
    <row r="7373" spans="8:8" s="32" customFormat="1" ht="12.75" customHeight="1" x14ac:dyDescent="0.2">
      <c r="H7373" s="36"/>
    </row>
    <row r="7374" spans="8:8" s="32" customFormat="1" ht="12.75" customHeight="1" x14ac:dyDescent="0.2">
      <c r="H7374" s="36"/>
    </row>
    <row r="7375" spans="8:8" s="32" customFormat="1" ht="12.75" customHeight="1" x14ac:dyDescent="0.2">
      <c r="H7375" s="36"/>
    </row>
    <row r="7376" spans="8:8" s="32" customFormat="1" ht="12.75" customHeight="1" x14ac:dyDescent="0.2">
      <c r="H7376" s="36"/>
    </row>
    <row r="7377" spans="8:8" s="32" customFormat="1" ht="12.75" customHeight="1" x14ac:dyDescent="0.2">
      <c r="H7377" s="36"/>
    </row>
    <row r="7378" spans="8:8" s="32" customFormat="1" ht="12.75" customHeight="1" x14ac:dyDescent="0.2">
      <c r="H7378" s="36"/>
    </row>
    <row r="7379" spans="8:8" s="32" customFormat="1" ht="12.75" customHeight="1" x14ac:dyDescent="0.2">
      <c r="H7379" s="36"/>
    </row>
    <row r="7380" spans="8:8" s="32" customFormat="1" ht="12.75" customHeight="1" x14ac:dyDescent="0.2">
      <c r="H7380" s="36"/>
    </row>
    <row r="7381" spans="8:8" s="32" customFormat="1" ht="12.75" customHeight="1" x14ac:dyDescent="0.2">
      <c r="H7381" s="36"/>
    </row>
    <row r="7382" spans="8:8" s="32" customFormat="1" ht="12.75" customHeight="1" x14ac:dyDescent="0.2">
      <c r="H7382" s="36"/>
    </row>
    <row r="7383" spans="8:8" s="32" customFormat="1" ht="12.75" customHeight="1" x14ac:dyDescent="0.2">
      <c r="H7383" s="36"/>
    </row>
    <row r="7384" spans="8:8" s="32" customFormat="1" ht="12.75" customHeight="1" x14ac:dyDescent="0.2">
      <c r="H7384" s="36"/>
    </row>
    <row r="7385" spans="8:8" s="32" customFormat="1" ht="12.75" customHeight="1" x14ac:dyDescent="0.2">
      <c r="H7385" s="36"/>
    </row>
    <row r="7386" spans="8:8" s="32" customFormat="1" ht="12.75" customHeight="1" x14ac:dyDescent="0.2">
      <c r="H7386" s="36"/>
    </row>
    <row r="7387" spans="8:8" s="32" customFormat="1" ht="12.75" customHeight="1" x14ac:dyDescent="0.2">
      <c r="H7387" s="36"/>
    </row>
    <row r="7388" spans="8:8" s="32" customFormat="1" ht="12.75" customHeight="1" x14ac:dyDescent="0.2">
      <c r="H7388" s="36"/>
    </row>
    <row r="7389" spans="8:8" s="32" customFormat="1" ht="12.75" customHeight="1" x14ac:dyDescent="0.2">
      <c r="H7389" s="36"/>
    </row>
    <row r="7390" spans="8:8" s="32" customFormat="1" ht="12.75" customHeight="1" x14ac:dyDescent="0.2">
      <c r="H7390" s="36"/>
    </row>
    <row r="7391" spans="8:8" s="32" customFormat="1" ht="12.75" customHeight="1" x14ac:dyDescent="0.2">
      <c r="H7391" s="36"/>
    </row>
    <row r="7392" spans="8:8" s="32" customFormat="1" ht="12.75" customHeight="1" x14ac:dyDescent="0.2">
      <c r="H7392" s="36"/>
    </row>
    <row r="7393" spans="8:8" s="32" customFormat="1" ht="12.75" customHeight="1" x14ac:dyDescent="0.2">
      <c r="H7393" s="36"/>
    </row>
    <row r="7394" spans="8:8" s="32" customFormat="1" ht="12.75" customHeight="1" x14ac:dyDescent="0.2">
      <c r="H7394" s="36"/>
    </row>
    <row r="7395" spans="8:8" s="32" customFormat="1" ht="12.75" customHeight="1" x14ac:dyDescent="0.2">
      <c r="H7395" s="36"/>
    </row>
    <row r="7396" spans="8:8" s="32" customFormat="1" ht="12.75" customHeight="1" x14ac:dyDescent="0.2">
      <c r="H7396" s="36"/>
    </row>
    <row r="7397" spans="8:8" s="32" customFormat="1" ht="12.75" customHeight="1" x14ac:dyDescent="0.2">
      <c r="H7397" s="36"/>
    </row>
    <row r="7398" spans="8:8" s="32" customFormat="1" ht="12.75" customHeight="1" x14ac:dyDescent="0.2">
      <c r="H7398" s="36"/>
    </row>
    <row r="7399" spans="8:8" s="32" customFormat="1" ht="12.75" customHeight="1" x14ac:dyDescent="0.2">
      <c r="H7399" s="36"/>
    </row>
    <row r="7400" spans="8:8" s="32" customFormat="1" ht="12.75" customHeight="1" x14ac:dyDescent="0.2">
      <c r="H7400" s="36"/>
    </row>
    <row r="7401" spans="8:8" s="32" customFormat="1" ht="12.75" customHeight="1" x14ac:dyDescent="0.2">
      <c r="H7401" s="36"/>
    </row>
    <row r="7402" spans="8:8" s="32" customFormat="1" ht="12.75" customHeight="1" x14ac:dyDescent="0.2">
      <c r="H7402" s="36"/>
    </row>
    <row r="7403" spans="8:8" s="32" customFormat="1" ht="12.75" customHeight="1" x14ac:dyDescent="0.2">
      <c r="H7403" s="36"/>
    </row>
    <row r="7404" spans="8:8" s="32" customFormat="1" ht="12.75" customHeight="1" x14ac:dyDescent="0.2">
      <c r="H7404" s="36"/>
    </row>
    <row r="7405" spans="8:8" s="32" customFormat="1" ht="12.75" customHeight="1" x14ac:dyDescent="0.2">
      <c r="H7405" s="36"/>
    </row>
    <row r="7406" spans="8:8" s="32" customFormat="1" ht="12.75" customHeight="1" x14ac:dyDescent="0.2">
      <c r="H7406" s="36"/>
    </row>
    <row r="7407" spans="8:8" s="32" customFormat="1" ht="12.75" customHeight="1" x14ac:dyDescent="0.2">
      <c r="H7407" s="36"/>
    </row>
    <row r="7408" spans="8:8" s="32" customFormat="1" ht="12.75" customHeight="1" x14ac:dyDescent="0.2">
      <c r="H7408" s="36"/>
    </row>
    <row r="7409" spans="8:8" s="32" customFormat="1" ht="12.75" customHeight="1" x14ac:dyDescent="0.2">
      <c r="H7409" s="36"/>
    </row>
    <row r="7410" spans="8:8" s="32" customFormat="1" ht="12.75" customHeight="1" x14ac:dyDescent="0.2">
      <c r="H7410" s="36"/>
    </row>
    <row r="7411" spans="8:8" s="32" customFormat="1" ht="12.75" customHeight="1" x14ac:dyDescent="0.2">
      <c r="H7411" s="36"/>
    </row>
    <row r="7412" spans="8:8" s="32" customFormat="1" ht="12.75" customHeight="1" x14ac:dyDescent="0.2">
      <c r="H7412" s="36"/>
    </row>
    <row r="7413" spans="8:8" s="32" customFormat="1" ht="12.75" customHeight="1" x14ac:dyDescent="0.2">
      <c r="H7413" s="36"/>
    </row>
    <row r="7414" spans="8:8" s="32" customFormat="1" ht="12.75" customHeight="1" x14ac:dyDescent="0.2">
      <c r="H7414" s="36"/>
    </row>
    <row r="7415" spans="8:8" s="32" customFormat="1" ht="12.75" customHeight="1" x14ac:dyDescent="0.2">
      <c r="H7415" s="36"/>
    </row>
    <row r="7416" spans="8:8" s="32" customFormat="1" ht="12.75" customHeight="1" x14ac:dyDescent="0.2">
      <c r="H7416" s="36"/>
    </row>
    <row r="7417" spans="8:8" s="32" customFormat="1" ht="12.75" customHeight="1" x14ac:dyDescent="0.2">
      <c r="H7417" s="36"/>
    </row>
    <row r="7418" spans="8:8" s="32" customFormat="1" ht="12.75" customHeight="1" x14ac:dyDescent="0.2">
      <c r="H7418" s="36"/>
    </row>
    <row r="7419" spans="8:8" s="32" customFormat="1" ht="12.75" customHeight="1" x14ac:dyDescent="0.2">
      <c r="H7419" s="36"/>
    </row>
    <row r="7420" spans="8:8" s="32" customFormat="1" ht="12.75" customHeight="1" x14ac:dyDescent="0.2">
      <c r="H7420" s="36"/>
    </row>
    <row r="7421" spans="8:8" s="32" customFormat="1" ht="12.75" customHeight="1" x14ac:dyDescent="0.2">
      <c r="H7421" s="36"/>
    </row>
    <row r="7422" spans="8:8" s="32" customFormat="1" ht="12.75" customHeight="1" x14ac:dyDescent="0.2">
      <c r="H7422" s="36"/>
    </row>
    <row r="7423" spans="8:8" s="32" customFormat="1" ht="12.75" customHeight="1" x14ac:dyDescent="0.2">
      <c r="H7423" s="36"/>
    </row>
    <row r="7424" spans="8:8" s="32" customFormat="1" ht="12.75" customHeight="1" x14ac:dyDescent="0.2">
      <c r="H7424" s="36"/>
    </row>
    <row r="7425" spans="8:8" s="32" customFormat="1" ht="12.75" customHeight="1" x14ac:dyDescent="0.2">
      <c r="H7425" s="36"/>
    </row>
    <row r="7426" spans="8:8" s="32" customFormat="1" ht="12.75" customHeight="1" x14ac:dyDescent="0.2">
      <c r="H7426" s="36"/>
    </row>
    <row r="7427" spans="8:8" s="32" customFormat="1" ht="12.75" customHeight="1" x14ac:dyDescent="0.2">
      <c r="H7427" s="36"/>
    </row>
    <row r="7428" spans="8:8" s="32" customFormat="1" ht="12.75" customHeight="1" x14ac:dyDescent="0.2">
      <c r="H7428" s="36"/>
    </row>
    <row r="7429" spans="8:8" s="32" customFormat="1" ht="12.75" customHeight="1" x14ac:dyDescent="0.2">
      <c r="H7429" s="36"/>
    </row>
    <row r="7430" spans="8:8" s="32" customFormat="1" ht="12.75" customHeight="1" x14ac:dyDescent="0.2">
      <c r="H7430" s="36"/>
    </row>
    <row r="7431" spans="8:8" s="32" customFormat="1" ht="12.75" customHeight="1" x14ac:dyDescent="0.2">
      <c r="H7431" s="36"/>
    </row>
    <row r="7432" spans="8:8" s="32" customFormat="1" ht="12.75" customHeight="1" x14ac:dyDescent="0.2">
      <c r="H7432" s="36"/>
    </row>
    <row r="7433" spans="8:8" s="32" customFormat="1" ht="12.75" customHeight="1" x14ac:dyDescent="0.2">
      <c r="H7433" s="36"/>
    </row>
    <row r="7434" spans="8:8" s="32" customFormat="1" ht="12.75" customHeight="1" x14ac:dyDescent="0.2">
      <c r="H7434" s="36"/>
    </row>
    <row r="7435" spans="8:8" s="32" customFormat="1" ht="12.75" customHeight="1" x14ac:dyDescent="0.2">
      <c r="H7435" s="36"/>
    </row>
    <row r="7436" spans="8:8" s="32" customFormat="1" ht="12.75" customHeight="1" x14ac:dyDescent="0.2">
      <c r="H7436" s="36"/>
    </row>
    <row r="7437" spans="8:8" s="32" customFormat="1" ht="12.75" customHeight="1" x14ac:dyDescent="0.2">
      <c r="H7437" s="36"/>
    </row>
    <row r="7438" spans="8:8" s="32" customFormat="1" ht="12.75" customHeight="1" x14ac:dyDescent="0.2">
      <c r="H7438" s="36"/>
    </row>
    <row r="7439" spans="8:8" s="32" customFormat="1" ht="12.75" customHeight="1" x14ac:dyDescent="0.2">
      <c r="H7439" s="36"/>
    </row>
    <row r="7440" spans="8:8" s="32" customFormat="1" ht="12.75" customHeight="1" x14ac:dyDescent="0.2">
      <c r="H7440" s="36"/>
    </row>
    <row r="7441" spans="8:8" s="32" customFormat="1" ht="12.75" customHeight="1" x14ac:dyDescent="0.2">
      <c r="H7441" s="36"/>
    </row>
    <row r="7442" spans="8:8" s="32" customFormat="1" ht="12.75" customHeight="1" x14ac:dyDescent="0.2">
      <c r="H7442" s="36"/>
    </row>
    <row r="7443" spans="8:8" s="32" customFormat="1" ht="12.75" customHeight="1" x14ac:dyDescent="0.2">
      <c r="H7443" s="36"/>
    </row>
    <row r="7444" spans="8:8" s="32" customFormat="1" ht="12.75" customHeight="1" x14ac:dyDescent="0.2">
      <c r="H7444" s="36"/>
    </row>
    <row r="7445" spans="8:8" s="32" customFormat="1" ht="12.75" customHeight="1" x14ac:dyDescent="0.2">
      <c r="H7445" s="36"/>
    </row>
    <row r="7446" spans="8:8" s="32" customFormat="1" ht="12.75" customHeight="1" x14ac:dyDescent="0.2">
      <c r="H7446" s="36"/>
    </row>
    <row r="7447" spans="8:8" s="32" customFormat="1" ht="12.75" customHeight="1" x14ac:dyDescent="0.2">
      <c r="H7447" s="36"/>
    </row>
    <row r="7448" spans="8:8" s="32" customFormat="1" ht="12.75" customHeight="1" x14ac:dyDescent="0.2">
      <c r="H7448" s="36"/>
    </row>
    <row r="7449" spans="8:8" s="32" customFormat="1" ht="12.75" customHeight="1" x14ac:dyDescent="0.2">
      <c r="H7449" s="36"/>
    </row>
    <row r="7450" spans="8:8" s="32" customFormat="1" ht="12.75" customHeight="1" x14ac:dyDescent="0.2">
      <c r="H7450" s="36"/>
    </row>
    <row r="7451" spans="8:8" s="32" customFormat="1" ht="12.75" customHeight="1" x14ac:dyDescent="0.2">
      <c r="H7451" s="36"/>
    </row>
    <row r="7452" spans="8:8" s="32" customFormat="1" ht="12.75" customHeight="1" x14ac:dyDescent="0.2">
      <c r="H7452" s="36"/>
    </row>
    <row r="7453" spans="8:8" s="32" customFormat="1" ht="12.75" customHeight="1" x14ac:dyDescent="0.2">
      <c r="H7453" s="36"/>
    </row>
    <row r="7454" spans="8:8" s="32" customFormat="1" ht="12.75" customHeight="1" x14ac:dyDescent="0.2">
      <c r="H7454" s="36"/>
    </row>
    <row r="7455" spans="8:8" s="32" customFormat="1" ht="12.75" customHeight="1" x14ac:dyDescent="0.2">
      <c r="H7455" s="36"/>
    </row>
    <row r="7456" spans="8:8" s="32" customFormat="1" ht="12.75" customHeight="1" x14ac:dyDescent="0.2">
      <c r="H7456" s="36"/>
    </row>
    <row r="7457" spans="8:8" s="32" customFormat="1" ht="12.75" customHeight="1" x14ac:dyDescent="0.2">
      <c r="H7457" s="36"/>
    </row>
    <row r="7458" spans="8:8" s="32" customFormat="1" ht="12.75" customHeight="1" x14ac:dyDescent="0.2">
      <c r="H7458" s="36"/>
    </row>
    <row r="7459" spans="8:8" s="32" customFormat="1" ht="12.75" customHeight="1" x14ac:dyDescent="0.2">
      <c r="H7459" s="36"/>
    </row>
    <row r="7460" spans="8:8" s="32" customFormat="1" ht="12.75" customHeight="1" x14ac:dyDescent="0.2">
      <c r="H7460" s="36"/>
    </row>
    <row r="7461" spans="8:8" s="32" customFormat="1" ht="12.75" customHeight="1" x14ac:dyDescent="0.2">
      <c r="H7461" s="36"/>
    </row>
    <row r="7462" spans="8:8" s="32" customFormat="1" ht="12.75" customHeight="1" x14ac:dyDescent="0.2">
      <c r="H7462" s="36"/>
    </row>
    <row r="7463" spans="8:8" s="32" customFormat="1" ht="12.75" customHeight="1" x14ac:dyDescent="0.2">
      <c r="H7463" s="36"/>
    </row>
    <row r="7464" spans="8:8" s="32" customFormat="1" ht="12.75" customHeight="1" x14ac:dyDescent="0.2">
      <c r="H7464" s="36"/>
    </row>
    <row r="7465" spans="8:8" s="32" customFormat="1" ht="12.75" customHeight="1" x14ac:dyDescent="0.2">
      <c r="H7465" s="36"/>
    </row>
    <row r="7466" spans="8:8" s="32" customFormat="1" ht="12.75" customHeight="1" x14ac:dyDescent="0.2">
      <c r="H7466" s="36"/>
    </row>
    <row r="7467" spans="8:8" s="32" customFormat="1" ht="12.75" customHeight="1" x14ac:dyDescent="0.2">
      <c r="H7467" s="36"/>
    </row>
    <row r="7468" spans="8:8" s="32" customFormat="1" ht="12.75" customHeight="1" x14ac:dyDescent="0.2">
      <c r="H7468" s="36"/>
    </row>
    <row r="7469" spans="8:8" s="32" customFormat="1" ht="12.75" customHeight="1" x14ac:dyDescent="0.2">
      <c r="H7469" s="36"/>
    </row>
    <row r="7470" spans="8:8" s="32" customFormat="1" ht="12.75" customHeight="1" x14ac:dyDescent="0.2">
      <c r="H7470" s="36"/>
    </row>
    <row r="7471" spans="8:8" s="32" customFormat="1" ht="12.75" customHeight="1" x14ac:dyDescent="0.2">
      <c r="H7471" s="36"/>
    </row>
    <row r="7472" spans="8:8" s="32" customFormat="1" ht="12.75" customHeight="1" x14ac:dyDescent="0.2">
      <c r="H7472" s="36"/>
    </row>
    <row r="7473" spans="8:8" s="32" customFormat="1" ht="12.75" customHeight="1" x14ac:dyDescent="0.2">
      <c r="H7473" s="36"/>
    </row>
    <row r="7474" spans="8:8" s="32" customFormat="1" ht="12.75" customHeight="1" x14ac:dyDescent="0.2">
      <c r="H7474" s="36"/>
    </row>
    <row r="7475" spans="8:8" s="32" customFormat="1" ht="12.75" customHeight="1" x14ac:dyDescent="0.2">
      <c r="H7475" s="36"/>
    </row>
    <row r="7476" spans="8:8" s="32" customFormat="1" ht="12.75" customHeight="1" x14ac:dyDescent="0.2">
      <c r="H7476" s="36"/>
    </row>
    <row r="7477" spans="8:8" s="32" customFormat="1" ht="12.75" customHeight="1" x14ac:dyDescent="0.2">
      <c r="H7477" s="36"/>
    </row>
    <row r="7478" spans="8:8" s="32" customFormat="1" ht="12.75" customHeight="1" x14ac:dyDescent="0.2">
      <c r="H7478" s="36"/>
    </row>
    <row r="7479" spans="8:8" s="32" customFormat="1" ht="12.75" customHeight="1" x14ac:dyDescent="0.2">
      <c r="H7479" s="36"/>
    </row>
    <row r="7480" spans="8:8" s="32" customFormat="1" ht="12.75" customHeight="1" x14ac:dyDescent="0.2">
      <c r="H7480" s="36"/>
    </row>
    <row r="7481" spans="8:8" s="32" customFormat="1" ht="12.75" customHeight="1" x14ac:dyDescent="0.2">
      <c r="H7481" s="36"/>
    </row>
    <row r="7482" spans="8:8" s="32" customFormat="1" ht="12.75" customHeight="1" x14ac:dyDescent="0.2">
      <c r="H7482" s="36"/>
    </row>
    <row r="7483" spans="8:8" s="32" customFormat="1" ht="12.75" customHeight="1" x14ac:dyDescent="0.2">
      <c r="H7483" s="36"/>
    </row>
    <row r="7484" spans="8:8" s="32" customFormat="1" ht="12.75" customHeight="1" x14ac:dyDescent="0.2">
      <c r="H7484" s="36"/>
    </row>
    <row r="7485" spans="8:8" s="32" customFormat="1" ht="12.75" customHeight="1" x14ac:dyDescent="0.2">
      <c r="H7485" s="36"/>
    </row>
    <row r="7486" spans="8:8" s="32" customFormat="1" ht="12.75" customHeight="1" x14ac:dyDescent="0.2">
      <c r="H7486" s="36"/>
    </row>
    <row r="7487" spans="8:8" s="32" customFormat="1" ht="12.75" customHeight="1" x14ac:dyDescent="0.2">
      <c r="H7487" s="36"/>
    </row>
    <row r="7488" spans="8:8" s="32" customFormat="1" ht="12.75" customHeight="1" x14ac:dyDescent="0.2">
      <c r="H7488" s="36"/>
    </row>
    <row r="7489" spans="8:8" s="32" customFormat="1" ht="12.75" customHeight="1" x14ac:dyDescent="0.2">
      <c r="H7489" s="36"/>
    </row>
    <row r="7490" spans="8:8" s="32" customFormat="1" ht="12.75" customHeight="1" x14ac:dyDescent="0.2">
      <c r="H7490" s="36"/>
    </row>
    <row r="7491" spans="8:8" s="32" customFormat="1" ht="12.75" customHeight="1" x14ac:dyDescent="0.2">
      <c r="H7491" s="36"/>
    </row>
    <row r="7492" spans="8:8" s="32" customFormat="1" ht="12.75" customHeight="1" x14ac:dyDescent="0.2">
      <c r="H7492" s="36"/>
    </row>
    <row r="7493" spans="8:8" s="32" customFormat="1" ht="12.75" customHeight="1" x14ac:dyDescent="0.2">
      <c r="H7493" s="36"/>
    </row>
    <row r="7494" spans="8:8" s="32" customFormat="1" ht="12.75" customHeight="1" x14ac:dyDescent="0.2">
      <c r="H7494" s="36"/>
    </row>
    <row r="7495" spans="8:8" s="32" customFormat="1" ht="12.75" customHeight="1" x14ac:dyDescent="0.2">
      <c r="H7495" s="36"/>
    </row>
    <row r="7496" spans="8:8" s="32" customFormat="1" ht="12.75" customHeight="1" x14ac:dyDescent="0.2">
      <c r="H7496" s="36"/>
    </row>
    <row r="7497" spans="8:8" s="32" customFormat="1" ht="12.75" customHeight="1" x14ac:dyDescent="0.2">
      <c r="H7497" s="36"/>
    </row>
    <row r="7498" spans="8:8" s="32" customFormat="1" ht="12.75" customHeight="1" x14ac:dyDescent="0.2">
      <c r="H7498" s="36"/>
    </row>
    <row r="7499" spans="8:8" s="32" customFormat="1" ht="12.75" customHeight="1" x14ac:dyDescent="0.2">
      <c r="H7499" s="36"/>
    </row>
    <row r="7500" spans="8:8" s="32" customFormat="1" ht="12.75" customHeight="1" x14ac:dyDescent="0.2">
      <c r="H7500" s="36"/>
    </row>
    <row r="7501" spans="8:8" s="32" customFormat="1" ht="12.75" customHeight="1" x14ac:dyDescent="0.2">
      <c r="H7501" s="36"/>
    </row>
    <row r="7502" spans="8:8" s="32" customFormat="1" ht="12.75" customHeight="1" x14ac:dyDescent="0.2">
      <c r="H7502" s="36"/>
    </row>
    <row r="7503" spans="8:8" s="32" customFormat="1" ht="12.75" customHeight="1" x14ac:dyDescent="0.2">
      <c r="H7503" s="36"/>
    </row>
    <row r="7504" spans="8:8" s="32" customFormat="1" ht="12.75" customHeight="1" x14ac:dyDescent="0.2">
      <c r="H7504" s="36"/>
    </row>
    <row r="7505" spans="8:8" s="32" customFormat="1" ht="12.75" customHeight="1" x14ac:dyDescent="0.2">
      <c r="H7505" s="36"/>
    </row>
    <row r="7506" spans="8:8" s="32" customFormat="1" ht="12.75" customHeight="1" x14ac:dyDescent="0.2">
      <c r="H7506" s="36"/>
    </row>
    <row r="7507" spans="8:8" s="32" customFormat="1" ht="12.75" customHeight="1" x14ac:dyDescent="0.2">
      <c r="H7507" s="36"/>
    </row>
    <row r="7508" spans="8:8" s="32" customFormat="1" ht="12.75" customHeight="1" x14ac:dyDescent="0.2">
      <c r="H7508" s="36"/>
    </row>
    <row r="7509" spans="8:8" s="32" customFormat="1" ht="12.75" customHeight="1" x14ac:dyDescent="0.2">
      <c r="H7509" s="36"/>
    </row>
    <row r="7510" spans="8:8" s="32" customFormat="1" ht="12.75" customHeight="1" x14ac:dyDescent="0.2">
      <c r="H7510" s="36"/>
    </row>
    <row r="7511" spans="8:8" s="32" customFormat="1" ht="12.75" customHeight="1" x14ac:dyDescent="0.2">
      <c r="H7511" s="36"/>
    </row>
    <row r="7512" spans="8:8" s="32" customFormat="1" ht="12.75" customHeight="1" x14ac:dyDescent="0.2">
      <c r="H7512" s="36"/>
    </row>
    <row r="7513" spans="8:8" s="32" customFormat="1" ht="12.75" customHeight="1" x14ac:dyDescent="0.2">
      <c r="H7513" s="36"/>
    </row>
    <row r="7514" spans="8:8" s="32" customFormat="1" ht="12.75" customHeight="1" x14ac:dyDescent="0.2">
      <c r="H7514" s="36"/>
    </row>
    <row r="7515" spans="8:8" s="32" customFormat="1" ht="12.75" customHeight="1" x14ac:dyDescent="0.2">
      <c r="H7515" s="36"/>
    </row>
    <row r="7516" spans="8:8" s="32" customFormat="1" ht="12.75" customHeight="1" x14ac:dyDescent="0.2">
      <c r="H7516" s="36"/>
    </row>
    <row r="7517" spans="8:8" s="32" customFormat="1" ht="12.75" customHeight="1" x14ac:dyDescent="0.2">
      <c r="H7517" s="36"/>
    </row>
    <row r="7518" spans="8:8" s="32" customFormat="1" ht="12.75" customHeight="1" x14ac:dyDescent="0.2">
      <c r="H7518" s="36"/>
    </row>
    <row r="7519" spans="8:8" s="32" customFormat="1" ht="12.75" customHeight="1" x14ac:dyDescent="0.2">
      <c r="H7519" s="36"/>
    </row>
    <row r="7520" spans="8:8" s="32" customFormat="1" ht="12.75" customHeight="1" x14ac:dyDescent="0.2">
      <c r="H7520" s="36"/>
    </row>
    <row r="7521" spans="8:8" s="32" customFormat="1" ht="12.75" customHeight="1" x14ac:dyDescent="0.2">
      <c r="H7521" s="36"/>
    </row>
    <row r="7522" spans="8:8" s="32" customFormat="1" ht="12.75" customHeight="1" x14ac:dyDescent="0.2">
      <c r="H7522" s="36"/>
    </row>
    <row r="7523" spans="8:8" s="32" customFormat="1" ht="12.75" customHeight="1" x14ac:dyDescent="0.2">
      <c r="H7523" s="36"/>
    </row>
    <row r="7524" spans="8:8" s="32" customFormat="1" ht="12.75" customHeight="1" x14ac:dyDescent="0.2">
      <c r="H7524" s="36"/>
    </row>
    <row r="7525" spans="8:8" s="32" customFormat="1" ht="12.75" customHeight="1" x14ac:dyDescent="0.2">
      <c r="H7525" s="36"/>
    </row>
    <row r="7526" spans="8:8" s="32" customFormat="1" ht="12.75" customHeight="1" x14ac:dyDescent="0.2">
      <c r="H7526" s="36"/>
    </row>
    <row r="7527" spans="8:8" s="32" customFormat="1" ht="12.75" customHeight="1" x14ac:dyDescent="0.2">
      <c r="H7527" s="36"/>
    </row>
    <row r="7528" spans="8:8" s="32" customFormat="1" ht="12.75" customHeight="1" x14ac:dyDescent="0.2">
      <c r="H7528" s="36"/>
    </row>
    <row r="7529" spans="8:8" s="32" customFormat="1" ht="12.75" customHeight="1" x14ac:dyDescent="0.2">
      <c r="H7529" s="36"/>
    </row>
    <row r="7530" spans="8:8" s="32" customFormat="1" ht="12.75" customHeight="1" x14ac:dyDescent="0.2">
      <c r="H7530" s="36"/>
    </row>
    <row r="7531" spans="8:8" s="32" customFormat="1" ht="12.75" customHeight="1" x14ac:dyDescent="0.2">
      <c r="H7531" s="36"/>
    </row>
    <row r="7532" spans="8:8" s="32" customFormat="1" ht="12.75" customHeight="1" x14ac:dyDescent="0.2">
      <c r="H7532" s="36"/>
    </row>
    <row r="7533" spans="8:8" s="32" customFormat="1" ht="12.75" customHeight="1" x14ac:dyDescent="0.2">
      <c r="H7533" s="36"/>
    </row>
    <row r="7534" spans="8:8" s="32" customFormat="1" ht="12.75" customHeight="1" x14ac:dyDescent="0.2">
      <c r="H7534" s="36"/>
    </row>
    <row r="7535" spans="8:8" s="32" customFormat="1" ht="12.75" customHeight="1" x14ac:dyDescent="0.2">
      <c r="H7535" s="36"/>
    </row>
    <row r="7536" spans="8:8" s="32" customFormat="1" ht="12.75" customHeight="1" x14ac:dyDescent="0.2">
      <c r="H7536" s="36"/>
    </row>
    <row r="7537" spans="8:8" s="32" customFormat="1" ht="12.75" customHeight="1" x14ac:dyDescent="0.2">
      <c r="H7537" s="36"/>
    </row>
    <row r="7538" spans="8:8" s="32" customFormat="1" ht="12.75" customHeight="1" x14ac:dyDescent="0.2">
      <c r="H7538" s="36"/>
    </row>
    <row r="7539" spans="8:8" s="32" customFormat="1" ht="12.75" customHeight="1" x14ac:dyDescent="0.2">
      <c r="H7539" s="36"/>
    </row>
    <row r="7540" spans="8:8" s="32" customFormat="1" ht="12.75" customHeight="1" x14ac:dyDescent="0.2">
      <c r="H7540" s="36"/>
    </row>
    <row r="7541" spans="8:8" s="32" customFormat="1" ht="12.75" customHeight="1" x14ac:dyDescent="0.2">
      <c r="H7541" s="36"/>
    </row>
    <row r="7542" spans="8:8" s="32" customFormat="1" ht="12.75" customHeight="1" x14ac:dyDescent="0.2">
      <c r="H7542" s="36"/>
    </row>
    <row r="7543" spans="8:8" s="32" customFormat="1" ht="12.75" customHeight="1" x14ac:dyDescent="0.2">
      <c r="H7543" s="36"/>
    </row>
    <row r="7544" spans="8:8" s="32" customFormat="1" ht="12.75" customHeight="1" x14ac:dyDescent="0.2">
      <c r="H7544" s="36"/>
    </row>
    <row r="7545" spans="8:8" s="32" customFormat="1" ht="12.75" customHeight="1" x14ac:dyDescent="0.2">
      <c r="H7545" s="36"/>
    </row>
    <row r="7546" spans="8:8" s="32" customFormat="1" ht="12.75" customHeight="1" x14ac:dyDescent="0.2">
      <c r="H7546" s="36"/>
    </row>
    <row r="7547" spans="8:8" s="32" customFormat="1" ht="12.75" customHeight="1" x14ac:dyDescent="0.2">
      <c r="H7547" s="36"/>
    </row>
    <row r="7548" spans="8:8" s="32" customFormat="1" ht="12.75" customHeight="1" x14ac:dyDescent="0.2">
      <c r="H7548" s="36"/>
    </row>
    <row r="7549" spans="8:8" s="32" customFormat="1" ht="12.75" customHeight="1" x14ac:dyDescent="0.2">
      <c r="H7549" s="36"/>
    </row>
    <row r="7550" spans="8:8" s="32" customFormat="1" ht="12.75" customHeight="1" x14ac:dyDescent="0.2">
      <c r="H7550" s="36"/>
    </row>
    <row r="7551" spans="8:8" s="32" customFormat="1" ht="12.75" customHeight="1" x14ac:dyDescent="0.2">
      <c r="H7551" s="36"/>
    </row>
    <row r="7552" spans="8:8" s="32" customFormat="1" ht="12.75" customHeight="1" x14ac:dyDescent="0.2">
      <c r="H7552" s="36"/>
    </row>
    <row r="7553" spans="8:8" s="32" customFormat="1" ht="12.75" customHeight="1" x14ac:dyDescent="0.2">
      <c r="H7553" s="36"/>
    </row>
    <row r="7554" spans="8:8" s="32" customFormat="1" ht="12.75" customHeight="1" x14ac:dyDescent="0.2">
      <c r="H7554" s="36"/>
    </row>
    <row r="7555" spans="8:8" s="32" customFormat="1" ht="12.75" customHeight="1" x14ac:dyDescent="0.2">
      <c r="H7555" s="36"/>
    </row>
    <row r="7556" spans="8:8" s="32" customFormat="1" ht="12.75" customHeight="1" x14ac:dyDescent="0.2">
      <c r="H7556" s="36"/>
    </row>
    <row r="7557" spans="8:8" s="32" customFormat="1" ht="12.75" customHeight="1" x14ac:dyDescent="0.2">
      <c r="H7557" s="36"/>
    </row>
    <row r="7558" spans="8:8" s="32" customFormat="1" ht="12.75" customHeight="1" x14ac:dyDescent="0.2">
      <c r="H7558" s="36"/>
    </row>
    <row r="7559" spans="8:8" s="32" customFormat="1" ht="12.75" customHeight="1" x14ac:dyDescent="0.2">
      <c r="H7559" s="36"/>
    </row>
    <row r="7560" spans="8:8" s="32" customFormat="1" ht="12.75" customHeight="1" x14ac:dyDescent="0.2">
      <c r="H7560" s="36"/>
    </row>
    <row r="7561" spans="8:8" s="32" customFormat="1" ht="12.75" customHeight="1" x14ac:dyDescent="0.2">
      <c r="H7561" s="36"/>
    </row>
    <row r="7562" spans="8:8" s="32" customFormat="1" ht="12.75" customHeight="1" x14ac:dyDescent="0.2">
      <c r="H7562" s="36"/>
    </row>
    <row r="7563" spans="8:8" s="32" customFormat="1" ht="12.75" customHeight="1" x14ac:dyDescent="0.2">
      <c r="H7563" s="36"/>
    </row>
    <row r="7564" spans="8:8" s="32" customFormat="1" ht="12.75" customHeight="1" x14ac:dyDescent="0.2">
      <c r="H7564" s="36"/>
    </row>
    <row r="7565" spans="8:8" s="32" customFormat="1" ht="12.75" customHeight="1" x14ac:dyDescent="0.2">
      <c r="H7565" s="36"/>
    </row>
    <row r="7566" spans="8:8" s="32" customFormat="1" ht="12.75" customHeight="1" x14ac:dyDescent="0.2">
      <c r="H7566" s="36"/>
    </row>
    <row r="7567" spans="8:8" s="32" customFormat="1" ht="12.75" customHeight="1" x14ac:dyDescent="0.2">
      <c r="H7567" s="36"/>
    </row>
    <row r="7568" spans="8:8" s="32" customFormat="1" ht="12.75" customHeight="1" x14ac:dyDescent="0.2">
      <c r="H7568" s="36"/>
    </row>
    <row r="7569" spans="8:8" s="32" customFormat="1" ht="12.75" customHeight="1" x14ac:dyDescent="0.2">
      <c r="H7569" s="36"/>
    </row>
    <row r="7570" spans="8:8" s="32" customFormat="1" ht="12.75" customHeight="1" x14ac:dyDescent="0.2">
      <c r="H7570" s="36"/>
    </row>
    <row r="7571" spans="8:8" s="32" customFormat="1" ht="12.75" customHeight="1" x14ac:dyDescent="0.2">
      <c r="H7571" s="36"/>
    </row>
    <row r="7572" spans="8:8" s="32" customFormat="1" ht="12.75" customHeight="1" x14ac:dyDescent="0.2">
      <c r="H7572" s="36"/>
    </row>
    <row r="7573" spans="8:8" s="32" customFormat="1" ht="12.75" customHeight="1" x14ac:dyDescent="0.2">
      <c r="H7573" s="36"/>
    </row>
    <row r="7574" spans="8:8" s="32" customFormat="1" ht="12.75" customHeight="1" x14ac:dyDescent="0.2">
      <c r="H7574" s="36"/>
    </row>
    <row r="7575" spans="8:8" s="32" customFormat="1" ht="12.75" customHeight="1" x14ac:dyDescent="0.2">
      <c r="H7575" s="36"/>
    </row>
    <row r="7576" spans="8:8" s="32" customFormat="1" ht="12.75" customHeight="1" x14ac:dyDescent="0.2">
      <c r="H7576" s="36"/>
    </row>
    <row r="7577" spans="8:8" s="32" customFormat="1" ht="12.75" customHeight="1" x14ac:dyDescent="0.2">
      <c r="H7577" s="36"/>
    </row>
    <row r="7578" spans="8:8" s="32" customFormat="1" ht="12.75" customHeight="1" x14ac:dyDescent="0.2">
      <c r="H7578" s="36"/>
    </row>
    <row r="7579" spans="8:8" s="32" customFormat="1" ht="12.75" customHeight="1" x14ac:dyDescent="0.2">
      <c r="H7579" s="36"/>
    </row>
    <row r="7580" spans="8:8" s="32" customFormat="1" ht="12.75" customHeight="1" x14ac:dyDescent="0.2">
      <c r="H7580" s="36"/>
    </row>
    <row r="7581" spans="8:8" s="32" customFormat="1" ht="12.75" customHeight="1" x14ac:dyDescent="0.2">
      <c r="H7581" s="36"/>
    </row>
    <row r="7582" spans="8:8" s="32" customFormat="1" ht="12.75" customHeight="1" x14ac:dyDescent="0.2">
      <c r="H7582" s="36"/>
    </row>
    <row r="7583" spans="8:8" s="32" customFormat="1" ht="12.75" customHeight="1" x14ac:dyDescent="0.2">
      <c r="H7583" s="36"/>
    </row>
    <row r="7584" spans="8:8" s="32" customFormat="1" ht="12.75" customHeight="1" x14ac:dyDescent="0.2">
      <c r="H7584" s="36"/>
    </row>
    <row r="7585" spans="8:8" s="32" customFormat="1" ht="12.75" customHeight="1" x14ac:dyDescent="0.2">
      <c r="H7585" s="36"/>
    </row>
    <row r="7586" spans="8:8" s="32" customFormat="1" ht="12.75" customHeight="1" x14ac:dyDescent="0.2">
      <c r="H7586" s="36"/>
    </row>
    <row r="7587" spans="8:8" s="32" customFormat="1" ht="12.75" customHeight="1" x14ac:dyDescent="0.2">
      <c r="H7587" s="36"/>
    </row>
    <row r="7588" spans="8:8" s="32" customFormat="1" ht="12.75" customHeight="1" x14ac:dyDescent="0.2">
      <c r="H7588" s="36"/>
    </row>
    <row r="7589" spans="8:8" s="32" customFormat="1" ht="12.75" customHeight="1" x14ac:dyDescent="0.2">
      <c r="H7589" s="36"/>
    </row>
    <row r="7590" spans="8:8" s="32" customFormat="1" ht="12.75" customHeight="1" x14ac:dyDescent="0.2">
      <c r="H7590" s="36"/>
    </row>
    <row r="7591" spans="8:8" s="32" customFormat="1" ht="12.75" customHeight="1" x14ac:dyDescent="0.2">
      <c r="H7591" s="36"/>
    </row>
    <row r="7592" spans="8:8" s="32" customFormat="1" ht="12.75" customHeight="1" x14ac:dyDescent="0.2">
      <c r="H7592" s="36"/>
    </row>
    <row r="7593" spans="8:8" s="32" customFormat="1" ht="12.75" customHeight="1" x14ac:dyDescent="0.2">
      <c r="H7593" s="36"/>
    </row>
    <row r="7594" spans="8:8" s="32" customFormat="1" ht="12.75" customHeight="1" x14ac:dyDescent="0.2">
      <c r="H7594" s="36"/>
    </row>
    <row r="7595" spans="8:8" s="32" customFormat="1" ht="12.75" customHeight="1" x14ac:dyDescent="0.2">
      <c r="H7595" s="36"/>
    </row>
    <row r="7596" spans="8:8" s="32" customFormat="1" ht="12.75" customHeight="1" x14ac:dyDescent="0.2">
      <c r="H7596" s="36"/>
    </row>
    <row r="7597" spans="8:8" s="32" customFormat="1" ht="12.75" customHeight="1" x14ac:dyDescent="0.2">
      <c r="H7597" s="36"/>
    </row>
    <row r="7598" spans="8:8" s="32" customFormat="1" ht="12.75" customHeight="1" x14ac:dyDescent="0.2">
      <c r="H7598" s="36"/>
    </row>
    <row r="7599" spans="8:8" s="32" customFormat="1" ht="12.75" customHeight="1" x14ac:dyDescent="0.2">
      <c r="H7599" s="36"/>
    </row>
    <row r="7600" spans="8:8" s="32" customFormat="1" ht="12.75" customHeight="1" x14ac:dyDescent="0.2">
      <c r="H7600" s="36"/>
    </row>
    <row r="7601" spans="8:8" s="32" customFormat="1" ht="12.75" customHeight="1" x14ac:dyDescent="0.2">
      <c r="H7601" s="36"/>
    </row>
    <row r="7602" spans="8:8" s="32" customFormat="1" ht="12.75" customHeight="1" x14ac:dyDescent="0.2">
      <c r="H7602" s="36"/>
    </row>
    <row r="7603" spans="8:8" s="32" customFormat="1" ht="12.75" customHeight="1" x14ac:dyDescent="0.2">
      <c r="H7603" s="36"/>
    </row>
    <row r="7604" spans="8:8" s="32" customFormat="1" ht="12.75" customHeight="1" x14ac:dyDescent="0.2">
      <c r="H7604" s="36"/>
    </row>
    <row r="7605" spans="8:8" s="32" customFormat="1" ht="12.75" customHeight="1" x14ac:dyDescent="0.2">
      <c r="H7605" s="36"/>
    </row>
    <row r="7606" spans="8:8" s="32" customFormat="1" ht="12.75" customHeight="1" x14ac:dyDescent="0.2">
      <c r="H7606" s="36"/>
    </row>
    <row r="7607" spans="8:8" s="32" customFormat="1" ht="12.75" customHeight="1" x14ac:dyDescent="0.2">
      <c r="H7607" s="36"/>
    </row>
    <row r="7608" spans="8:8" s="32" customFormat="1" ht="12.75" customHeight="1" x14ac:dyDescent="0.2">
      <c r="H7608" s="36"/>
    </row>
    <row r="7609" spans="8:8" s="32" customFormat="1" ht="12.75" customHeight="1" x14ac:dyDescent="0.2">
      <c r="H7609" s="36"/>
    </row>
    <row r="7610" spans="8:8" s="32" customFormat="1" ht="12.75" customHeight="1" x14ac:dyDescent="0.2">
      <c r="H7610" s="36"/>
    </row>
    <row r="7611" spans="8:8" s="32" customFormat="1" ht="12.75" customHeight="1" x14ac:dyDescent="0.2">
      <c r="H7611" s="36"/>
    </row>
    <row r="7612" spans="8:8" s="32" customFormat="1" ht="12.75" customHeight="1" x14ac:dyDescent="0.2">
      <c r="H7612" s="36"/>
    </row>
    <row r="7613" spans="8:8" s="32" customFormat="1" ht="12.75" customHeight="1" x14ac:dyDescent="0.2">
      <c r="H7613" s="36"/>
    </row>
    <row r="7614" spans="8:8" s="32" customFormat="1" ht="12.75" customHeight="1" x14ac:dyDescent="0.2">
      <c r="H7614" s="36"/>
    </row>
    <row r="7615" spans="8:8" s="32" customFormat="1" ht="12.75" customHeight="1" x14ac:dyDescent="0.2">
      <c r="H7615" s="36"/>
    </row>
    <row r="7616" spans="8:8" s="32" customFormat="1" ht="12.75" customHeight="1" x14ac:dyDescent="0.2">
      <c r="H7616" s="36"/>
    </row>
    <row r="7617" spans="8:8" s="32" customFormat="1" ht="12.75" customHeight="1" x14ac:dyDescent="0.2">
      <c r="H7617" s="36"/>
    </row>
    <row r="7618" spans="8:8" s="32" customFormat="1" ht="12.75" customHeight="1" x14ac:dyDescent="0.2">
      <c r="H7618" s="36"/>
    </row>
    <row r="7619" spans="8:8" s="32" customFormat="1" ht="12.75" customHeight="1" x14ac:dyDescent="0.2">
      <c r="H7619" s="36"/>
    </row>
    <row r="7620" spans="8:8" s="32" customFormat="1" ht="12.75" customHeight="1" x14ac:dyDescent="0.2">
      <c r="H7620" s="36"/>
    </row>
    <row r="7621" spans="8:8" s="32" customFormat="1" ht="12.75" customHeight="1" x14ac:dyDescent="0.2">
      <c r="H7621" s="36"/>
    </row>
    <row r="7622" spans="8:8" s="32" customFormat="1" ht="12.75" customHeight="1" x14ac:dyDescent="0.2">
      <c r="H7622" s="36"/>
    </row>
    <row r="7623" spans="8:8" s="32" customFormat="1" ht="12.75" customHeight="1" x14ac:dyDescent="0.2">
      <c r="H7623" s="36"/>
    </row>
    <row r="7624" spans="8:8" s="32" customFormat="1" ht="12.75" customHeight="1" x14ac:dyDescent="0.2">
      <c r="H7624" s="36"/>
    </row>
    <row r="7625" spans="8:8" s="32" customFormat="1" ht="12.75" customHeight="1" x14ac:dyDescent="0.2">
      <c r="H7625" s="36"/>
    </row>
    <row r="7626" spans="8:8" s="32" customFormat="1" ht="12.75" customHeight="1" x14ac:dyDescent="0.2">
      <c r="H7626" s="36"/>
    </row>
    <row r="7627" spans="8:8" s="32" customFormat="1" ht="12.75" customHeight="1" x14ac:dyDescent="0.2">
      <c r="H7627" s="36"/>
    </row>
    <row r="7628" spans="8:8" s="32" customFormat="1" ht="12.75" customHeight="1" x14ac:dyDescent="0.2">
      <c r="H7628" s="36"/>
    </row>
    <row r="7629" spans="8:8" s="32" customFormat="1" ht="12.75" customHeight="1" x14ac:dyDescent="0.2">
      <c r="H7629" s="36"/>
    </row>
    <row r="7630" spans="8:8" s="32" customFormat="1" ht="12.75" customHeight="1" x14ac:dyDescent="0.2">
      <c r="H7630" s="36"/>
    </row>
    <row r="7631" spans="8:8" s="32" customFormat="1" ht="12.75" customHeight="1" x14ac:dyDescent="0.2">
      <c r="H7631" s="36"/>
    </row>
    <row r="7632" spans="8:8" s="32" customFormat="1" ht="12.75" customHeight="1" x14ac:dyDescent="0.2">
      <c r="H7632" s="36"/>
    </row>
    <row r="7633" spans="8:8" s="32" customFormat="1" ht="12.75" customHeight="1" x14ac:dyDescent="0.2">
      <c r="H7633" s="36"/>
    </row>
    <row r="7634" spans="8:8" s="32" customFormat="1" ht="12.75" customHeight="1" x14ac:dyDescent="0.2">
      <c r="H7634" s="36"/>
    </row>
    <row r="7635" spans="8:8" s="32" customFormat="1" ht="12.75" customHeight="1" x14ac:dyDescent="0.2">
      <c r="H7635" s="36"/>
    </row>
    <row r="7636" spans="8:8" s="32" customFormat="1" ht="12.75" customHeight="1" x14ac:dyDescent="0.2">
      <c r="H7636" s="36"/>
    </row>
    <row r="7637" spans="8:8" s="32" customFormat="1" ht="12.75" customHeight="1" x14ac:dyDescent="0.2">
      <c r="H7637" s="36"/>
    </row>
    <row r="7638" spans="8:8" s="32" customFormat="1" ht="12.75" customHeight="1" x14ac:dyDescent="0.2">
      <c r="H7638" s="36"/>
    </row>
    <row r="7639" spans="8:8" s="32" customFormat="1" ht="12.75" customHeight="1" x14ac:dyDescent="0.2">
      <c r="H7639" s="36"/>
    </row>
    <row r="7640" spans="8:8" s="32" customFormat="1" ht="12.75" customHeight="1" x14ac:dyDescent="0.2">
      <c r="H7640" s="36"/>
    </row>
    <row r="7641" spans="8:8" s="32" customFormat="1" ht="12.75" customHeight="1" x14ac:dyDescent="0.2">
      <c r="H7641" s="36"/>
    </row>
    <row r="7642" spans="8:8" s="32" customFormat="1" ht="12.75" customHeight="1" x14ac:dyDescent="0.2">
      <c r="H7642" s="36"/>
    </row>
    <row r="7643" spans="8:8" s="32" customFormat="1" ht="12.75" customHeight="1" x14ac:dyDescent="0.2">
      <c r="H7643" s="36"/>
    </row>
    <row r="7644" spans="8:8" s="32" customFormat="1" ht="12.75" customHeight="1" x14ac:dyDescent="0.2">
      <c r="H7644" s="36"/>
    </row>
    <row r="7645" spans="8:8" s="32" customFormat="1" ht="12.75" customHeight="1" x14ac:dyDescent="0.2">
      <c r="H7645" s="36"/>
    </row>
    <row r="7646" spans="8:8" s="32" customFormat="1" ht="12.75" customHeight="1" x14ac:dyDescent="0.2">
      <c r="H7646" s="36"/>
    </row>
    <row r="7647" spans="8:8" s="32" customFormat="1" ht="12.75" customHeight="1" x14ac:dyDescent="0.2">
      <c r="H7647" s="36"/>
    </row>
    <row r="7648" spans="8:8" s="32" customFormat="1" ht="12.75" customHeight="1" x14ac:dyDescent="0.2">
      <c r="H7648" s="36"/>
    </row>
    <row r="7649" spans="8:8" s="32" customFormat="1" ht="12.75" customHeight="1" x14ac:dyDescent="0.2">
      <c r="H7649" s="36"/>
    </row>
    <row r="7650" spans="8:8" s="32" customFormat="1" ht="12.75" customHeight="1" x14ac:dyDescent="0.2">
      <c r="H7650" s="36"/>
    </row>
    <row r="7651" spans="8:8" s="32" customFormat="1" ht="12.75" customHeight="1" x14ac:dyDescent="0.2">
      <c r="H7651" s="36"/>
    </row>
    <row r="7652" spans="8:8" s="32" customFormat="1" ht="12.75" customHeight="1" x14ac:dyDescent="0.2">
      <c r="H7652" s="36"/>
    </row>
    <row r="7653" spans="8:8" s="32" customFormat="1" ht="12.75" customHeight="1" x14ac:dyDescent="0.2">
      <c r="H7653" s="36"/>
    </row>
    <row r="7654" spans="8:8" s="32" customFormat="1" ht="12.75" customHeight="1" x14ac:dyDescent="0.2">
      <c r="H7654" s="36"/>
    </row>
    <row r="7655" spans="8:8" s="32" customFormat="1" ht="12.75" customHeight="1" x14ac:dyDescent="0.2">
      <c r="H7655" s="36"/>
    </row>
    <row r="7656" spans="8:8" s="32" customFormat="1" ht="12.75" customHeight="1" x14ac:dyDescent="0.2">
      <c r="H7656" s="36"/>
    </row>
    <row r="7657" spans="8:8" s="32" customFormat="1" ht="12.75" customHeight="1" x14ac:dyDescent="0.2">
      <c r="H7657" s="36"/>
    </row>
    <row r="7658" spans="8:8" s="32" customFormat="1" ht="12.75" customHeight="1" x14ac:dyDescent="0.2">
      <c r="H7658" s="36"/>
    </row>
    <row r="7659" spans="8:8" s="32" customFormat="1" ht="12.75" customHeight="1" x14ac:dyDescent="0.2">
      <c r="H7659" s="36"/>
    </row>
    <row r="7660" spans="8:8" s="32" customFormat="1" ht="12.75" customHeight="1" x14ac:dyDescent="0.2">
      <c r="H7660" s="36"/>
    </row>
    <row r="7661" spans="8:8" s="32" customFormat="1" ht="12.75" customHeight="1" x14ac:dyDescent="0.2">
      <c r="H7661" s="36"/>
    </row>
    <row r="7662" spans="8:8" s="32" customFormat="1" ht="12.75" customHeight="1" x14ac:dyDescent="0.2">
      <c r="H7662" s="36"/>
    </row>
    <row r="7663" spans="8:8" s="32" customFormat="1" ht="12.75" customHeight="1" x14ac:dyDescent="0.2">
      <c r="H7663" s="36"/>
    </row>
    <row r="7664" spans="8:8" s="32" customFormat="1" ht="12.75" customHeight="1" x14ac:dyDescent="0.2">
      <c r="H7664" s="36"/>
    </row>
    <row r="7665" spans="8:8" s="32" customFormat="1" ht="12.75" customHeight="1" x14ac:dyDescent="0.2">
      <c r="H7665" s="36"/>
    </row>
    <row r="7666" spans="8:8" s="32" customFormat="1" ht="12.75" customHeight="1" x14ac:dyDescent="0.2">
      <c r="H7666" s="36"/>
    </row>
    <row r="7667" spans="8:8" s="32" customFormat="1" ht="12.75" customHeight="1" x14ac:dyDescent="0.2">
      <c r="H7667" s="36"/>
    </row>
    <row r="7668" spans="8:8" s="32" customFormat="1" ht="12.75" customHeight="1" x14ac:dyDescent="0.2">
      <c r="H7668" s="36"/>
    </row>
    <row r="7669" spans="8:8" s="32" customFormat="1" ht="12.75" customHeight="1" x14ac:dyDescent="0.2">
      <c r="H7669" s="36"/>
    </row>
    <row r="7670" spans="8:8" s="32" customFormat="1" ht="12.75" customHeight="1" x14ac:dyDescent="0.2">
      <c r="H7670" s="36"/>
    </row>
    <row r="7671" spans="8:8" s="32" customFormat="1" ht="12.75" customHeight="1" x14ac:dyDescent="0.2">
      <c r="H7671" s="36"/>
    </row>
    <row r="7672" spans="8:8" s="32" customFormat="1" ht="12.75" customHeight="1" x14ac:dyDescent="0.2">
      <c r="H7672" s="36"/>
    </row>
    <row r="7673" spans="8:8" s="32" customFormat="1" ht="12.75" customHeight="1" x14ac:dyDescent="0.2">
      <c r="H7673" s="36"/>
    </row>
    <row r="7674" spans="8:8" s="32" customFormat="1" ht="12.75" customHeight="1" x14ac:dyDescent="0.2">
      <c r="H7674" s="36"/>
    </row>
    <row r="7675" spans="8:8" s="32" customFormat="1" ht="12.75" customHeight="1" x14ac:dyDescent="0.2">
      <c r="H7675" s="36"/>
    </row>
    <row r="7676" spans="8:8" s="32" customFormat="1" ht="12.75" customHeight="1" x14ac:dyDescent="0.2">
      <c r="H7676" s="36"/>
    </row>
    <row r="7677" spans="8:8" s="32" customFormat="1" ht="12.75" customHeight="1" x14ac:dyDescent="0.2">
      <c r="H7677" s="36"/>
    </row>
    <row r="7678" spans="8:8" s="32" customFormat="1" ht="12.75" customHeight="1" x14ac:dyDescent="0.2">
      <c r="H7678" s="36"/>
    </row>
    <row r="7679" spans="8:8" s="32" customFormat="1" ht="12.75" customHeight="1" x14ac:dyDescent="0.2">
      <c r="H7679" s="36"/>
    </row>
    <row r="7680" spans="8:8" s="32" customFormat="1" ht="12.75" customHeight="1" x14ac:dyDescent="0.2">
      <c r="H7680" s="36"/>
    </row>
    <row r="7681" spans="8:8" s="32" customFormat="1" ht="12.75" customHeight="1" x14ac:dyDescent="0.2">
      <c r="H7681" s="36"/>
    </row>
    <row r="7682" spans="8:8" s="32" customFormat="1" ht="12.75" customHeight="1" x14ac:dyDescent="0.2">
      <c r="H7682" s="36"/>
    </row>
    <row r="7683" spans="8:8" s="32" customFormat="1" ht="12.75" customHeight="1" x14ac:dyDescent="0.2">
      <c r="H7683" s="36"/>
    </row>
    <row r="7684" spans="8:8" s="32" customFormat="1" ht="12.75" customHeight="1" x14ac:dyDescent="0.2">
      <c r="H7684" s="36"/>
    </row>
    <row r="7685" spans="8:8" s="32" customFormat="1" ht="12.75" customHeight="1" x14ac:dyDescent="0.2">
      <c r="H7685" s="36"/>
    </row>
    <row r="7686" spans="8:8" s="32" customFormat="1" ht="12.75" customHeight="1" x14ac:dyDescent="0.2">
      <c r="H7686" s="36"/>
    </row>
    <row r="7687" spans="8:8" s="32" customFormat="1" ht="12.75" customHeight="1" x14ac:dyDescent="0.2">
      <c r="H7687" s="36"/>
    </row>
    <row r="7688" spans="8:8" s="32" customFormat="1" ht="12.75" customHeight="1" x14ac:dyDescent="0.2">
      <c r="H7688" s="36"/>
    </row>
    <row r="7689" spans="8:8" s="32" customFormat="1" ht="12.75" customHeight="1" x14ac:dyDescent="0.2">
      <c r="H7689" s="36"/>
    </row>
    <row r="7690" spans="8:8" s="32" customFormat="1" ht="12.75" customHeight="1" x14ac:dyDescent="0.2">
      <c r="H7690" s="36"/>
    </row>
    <row r="7691" spans="8:8" s="32" customFormat="1" ht="12.75" customHeight="1" x14ac:dyDescent="0.2">
      <c r="H7691" s="36"/>
    </row>
    <row r="7692" spans="8:8" s="32" customFormat="1" ht="12.75" customHeight="1" x14ac:dyDescent="0.2">
      <c r="H7692" s="36"/>
    </row>
    <row r="7693" spans="8:8" s="32" customFormat="1" ht="12.75" customHeight="1" x14ac:dyDescent="0.2">
      <c r="H7693" s="36"/>
    </row>
    <row r="7694" spans="8:8" s="32" customFormat="1" ht="12.75" customHeight="1" x14ac:dyDescent="0.2">
      <c r="H7694" s="36"/>
    </row>
    <row r="7695" spans="8:8" s="32" customFormat="1" ht="12.75" customHeight="1" x14ac:dyDescent="0.2">
      <c r="H7695" s="36"/>
    </row>
    <row r="7696" spans="8:8" s="32" customFormat="1" ht="12.75" customHeight="1" x14ac:dyDescent="0.2">
      <c r="H7696" s="36"/>
    </row>
    <row r="7697" spans="8:8" s="32" customFormat="1" ht="12.75" customHeight="1" x14ac:dyDescent="0.2">
      <c r="H7697" s="36"/>
    </row>
    <row r="7698" spans="8:8" s="32" customFormat="1" ht="12.75" customHeight="1" x14ac:dyDescent="0.2">
      <c r="H7698" s="36"/>
    </row>
    <row r="7699" spans="8:8" s="32" customFormat="1" ht="12.75" customHeight="1" x14ac:dyDescent="0.2">
      <c r="H7699" s="36"/>
    </row>
    <row r="7700" spans="8:8" s="32" customFormat="1" ht="12.75" customHeight="1" x14ac:dyDescent="0.2">
      <c r="H7700" s="36"/>
    </row>
    <row r="7701" spans="8:8" s="32" customFormat="1" ht="12.75" customHeight="1" x14ac:dyDescent="0.2">
      <c r="H7701" s="36"/>
    </row>
    <row r="7702" spans="8:8" s="32" customFormat="1" ht="12.75" customHeight="1" x14ac:dyDescent="0.2">
      <c r="H7702" s="36"/>
    </row>
    <row r="7703" spans="8:8" s="32" customFormat="1" ht="12.75" customHeight="1" x14ac:dyDescent="0.2">
      <c r="H7703" s="36"/>
    </row>
    <row r="7704" spans="8:8" s="32" customFormat="1" ht="12.75" customHeight="1" x14ac:dyDescent="0.2">
      <c r="H7704" s="36"/>
    </row>
    <row r="7705" spans="8:8" s="32" customFormat="1" ht="12.75" customHeight="1" x14ac:dyDescent="0.2">
      <c r="H7705" s="36"/>
    </row>
    <row r="7706" spans="8:8" s="32" customFormat="1" ht="12.75" customHeight="1" x14ac:dyDescent="0.2">
      <c r="H7706" s="36"/>
    </row>
    <row r="7707" spans="8:8" s="32" customFormat="1" ht="12.75" customHeight="1" x14ac:dyDescent="0.2">
      <c r="H7707" s="36"/>
    </row>
    <row r="7708" spans="8:8" s="32" customFormat="1" ht="12.75" customHeight="1" x14ac:dyDescent="0.2">
      <c r="H7708" s="36"/>
    </row>
    <row r="7709" spans="8:8" s="32" customFormat="1" ht="12.75" customHeight="1" x14ac:dyDescent="0.2">
      <c r="H7709" s="36"/>
    </row>
    <row r="7710" spans="8:8" s="32" customFormat="1" ht="12.75" customHeight="1" x14ac:dyDescent="0.2">
      <c r="H7710" s="36"/>
    </row>
    <row r="7711" spans="8:8" s="32" customFormat="1" ht="12.75" customHeight="1" x14ac:dyDescent="0.2">
      <c r="H7711" s="36"/>
    </row>
    <row r="7712" spans="8:8" s="32" customFormat="1" ht="12.75" customHeight="1" x14ac:dyDescent="0.2">
      <c r="H7712" s="36"/>
    </row>
    <row r="7713" spans="8:8" s="32" customFormat="1" ht="12.75" customHeight="1" x14ac:dyDescent="0.2">
      <c r="H7713" s="36"/>
    </row>
    <row r="7714" spans="8:8" s="32" customFormat="1" ht="12.75" customHeight="1" x14ac:dyDescent="0.2">
      <c r="H7714" s="36"/>
    </row>
    <row r="7715" spans="8:8" s="32" customFormat="1" ht="12.75" customHeight="1" x14ac:dyDescent="0.2">
      <c r="H7715" s="36"/>
    </row>
    <row r="7716" spans="8:8" s="32" customFormat="1" ht="12.75" customHeight="1" x14ac:dyDescent="0.2">
      <c r="H7716" s="36"/>
    </row>
    <row r="7717" spans="8:8" s="32" customFormat="1" ht="12.75" customHeight="1" x14ac:dyDescent="0.2">
      <c r="H7717" s="36"/>
    </row>
    <row r="7718" spans="8:8" s="32" customFormat="1" ht="12.75" customHeight="1" x14ac:dyDescent="0.2">
      <c r="H7718" s="36"/>
    </row>
    <row r="7719" spans="8:8" s="32" customFormat="1" ht="12.75" customHeight="1" x14ac:dyDescent="0.2">
      <c r="H7719" s="36"/>
    </row>
    <row r="7720" spans="8:8" s="32" customFormat="1" ht="12.75" customHeight="1" x14ac:dyDescent="0.2">
      <c r="H7720" s="36"/>
    </row>
    <row r="7721" spans="8:8" s="32" customFormat="1" ht="12.75" customHeight="1" x14ac:dyDescent="0.2">
      <c r="H7721" s="36"/>
    </row>
    <row r="7722" spans="8:8" s="32" customFormat="1" ht="12.75" customHeight="1" x14ac:dyDescent="0.2">
      <c r="H7722" s="36"/>
    </row>
    <row r="7723" spans="8:8" s="32" customFormat="1" ht="12.75" customHeight="1" x14ac:dyDescent="0.2">
      <c r="H7723" s="36"/>
    </row>
    <row r="7724" spans="8:8" s="32" customFormat="1" ht="12.75" customHeight="1" x14ac:dyDescent="0.2">
      <c r="H7724" s="36"/>
    </row>
    <row r="7725" spans="8:8" s="32" customFormat="1" ht="12.75" customHeight="1" x14ac:dyDescent="0.2">
      <c r="H7725" s="36"/>
    </row>
    <row r="7726" spans="8:8" s="32" customFormat="1" ht="12.75" customHeight="1" x14ac:dyDescent="0.2">
      <c r="H7726" s="36"/>
    </row>
    <row r="7727" spans="8:8" s="32" customFormat="1" ht="12.75" customHeight="1" x14ac:dyDescent="0.2">
      <c r="H7727" s="36"/>
    </row>
    <row r="7728" spans="8:8" s="32" customFormat="1" ht="12.75" customHeight="1" x14ac:dyDescent="0.2">
      <c r="H7728" s="36"/>
    </row>
    <row r="7729" spans="8:8" s="32" customFormat="1" ht="12.75" customHeight="1" x14ac:dyDescent="0.2">
      <c r="H7729" s="36"/>
    </row>
    <row r="7730" spans="8:8" s="32" customFormat="1" ht="12.75" customHeight="1" x14ac:dyDescent="0.2">
      <c r="H7730" s="36"/>
    </row>
    <row r="7731" spans="8:8" s="32" customFormat="1" ht="12.75" customHeight="1" x14ac:dyDescent="0.2">
      <c r="H7731" s="36"/>
    </row>
    <row r="7732" spans="8:8" s="32" customFormat="1" ht="12.75" customHeight="1" x14ac:dyDescent="0.2">
      <c r="H7732" s="36"/>
    </row>
    <row r="7733" spans="8:8" s="32" customFormat="1" ht="12.75" customHeight="1" x14ac:dyDescent="0.2">
      <c r="H7733" s="36"/>
    </row>
    <row r="7734" spans="8:8" s="32" customFormat="1" ht="12.75" customHeight="1" x14ac:dyDescent="0.2">
      <c r="H7734" s="36"/>
    </row>
    <row r="7735" spans="8:8" s="32" customFormat="1" ht="12.75" customHeight="1" x14ac:dyDescent="0.2">
      <c r="H7735" s="36"/>
    </row>
    <row r="7736" spans="8:8" s="32" customFormat="1" ht="12.75" customHeight="1" x14ac:dyDescent="0.2">
      <c r="H7736" s="36"/>
    </row>
    <row r="7737" spans="8:8" s="32" customFormat="1" ht="12.75" customHeight="1" x14ac:dyDescent="0.2">
      <c r="H7737" s="36"/>
    </row>
    <row r="7738" spans="8:8" s="32" customFormat="1" ht="12.75" customHeight="1" x14ac:dyDescent="0.2">
      <c r="H7738" s="36"/>
    </row>
    <row r="7739" spans="8:8" s="32" customFormat="1" ht="12.75" customHeight="1" x14ac:dyDescent="0.2">
      <c r="H7739" s="36"/>
    </row>
    <row r="7740" spans="8:8" s="32" customFormat="1" ht="12.75" customHeight="1" x14ac:dyDescent="0.2">
      <c r="H7740" s="36"/>
    </row>
    <row r="7741" spans="8:8" s="32" customFormat="1" ht="12.75" customHeight="1" x14ac:dyDescent="0.2">
      <c r="H7741" s="36"/>
    </row>
    <row r="7742" spans="8:8" s="32" customFormat="1" ht="12.75" customHeight="1" x14ac:dyDescent="0.2">
      <c r="H7742" s="36"/>
    </row>
    <row r="7743" spans="8:8" s="32" customFormat="1" ht="12.75" customHeight="1" x14ac:dyDescent="0.2">
      <c r="H7743" s="36"/>
    </row>
    <row r="7744" spans="8:8" s="32" customFormat="1" ht="12.75" customHeight="1" x14ac:dyDescent="0.2">
      <c r="H7744" s="36"/>
    </row>
    <row r="7745" spans="8:8" s="32" customFormat="1" ht="12.75" customHeight="1" x14ac:dyDescent="0.2">
      <c r="H7745" s="36"/>
    </row>
    <row r="7746" spans="8:8" s="32" customFormat="1" ht="12.75" customHeight="1" x14ac:dyDescent="0.2">
      <c r="H7746" s="36"/>
    </row>
    <row r="7747" spans="8:8" s="32" customFormat="1" ht="12.75" customHeight="1" x14ac:dyDescent="0.2">
      <c r="H7747" s="36"/>
    </row>
    <row r="7748" spans="8:8" s="32" customFormat="1" ht="12.75" customHeight="1" x14ac:dyDescent="0.2">
      <c r="H7748" s="36"/>
    </row>
    <row r="7749" spans="8:8" s="32" customFormat="1" ht="12.75" customHeight="1" x14ac:dyDescent="0.2">
      <c r="H7749" s="36"/>
    </row>
    <row r="7750" spans="8:8" s="32" customFormat="1" ht="12.75" customHeight="1" x14ac:dyDescent="0.2">
      <c r="H7750" s="36"/>
    </row>
    <row r="7751" spans="8:8" s="32" customFormat="1" ht="12.75" customHeight="1" x14ac:dyDescent="0.2">
      <c r="H7751" s="36"/>
    </row>
    <row r="7752" spans="8:8" s="32" customFormat="1" ht="12.75" customHeight="1" x14ac:dyDescent="0.2">
      <c r="H7752" s="36"/>
    </row>
    <row r="7753" spans="8:8" s="32" customFormat="1" ht="12.75" customHeight="1" x14ac:dyDescent="0.2">
      <c r="H7753" s="36"/>
    </row>
    <row r="7754" spans="8:8" s="32" customFormat="1" ht="12.75" customHeight="1" x14ac:dyDescent="0.2">
      <c r="H7754" s="36"/>
    </row>
    <row r="7755" spans="8:8" s="32" customFormat="1" ht="12.75" customHeight="1" x14ac:dyDescent="0.2">
      <c r="H7755" s="36"/>
    </row>
    <row r="7756" spans="8:8" s="32" customFormat="1" ht="12.75" customHeight="1" x14ac:dyDescent="0.2">
      <c r="H7756" s="36"/>
    </row>
    <row r="7757" spans="8:8" s="32" customFormat="1" ht="12.75" customHeight="1" x14ac:dyDescent="0.2">
      <c r="H7757" s="36"/>
    </row>
    <row r="7758" spans="8:8" s="32" customFormat="1" ht="12.75" customHeight="1" x14ac:dyDescent="0.2">
      <c r="H7758" s="36"/>
    </row>
    <row r="7759" spans="8:8" s="32" customFormat="1" ht="12.75" customHeight="1" x14ac:dyDescent="0.2">
      <c r="H7759" s="36"/>
    </row>
    <row r="7760" spans="8:8" s="32" customFormat="1" ht="12.75" customHeight="1" x14ac:dyDescent="0.2">
      <c r="H7760" s="36"/>
    </row>
    <row r="7761" spans="8:8" s="32" customFormat="1" ht="12.75" customHeight="1" x14ac:dyDescent="0.2">
      <c r="H7761" s="36"/>
    </row>
    <row r="7762" spans="8:8" s="32" customFormat="1" ht="12.75" customHeight="1" x14ac:dyDescent="0.2">
      <c r="H7762" s="36"/>
    </row>
    <row r="7763" spans="8:8" s="32" customFormat="1" ht="12.75" customHeight="1" x14ac:dyDescent="0.2">
      <c r="H7763" s="36"/>
    </row>
    <row r="7764" spans="8:8" s="32" customFormat="1" ht="12.75" customHeight="1" x14ac:dyDescent="0.2">
      <c r="H7764" s="36"/>
    </row>
    <row r="7765" spans="8:8" s="32" customFormat="1" ht="12.75" customHeight="1" x14ac:dyDescent="0.2">
      <c r="H7765" s="36"/>
    </row>
    <row r="7766" spans="8:8" s="32" customFormat="1" ht="12.75" customHeight="1" x14ac:dyDescent="0.2">
      <c r="H7766" s="36"/>
    </row>
    <row r="7767" spans="8:8" s="32" customFormat="1" ht="12.75" customHeight="1" x14ac:dyDescent="0.2">
      <c r="H7767" s="36"/>
    </row>
    <row r="7768" spans="8:8" s="32" customFormat="1" ht="12.75" customHeight="1" x14ac:dyDescent="0.2">
      <c r="H7768" s="36"/>
    </row>
    <row r="7769" spans="8:8" s="32" customFormat="1" ht="12.75" customHeight="1" x14ac:dyDescent="0.2">
      <c r="H7769" s="36"/>
    </row>
    <row r="7770" spans="8:8" s="32" customFormat="1" ht="12.75" customHeight="1" x14ac:dyDescent="0.2">
      <c r="H7770" s="36"/>
    </row>
    <row r="7771" spans="8:8" s="32" customFormat="1" ht="12.75" customHeight="1" x14ac:dyDescent="0.2">
      <c r="H7771" s="36"/>
    </row>
    <row r="7772" spans="8:8" s="32" customFormat="1" ht="12.75" customHeight="1" x14ac:dyDescent="0.2">
      <c r="H7772" s="36"/>
    </row>
    <row r="7773" spans="8:8" s="32" customFormat="1" ht="12.75" customHeight="1" x14ac:dyDescent="0.2">
      <c r="H7773" s="36"/>
    </row>
    <row r="7774" spans="8:8" s="32" customFormat="1" ht="12.75" customHeight="1" x14ac:dyDescent="0.2">
      <c r="H7774" s="36"/>
    </row>
    <row r="7775" spans="8:8" s="32" customFormat="1" ht="12.75" customHeight="1" x14ac:dyDescent="0.2">
      <c r="H7775" s="36"/>
    </row>
    <row r="7776" spans="8:8" s="32" customFormat="1" ht="12.75" customHeight="1" x14ac:dyDescent="0.2">
      <c r="H7776" s="36"/>
    </row>
    <row r="7777" spans="8:8" s="32" customFormat="1" ht="12.75" customHeight="1" x14ac:dyDescent="0.2">
      <c r="H7777" s="36"/>
    </row>
    <row r="7778" spans="8:8" s="32" customFormat="1" ht="12.75" customHeight="1" x14ac:dyDescent="0.2">
      <c r="H7778" s="36"/>
    </row>
    <row r="7779" spans="8:8" s="32" customFormat="1" ht="12.75" customHeight="1" x14ac:dyDescent="0.2">
      <c r="H7779" s="36"/>
    </row>
    <row r="7780" spans="8:8" s="32" customFormat="1" ht="12.75" customHeight="1" x14ac:dyDescent="0.2">
      <c r="H7780" s="36"/>
    </row>
    <row r="7781" spans="8:8" s="32" customFormat="1" ht="12.75" customHeight="1" x14ac:dyDescent="0.2">
      <c r="H7781" s="36"/>
    </row>
    <row r="7782" spans="8:8" s="32" customFormat="1" ht="12.75" customHeight="1" x14ac:dyDescent="0.2">
      <c r="H7782" s="36"/>
    </row>
    <row r="7783" spans="8:8" s="32" customFormat="1" ht="12.75" customHeight="1" x14ac:dyDescent="0.2">
      <c r="H7783" s="36"/>
    </row>
    <row r="7784" spans="8:8" s="32" customFormat="1" ht="12.75" customHeight="1" x14ac:dyDescent="0.2">
      <c r="H7784" s="36"/>
    </row>
    <row r="7785" spans="8:8" s="32" customFormat="1" ht="12.75" customHeight="1" x14ac:dyDescent="0.2">
      <c r="H7785" s="36"/>
    </row>
    <row r="7786" spans="8:8" s="32" customFormat="1" ht="12.75" customHeight="1" x14ac:dyDescent="0.2">
      <c r="H7786" s="36"/>
    </row>
    <row r="7787" spans="8:8" s="32" customFormat="1" ht="12.75" customHeight="1" x14ac:dyDescent="0.2">
      <c r="H7787" s="36"/>
    </row>
    <row r="7788" spans="8:8" s="32" customFormat="1" ht="12.75" customHeight="1" x14ac:dyDescent="0.2">
      <c r="H7788" s="36"/>
    </row>
    <row r="7789" spans="8:8" s="32" customFormat="1" ht="12.75" customHeight="1" x14ac:dyDescent="0.2">
      <c r="H7789" s="36"/>
    </row>
    <row r="7790" spans="8:8" s="32" customFormat="1" ht="12.75" customHeight="1" x14ac:dyDescent="0.2">
      <c r="H7790" s="36"/>
    </row>
    <row r="7791" spans="8:8" s="32" customFormat="1" ht="12.75" customHeight="1" x14ac:dyDescent="0.2">
      <c r="H7791" s="36"/>
    </row>
    <row r="7792" spans="8:8" s="32" customFormat="1" ht="12.75" customHeight="1" x14ac:dyDescent="0.2">
      <c r="H7792" s="36"/>
    </row>
    <row r="7793" spans="8:8" s="32" customFormat="1" ht="12.75" customHeight="1" x14ac:dyDescent="0.2">
      <c r="H7793" s="36"/>
    </row>
    <row r="7794" spans="8:8" s="32" customFormat="1" ht="12.75" customHeight="1" x14ac:dyDescent="0.2">
      <c r="H7794" s="36"/>
    </row>
    <row r="7795" spans="8:8" s="32" customFormat="1" ht="12.75" customHeight="1" x14ac:dyDescent="0.2">
      <c r="H7795" s="36"/>
    </row>
    <row r="7796" spans="8:8" s="32" customFormat="1" ht="12.75" customHeight="1" x14ac:dyDescent="0.2">
      <c r="H7796" s="36"/>
    </row>
    <row r="7797" spans="8:8" s="32" customFormat="1" ht="12.75" customHeight="1" x14ac:dyDescent="0.2">
      <c r="H7797" s="36"/>
    </row>
    <row r="7798" spans="8:8" s="32" customFormat="1" ht="12.75" customHeight="1" x14ac:dyDescent="0.2">
      <c r="H7798" s="36"/>
    </row>
    <row r="7799" spans="8:8" s="32" customFormat="1" ht="12.75" customHeight="1" x14ac:dyDescent="0.2">
      <c r="H7799" s="36"/>
    </row>
    <row r="7800" spans="8:8" s="32" customFormat="1" ht="12.75" customHeight="1" x14ac:dyDescent="0.2">
      <c r="H7800" s="36"/>
    </row>
    <row r="7801" spans="8:8" s="32" customFormat="1" ht="12.75" customHeight="1" x14ac:dyDescent="0.2">
      <c r="H7801" s="36"/>
    </row>
    <row r="7802" spans="8:8" s="32" customFormat="1" ht="12.75" customHeight="1" x14ac:dyDescent="0.2">
      <c r="H7802" s="36"/>
    </row>
    <row r="7803" spans="8:8" s="32" customFormat="1" ht="12.75" customHeight="1" x14ac:dyDescent="0.2">
      <c r="H7803" s="36"/>
    </row>
    <row r="7804" spans="8:8" s="32" customFormat="1" ht="12.75" customHeight="1" x14ac:dyDescent="0.2">
      <c r="H7804" s="36"/>
    </row>
    <row r="7805" spans="8:8" s="32" customFormat="1" ht="12.75" customHeight="1" x14ac:dyDescent="0.2">
      <c r="H7805" s="36"/>
    </row>
    <row r="7806" spans="8:8" s="32" customFormat="1" ht="12.75" customHeight="1" x14ac:dyDescent="0.2">
      <c r="H7806" s="36"/>
    </row>
    <row r="7807" spans="8:8" s="32" customFormat="1" ht="12.75" customHeight="1" x14ac:dyDescent="0.2">
      <c r="H7807" s="36"/>
    </row>
    <row r="7808" spans="8:8" s="32" customFormat="1" ht="12.75" customHeight="1" x14ac:dyDescent="0.2">
      <c r="H7808" s="36"/>
    </row>
    <row r="7809" spans="8:8" s="32" customFormat="1" ht="12.75" customHeight="1" x14ac:dyDescent="0.2">
      <c r="H7809" s="36"/>
    </row>
    <row r="7810" spans="8:8" s="32" customFormat="1" ht="12.75" customHeight="1" x14ac:dyDescent="0.2">
      <c r="H7810" s="36"/>
    </row>
    <row r="7811" spans="8:8" s="32" customFormat="1" ht="12.75" customHeight="1" x14ac:dyDescent="0.2">
      <c r="H7811" s="36"/>
    </row>
    <row r="7812" spans="8:8" s="32" customFormat="1" ht="12.75" customHeight="1" x14ac:dyDescent="0.2">
      <c r="H7812" s="36"/>
    </row>
    <row r="7813" spans="8:8" s="32" customFormat="1" ht="12.75" customHeight="1" x14ac:dyDescent="0.2">
      <c r="H7813" s="36"/>
    </row>
    <row r="7814" spans="8:8" s="32" customFormat="1" ht="12.75" customHeight="1" x14ac:dyDescent="0.2">
      <c r="H7814" s="36"/>
    </row>
    <row r="7815" spans="8:8" s="32" customFormat="1" ht="12.75" customHeight="1" x14ac:dyDescent="0.2">
      <c r="H7815" s="36"/>
    </row>
    <row r="7816" spans="8:8" s="32" customFormat="1" ht="12.75" customHeight="1" x14ac:dyDescent="0.2">
      <c r="H7816" s="36"/>
    </row>
    <row r="7817" spans="8:8" s="32" customFormat="1" ht="12.75" customHeight="1" x14ac:dyDescent="0.2">
      <c r="H7817" s="36"/>
    </row>
    <row r="7818" spans="8:8" s="32" customFormat="1" ht="12.75" customHeight="1" x14ac:dyDescent="0.2">
      <c r="H7818" s="36"/>
    </row>
    <row r="7819" spans="8:8" s="32" customFormat="1" ht="12.75" customHeight="1" x14ac:dyDescent="0.2">
      <c r="H7819" s="36"/>
    </row>
    <row r="7820" spans="8:8" s="32" customFormat="1" ht="12.75" customHeight="1" x14ac:dyDescent="0.2">
      <c r="H7820" s="36"/>
    </row>
    <row r="7821" spans="8:8" s="32" customFormat="1" ht="12.75" customHeight="1" x14ac:dyDescent="0.2">
      <c r="H7821" s="36"/>
    </row>
    <row r="7822" spans="8:8" s="32" customFormat="1" ht="12.75" customHeight="1" x14ac:dyDescent="0.2">
      <c r="H7822" s="36"/>
    </row>
    <row r="7823" spans="8:8" s="32" customFormat="1" ht="12.75" customHeight="1" x14ac:dyDescent="0.2">
      <c r="H7823" s="36"/>
    </row>
    <row r="7824" spans="8:8" s="32" customFormat="1" ht="12.75" customHeight="1" x14ac:dyDescent="0.2">
      <c r="H7824" s="36"/>
    </row>
    <row r="7825" spans="8:8" s="32" customFormat="1" ht="12.75" customHeight="1" x14ac:dyDescent="0.2">
      <c r="H7825" s="36"/>
    </row>
    <row r="7826" spans="8:8" s="32" customFormat="1" ht="12.75" customHeight="1" x14ac:dyDescent="0.2">
      <c r="H7826" s="36"/>
    </row>
    <row r="7827" spans="8:8" s="32" customFormat="1" ht="12.75" customHeight="1" x14ac:dyDescent="0.2">
      <c r="H7827" s="36"/>
    </row>
    <row r="7828" spans="8:8" s="32" customFormat="1" ht="12.75" customHeight="1" x14ac:dyDescent="0.2">
      <c r="H7828" s="36"/>
    </row>
    <row r="7829" spans="8:8" s="32" customFormat="1" ht="12.75" customHeight="1" x14ac:dyDescent="0.2">
      <c r="H7829" s="36"/>
    </row>
    <row r="7830" spans="8:8" s="32" customFormat="1" ht="12.75" customHeight="1" x14ac:dyDescent="0.2">
      <c r="H7830" s="36"/>
    </row>
    <row r="7831" spans="8:8" s="32" customFormat="1" ht="12.75" customHeight="1" x14ac:dyDescent="0.2">
      <c r="H7831" s="36"/>
    </row>
    <row r="7832" spans="8:8" s="32" customFormat="1" ht="12.75" customHeight="1" x14ac:dyDescent="0.2">
      <c r="H7832" s="36"/>
    </row>
    <row r="7833" spans="8:8" s="32" customFormat="1" ht="12.75" customHeight="1" x14ac:dyDescent="0.2">
      <c r="H7833" s="36"/>
    </row>
    <row r="7834" spans="8:8" s="32" customFormat="1" ht="12.75" customHeight="1" x14ac:dyDescent="0.2">
      <c r="H7834" s="36"/>
    </row>
    <row r="7835" spans="8:8" s="32" customFormat="1" ht="12.75" customHeight="1" x14ac:dyDescent="0.2">
      <c r="H7835" s="36"/>
    </row>
    <row r="7836" spans="8:8" s="32" customFormat="1" ht="12.75" customHeight="1" x14ac:dyDescent="0.2">
      <c r="H7836" s="36"/>
    </row>
    <row r="7837" spans="8:8" s="32" customFormat="1" ht="12.75" customHeight="1" x14ac:dyDescent="0.2">
      <c r="H7837" s="36"/>
    </row>
    <row r="7838" spans="8:8" s="32" customFormat="1" ht="12.75" customHeight="1" x14ac:dyDescent="0.2">
      <c r="H7838" s="36"/>
    </row>
    <row r="7839" spans="8:8" s="32" customFormat="1" ht="12.75" customHeight="1" x14ac:dyDescent="0.2">
      <c r="H7839" s="36"/>
    </row>
    <row r="7840" spans="8:8" s="32" customFormat="1" ht="12.75" customHeight="1" x14ac:dyDescent="0.2">
      <c r="H7840" s="36"/>
    </row>
    <row r="7841" spans="8:8" s="32" customFormat="1" ht="12.75" customHeight="1" x14ac:dyDescent="0.2">
      <c r="H7841" s="36"/>
    </row>
    <row r="7842" spans="8:8" s="32" customFormat="1" ht="12.75" customHeight="1" x14ac:dyDescent="0.2">
      <c r="H7842" s="36"/>
    </row>
    <row r="7843" spans="8:8" s="32" customFormat="1" ht="12.75" customHeight="1" x14ac:dyDescent="0.2">
      <c r="H7843" s="36"/>
    </row>
    <row r="7844" spans="8:8" s="32" customFormat="1" ht="12.75" customHeight="1" x14ac:dyDescent="0.2">
      <c r="H7844" s="36"/>
    </row>
    <row r="7845" spans="8:8" s="32" customFormat="1" ht="12.75" customHeight="1" x14ac:dyDescent="0.2">
      <c r="H7845" s="36"/>
    </row>
    <row r="7846" spans="8:8" s="32" customFormat="1" ht="12.75" customHeight="1" x14ac:dyDescent="0.2">
      <c r="H7846" s="36"/>
    </row>
    <row r="7847" spans="8:8" s="32" customFormat="1" ht="12.75" customHeight="1" x14ac:dyDescent="0.2">
      <c r="H7847" s="36"/>
    </row>
    <row r="7848" spans="8:8" s="32" customFormat="1" ht="12.75" customHeight="1" x14ac:dyDescent="0.2">
      <c r="H7848" s="36"/>
    </row>
    <row r="7849" spans="8:8" s="32" customFormat="1" ht="12.75" customHeight="1" x14ac:dyDescent="0.2">
      <c r="H7849" s="36"/>
    </row>
    <row r="7850" spans="8:8" s="32" customFormat="1" ht="12.75" customHeight="1" x14ac:dyDescent="0.2">
      <c r="H7850" s="36"/>
    </row>
    <row r="7851" spans="8:8" s="32" customFormat="1" ht="12.75" customHeight="1" x14ac:dyDescent="0.2">
      <c r="H7851" s="36"/>
    </row>
    <row r="7852" spans="8:8" s="32" customFormat="1" ht="12.75" customHeight="1" x14ac:dyDescent="0.2">
      <c r="H7852" s="36"/>
    </row>
    <row r="7853" spans="8:8" s="32" customFormat="1" ht="12.75" customHeight="1" x14ac:dyDescent="0.2">
      <c r="H7853" s="36"/>
    </row>
    <row r="7854" spans="8:8" s="32" customFormat="1" ht="12.75" customHeight="1" x14ac:dyDescent="0.2">
      <c r="H7854" s="36"/>
    </row>
    <row r="7855" spans="8:8" s="32" customFormat="1" ht="12.75" customHeight="1" x14ac:dyDescent="0.2">
      <c r="H7855" s="36"/>
    </row>
    <row r="7856" spans="8:8" s="32" customFormat="1" ht="12.75" customHeight="1" x14ac:dyDescent="0.2">
      <c r="H7856" s="36"/>
    </row>
    <row r="7857" spans="8:8" s="32" customFormat="1" ht="12.75" customHeight="1" x14ac:dyDescent="0.2">
      <c r="H7857" s="36"/>
    </row>
    <row r="7858" spans="8:8" s="32" customFormat="1" ht="12.75" customHeight="1" x14ac:dyDescent="0.2">
      <c r="H7858" s="36"/>
    </row>
    <row r="7859" spans="8:8" s="32" customFormat="1" ht="12.75" customHeight="1" x14ac:dyDescent="0.2">
      <c r="H7859" s="36"/>
    </row>
    <row r="7860" spans="8:8" s="32" customFormat="1" ht="12.75" customHeight="1" x14ac:dyDescent="0.2">
      <c r="H7860" s="36"/>
    </row>
    <row r="7861" spans="8:8" s="32" customFormat="1" ht="12.75" customHeight="1" x14ac:dyDescent="0.2">
      <c r="H7861" s="36"/>
    </row>
    <row r="7862" spans="8:8" s="32" customFormat="1" ht="12.75" customHeight="1" x14ac:dyDescent="0.2">
      <c r="H7862" s="36"/>
    </row>
    <row r="7863" spans="8:8" s="32" customFormat="1" ht="12.75" customHeight="1" x14ac:dyDescent="0.2">
      <c r="H7863" s="36"/>
    </row>
    <row r="7864" spans="8:8" s="32" customFormat="1" ht="12.75" customHeight="1" x14ac:dyDescent="0.2">
      <c r="H7864" s="36"/>
    </row>
    <row r="7865" spans="8:8" s="32" customFormat="1" ht="12.75" customHeight="1" x14ac:dyDescent="0.2">
      <c r="H7865" s="36"/>
    </row>
    <row r="7866" spans="8:8" s="32" customFormat="1" ht="12.75" customHeight="1" x14ac:dyDescent="0.2">
      <c r="H7866" s="36"/>
    </row>
    <row r="7867" spans="8:8" s="32" customFormat="1" ht="12.75" customHeight="1" x14ac:dyDescent="0.2">
      <c r="H7867" s="36"/>
    </row>
    <row r="7868" spans="8:8" s="32" customFormat="1" ht="12.75" customHeight="1" x14ac:dyDescent="0.2">
      <c r="H7868" s="36"/>
    </row>
    <row r="7869" spans="8:8" s="32" customFormat="1" ht="12.75" customHeight="1" x14ac:dyDescent="0.2">
      <c r="H7869" s="36"/>
    </row>
    <row r="7870" spans="8:8" s="32" customFormat="1" ht="12.75" customHeight="1" x14ac:dyDescent="0.2">
      <c r="H7870" s="36"/>
    </row>
    <row r="7871" spans="8:8" s="32" customFormat="1" ht="12.75" customHeight="1" x14ac:dyDescent="0.2">
      <c r="H7871" s="36"/>
    </row>
    <row r="7872" spans="8:8" s="32" customFormat="1" ht="12.75" customHeight="1" x14ac:dyDescent="0.2">
      <c r="H7872" s="36"/>
    </row>
    <row r="7873" spans="8:8" s="32" customFormat="1" ht="12.75" customHeight="1" x14ac:dyDescent="0.2">
      <c r="H7873" s="36"/>
    </row>
    <row r="7874" spans="8:8" s="32" customFormat="1" ht="12.75" customHeight="1" x14ac:dyDescent="0.2">
      <c r="H7874" s="36"/>
    </row>
    <row r="7875" spans="8:8" s="32" customFormat="1" ht="12.75" customHeight="1" x14ac:dyDescent="0.2">
      <c r="H7875" s="36"/>
    </row>
    <row r="7876" spans="8:8" s="32" customFormat="1" ht="12.75" customHeight="1" x14ac:dyDescent="0.2">
      <c r="H7876" s="36"/>
    </row>
    <row r="7877" spans="8:8" s="32" customFormat="1" ht="12.75" customHeight="1" x14ac:dyDescent="0.2">
      <c r="H7877" s="36"/>
    </row>
    <row r="7878" spans="8:8" s="32" customFormat="1" ht="12.75" customHeight="1" x14ac:dyDescent="0.2">
      <c r="H7878" s="36"/>
    </row>
    <row r="7879" spans="8:8" s="32" customFormat="1" ht="12.75" customHeight="1" x14ac:dyDescent="0.2">
      <c r="H7879" s="36"/>
    </row>
    <row r="7880" spans="8:8" s="32" customFormat="1" ht="12.75" customHeight="1" x14ac:dyDescent="0.2">
      <c r="H7880" s="36"/>
    </row>
    <row r="7881" spans="8:8" s="32" customFormat="1" ht="12.75" customHeight="1" x14ac:dyDescent="0.2">
      <c r="H7881" s="36"/>
    </row>
    <row r="7882" spans="8:8" s="32" customFormat="1" ht="12.75" customHeight="1" x14ac:dyDescent="0.2">
      <c r="H7882" s="36"/>
    </row>
    <row r="7883" spans="8:8" s="32" customFormat="1" ht="12.75" customHeight="1" x14ac:dyDescent="0.2">
      <c r="H7883" s="36"/>
    </row>
    <row r="7884" spans="8:8" s="32" customFormat="1" ht="12.75" customHeight="1" x14ac:dyDescent="0.2">
      <c r="H7884" s="36"/>
    </row>
    <row r="7885" spans="8:8" s="32" customFormat="1" ht="12.75" customHeight="1" x14ac:dyDescent="0.2">
      <c r="H7885" s="36"/>
    </row>
    <row r="7886" spans="8:8" s="32" customFormat="1" ht="12.75" customHeight="1" x14ac:dyDescent="0.2">
      <c r="H7886" s="36"/>
    </row>
    <row r="7887" spans="8:8" s="32" customFormat="1" ht="12.75" customHeight="1" x14ac:dyDescent="0.2">
      <c r="H7887" s="36"/>
    </row>
    <row r="7888" spans="8:8" s="32" customFormat="1" ht="12.75" customHeight="1" x14ac:dyDescent="0.2">
      <c r="H7888" s="36"/>
    </row>
    <row r="7889" spans="8:8" s="32" customFormat="1" ht="12.75" customHeight="1" x14ac:dyDescent="0.2">
      <c r="H7889" s="36"/>
    </row>
    <row r="7890" spans="8:8" s="32" customFormat="1" ht="12.75" customHeight="1" x14ac:dyDescent="0.2">
      <c r="H7890" s="36"/>
    </row>
    <row r="7891" spans="8:8" s="32" customFormat="1" ht="12.75" customHeight="1" x14ac:dyDescent="0.2">
      <c r="H7891" s="36"/>
    </row>
    <row r="7892" spans="8:8" s="32" customFormat="1" ht="12.75" customHeight="1" x14ac:dyDescent="0.2">
      <c r="H7892" s="36"/>
    </row>
    <row r="7893" spans="8:8" s="32" customFormat="1" ht="12.75" customHeight="1" x14ac:dyDescent="0.2">
      <c r="H7893" s="36"/>
    </row>
    <row r="7894" spans="8:8" s="32" customFormat="1" ht="12.75" customHeight="1" x14ac:dyDescent="0.2">
      <c r="H7894" s="36"/>
    </row>
    <row r="7895" spans="8:8" s="32" customFormat="1" ht="12.75" customHeight="1" x14ac:dyDescent="0.2">
      <c r="H7895" s="36"/>
    </row>
    <row r="7896" spans="8:8" s="32" customFormat="1" ht="12.75" customHeight="1" x14ac:dyDescent="0.2">
      <c r="H7896" s="36"/>
    </row>
    <row r="7897" spans="8:8" s="32" customFormat="1" ht="12.75" customHeight="1" x14ac:dyDescent="0.2">
      <c r="H7897" s="36"/>
    </row>
    <row r="7898" spans="8:8" s="32" customFormat="1" ht="12.75" customHeight="1" x14ac:dyDescent="0.2">
      <c r="H7898" s="36"/>
    </row>
    <row r="7899" spans="8:8" s="32" customFormat="1" ht="12.75" customHeight="1" x14ac:dyDescent="0.2">
      <c r="H7899" s="36"/>
    </row>
    <row r="7900" spans="8:8" s="32" customFormat="1" ht="12.75" customHeight="1" x14ac:dyDescent="0.2">
      <c r="H7900" s="36"/>
    </row>
    <row r="7901" spans="8:8" s="32" customFormat="1" ht="12.75" customHeight="1" x14ac:dyDescent="0.2">
      <c r="H7901" s="36"/>
    </row>
    <row r="7902" spans="8:8" s="32" customFormat="1" ht="12.75" customHeight="1" x14ac:dyDescent="0.2">
      <c r="H7902" s="36"/>
    </row>
    <row r="7903" spans="8:8" s="32" customFormat="1" ht="12.75" customHeight="1" x14ac:dyDescent="0.2">
      <c r="H7903" s="36"/>
    </row>
    <row r="7904" spans="8:8" s="32" customFormat="1" ht="12.75" customHeight="1" x14ac:dyDescent="0.2">
      <c r="H7904" s="36"/>
    </row>
    <row r="7905" spans="8:8" s="32" customFormat="1" ht="12.75" customHeight="1" x14ac:dyDescent="0.2">
      <c r="H7905" s="36"/>
    </row>
    <row r="7906" spans="8:8" s="32" customFormat="1" ht="12.75" customHeight="1" x14ac:dyDescent="0.2">
      <c r="H7906" s="36"/>
    </row>
    <row r="7907" spans="8:8" s="32" customFormat="1" ht="12.75" customHeight="1" x14ac:dyDescent="0.2">
      <c r="H7907" s="36"/>
    </row>
    <row r="7908" spans="8:8" s="32" customFormat="1" ht="12.75" customHeight="1" x14ac:dyDescent="0.2">
      <c r="H7908" s="36"/>
    </row>
    <row r="7909" spans="8:8" s="32" customFormat="1" ht="12.75" customHeight="1" x14ac:dyDescent="0.2">
      <c r="H7909" s="36"/>
    </row>
    <row r="7910" spans="8:8" s="32" customFormat="1" ht="12.75" customHeight="1" x14ac:dyDescent="0.2">
      <c r="H7910" s="36"/>
    </row>
    <row r="7911" spans="8:8" s="32" customFormat="1" ht="12.75" customHeight="1" x14ac:dyDescent="0.2">
      <c r="H7911" s="36"/>
    </row>
    <row r="7912" spans="8:8" s="32" customFormat="1" ht="12.75" customHeight="1" x14ac:dyDescent="0.2">
      <c r="H7912" s="36"/>
    </row>
    <row r="7913" spans="8:8" s="32" customFormat="1" ht="12.75" customHeight="1" x14ac:dyDescent="0.2">
      <c r="H7913" s="36"/>
    </row>
    <row r="7914" spans="8:8" s="32" customFormat="1" ht="12.75" customHeight="1" x14ac:dyDescent="0.2">
      <c r="H7914" s="36"/>
    </row>
    <row r="7915" spans="8:8" s="32" customFormat="1" ht="12.75" customHeight="1" x14ac:dyDescent="0.2">
      <c r="H7915" s="36"/>
    </row>
    <row r="7916" spans="8:8" s="32" customFormat="1" ht="12.75" customHeight="1" x14ac:dyDescent="0.2">
      <c r="H7916" s="36"/>
    </row>
    <row r="7917" spans="8:8" s="32" customFormat="1" ht="12.75" customHeight="1" x14ac:dyDescent="0.2">
      <c r="H7917" s="36"/>
    </row>
    <row r="7918" spans="8:8" s="32" customFormat="1" ht="12.75" customHeight="1" x14ac:dyDescent="0.2">
      <c r="H7918" s="36"/>
    </row>
    <row r="7919" spans="8:8" s="32" customFormat="1" ht="12.75" customHeight="1" x14ac:dyDescent="0.2">
      <c r="H7919" s="36"/>
    </row>
    <row r="7920" spans="8:8" s="32" customFormat="1" ht="12.75" customHeight="1" x14ac:dyDescent="0.2">
      <c r="H7920" s="36"/>
    </row>
    <row r="7921" spans="8:8" s="32" customFormat="1" ht="12.75" customHeight="1" x14ac:dyDescent="0.2">
      <c r="H7921" s="36"/>
    </row>
    <row r="7922" spans="8:8" s="32" customFormat="1" ht="12.75" customHeight="1" x14ac:dyDescent="0.2">
      <c r="H7922" s="36"/>
    </row>
    <row r="7923" spans="8:8" s="32" customFormat="1" ht="12.75" customHeight="1" x14ac:dyDescent="0.2">
      <c r="H7923" s="36"/>
    </row>
    <row r="7924" spans="8:8" s="32" customFormat="1" ht="12.75" customHeight="1" x14ac:dyDescent="0.2">
      <c r="H7924" s="36"/>
    </row>
    <row r="7925" spans="8:8" s="32" customFormat="1" ht="12.75" customHeight="1" x14ac:dyDescent="0.2">
      <c r="H7925" s="36"/>
    </row>
    <row r="7926" spans="8:8" s="32" customFormat="1" ht="12.75" customHeight="1" x14ac:dyDescent="0.2">
      <c r="H7926" s="36"/>
    </row>
    <row r="7927" spans="8:8" s="32" customFormat="1" ht="12.75" customHeight="1" x14ac:dyDescent="0.2">
      <c r="H7927" s="36"/>
    </row>
    <row r="7928" spans="8:8" s="32" customFormat="1" ht="12.75" customHeight="1" x14ac:dyDescent="0.2">
      <c r="H7928" s="36"/>
    </row>
    <row r="7929" spans="8:8" s="32" customFormat="1" ht="12.75" customHeight="1" x14ac:dyDescent="0.2">
      <c r="H7929" s="36"/>
    </row>
    <row r="7930" spans="8:8" s="32" customFormat="1" ht="12.75" customHeight="1" x14ac:dyDescent="0.2">
      <c r="H7930" s="36"/>
    </row>
    <row r="7931" spans="8:8" s="32" customFormat="1" ht="12.75" customHeight="1" x14ac:dyDescent="0.2">
      <c r="H7931" s="36"/>
    </row>
    <row r="7932" spans="8:8" s="32" customFormat="1" ht="12.75" customHeight="1" x14ac:dyDescent="0.2">
      <c r="H7932" s="36"/>
    </row>
    <row r="7933" spans="8:8" s="32" customFormat="1" ht="12.75" customHeight="1" x14ac:dyDescent="0.2">
      <c r="H7933" s="36"/>
    </row>
    <row r="7934" spans="8:8" s="32" customFormat="1" ht="12.75" customHeight="1" x14ac:dyDescent="0.2">
      <c r="H7934" s="36"/>
    </row>
    <row r="7935" spans="8:8" s="32" customFormat="1" ht="12.75" customHeight="1" x14ac:dyDescent="0.2">
      <c r="H7935" s="36"/>
    </row>
    <row r="7936" spans="8:8" s="32" customFormat="1" ht="12.75" customHeight="1" x14ac:dyDescent="0.2">
      <c r="H7936" s="36"/>
    </row>
    <row r="7937" spans="8:8" s="32" customFormat="1" ht="12.75" customHeight="1" x14ac:dyDescent="0.2">
      <c r="H7937" s="36"/>
    </row>
    <row r="7938" spans="8:8" s="32" customFormat="1" ht="12.75" customHeight="1" x14ac:dyDescent="0.2">
      <c r="H7938" s="36"/>
    </row>
    <row r="7939" spans="8:8" s="32" customFormat="1" ht="12.75" customHeight="1" x14ac:dyDescent="0.2">
      <c r="H7939" s="36"/>
    </row>
    <row r="7940" spans="8:8" s="32" customFormat="1" ht="12.75" customHeight="1" x14ac:dyDescent="0.2">
      <c r="H7940" s="36"/>
    </row>
    <row r="7941" spans="8:8" s="32" customFormat="1" ht="12.75" customHeight="1" x14ac:dyDescent="0.2">
      <c r="H7941" s="36"/>
    </row>
    <row r="7942" spans="8:8" s="32" customFormat="1" ht="12.75" customHeight="1" x14ac:dyDescent="0.2">
      <c r="H7942" s="36"/>
    </row>
    <row r="7943" spans="8:8" s="32" customFormat="1" ht="12.75" customHeight="1" x14ac:dyDescent="0.2">
      <c r="H7943" s="36"/>
    </row>
    <row r="7944" spans="8:8" s="32" customFormat="1" ht="12.75" customHeight="1" x14ac:dyDescent="0.2">
      <c r="H7944" s="36"/>
    </row>
    <row r="7945" spans="8:8" s="32" customFormat="1" ht="12.75" customHeight="1" x14ac:dyDescent="0.2">
      <c r="H7945" s="36"/>
    </row>
    <row r="7946" spans="8:8" s="32" customFormat="1" ht="12.75" customHeight="1" x14ac:dyDescent="0.2">
      <c r="H7946" s="36"/>
    </row>
    <row r="7947" spans="8:8" s="32" customFormat="1" ht="12.75" customHeight="1" x14ac:dyDescent="0.2">
      <c r="H7947" s="36"/>
    </row>
    <row r="7948" spans="8:8" s="32" customFormat="1" ht="12.75" customHeight="1" x14ac:dyDescent="0.2">
      <c r="H7948" s="36"/>
    </row>
    <row r="7949" spans="8:8" s="32" customFormat="1" ht="12.75" customHeight="1" x14ac:dyDescent="0.2">
      <c r="H7949" s="36"/>
    </row>
    <row r="7950" spans="8:8" s="32" customFormat="1" ht="12.75" customHeight="1" x14ac:dyDescent="0.2">
      <c r="H7950" s="36"/>
    </row>
    <row r="7951" spans="8:8" s="32" customFormat="1" ht="12.75" customHeight="1" x14ac:dyDescent="0.2">
      <c r="H7951" s="36"/>
    </row>
    <row r="7952" spans="8:8" s="32" customFormat="1" ht="12.75" customHeight="1" x14ac:dyDescent="0.2">
      <c r="H7952" s="36"/>
    </row>
    <row r="7953" spans="8:8" s="32" customFormat="1" ht="12.75" customHeight="1" x14ac:dyDescent="0.2">
      <c r="H7953" s="36"/>
    </row>
    <row r="7954" spans="8:8" s="32" customFormat="1" ht="12.75" customHeight="1" x14ac:dyDescent="0.2">
      <c r="H7954" s="36"/>
    </row>
    <row r="7955" spans="8:8" s="32" customFormat="1" ht="12.75" customHeight="1" x14ac:dyDescent="0.2">
      <c r="H7955" s="36"/>
    </row>
    <row r="7956" spans="8:8" s="32" customFormat="1" ht="12.75" customHeight="1" x14ac:dyDescent="0.2">
      <c r="H7956" s="36"/>
    </row>
    <row r="7957" spans="8:8" s="32" customFormat="1" ht="12.75" customHeight="1" x14ac:dyDescent="0.2">
      <c r="H7957" s="36"/>
    </row>
    <row r="7958" spans="8:8" s="32" customFormat="1" ht="12.75" customHeight="1" x14ac:dyDescent="0.2">
      <c r="H7958" s="36"/>
    </row>
    <row r="7959" spans="8:8" s="32" customFormat="1" ht="12.75" customHeight="1" x14ac:dyDescent="0.2">
      <c r="H7959" s="36"/>
    </row>
    <row r="7960" spans="8:8" s="32" customFormat="1" ht="12.75" customHeight="1" x14ac:dyDescent="0.2">
      <c r="H7960" s="36"/>
    </row>
    <row r="7961" spans="8:8" s="32" customFormat="1" ht="12.75" customHeight="1" x14ac:dyDescent="0.2">
      <c r="H7961" s="36"/>
    </row>
    <row r="7962" spans="8:8" s="32" customFormat="1" ht="12.75" customHeight="1" x14ac:dyDescent="0.2">
      <c r="H7962" s="36"/>
    </row>
    <row r="7963" spans="8:8" s="32" customFormat="1" ht="12.75" customHeight="1" x14ac:dyDescent="0.2">
      <c r="H7963" s="36"/>
    </row>
    <row r="7964" spans="8:8" s="32" customFormat="1" ht="12.75" customHeight="1" x14ac:dyDescent="0.2">
      <c r="H7964" s="36"/>
    </row>
    <row r="7965" spans="8:8" s="32" customFormat="1" ht="12.75" customHeight="1" x14ac:dyDescent="0.2">
      <c r="H7965" s="36"/>
    </row>
    <row r="7966" spans="8:8" s="32" customFormat="1" ht="12.75" customHeight="1" x14ac:dyDescent="0.2">
      <c r="H7966" s="36"/>
    </row>
    <row r="7967" spans="8:8" s="32" customFormat="1" ht="12.75" customHeight="1" x14ac:dyDescent="0.2">
      <c r="H7967" s="36"/>
    </row>
    <row r="7968" spans="8:8" s="32" customFormat="1" ht="12.75" customHeight="1" x14ac:dyDescent="0.2">
      <c r="H7968" s="36"/>
    </row>
    <row r="7969" spans="8:8" s="32" customFormat="1" ht="12.75" customHeight="1" x14ac:dyDescent="0.2">
      <c r="H7969" s="36"/>
    </row>
    <row r="7970" spans="8:8" s="32" customFormat="1" ht="12.75" customHeight="1" x14ac:dyDescent="0.2">
      <c r="H7970" s="36"/>
    </row>
    <row r="7971" spans="8:8" s="32" customFormat="1" ht="12.75" customHeight="1" x14ac:dyDescent="0.2">
      <c r="H7971" s="36"/>
    </row>
    <row r="7972" spans="8:8" s="32" customFormat="1" ht="12.75" customHeight="1" x14ac:dyDescent="0.2">
      <c r="H7972" s="36"/>
    </row>
    <row r="7973" spans="8:8" s="32" customFormat="1" ht="12.75" customHeight="1" x14ac:dyDescent="0.2">
      <c r="H7973" s="36"/>
    </row>
    <row r="7974" spans="8:8" s="32" customFormat="1" ht="12.75" customHeight="1" x14ac:dyDescent="0.2">
      <c r="H7974" s="36"/>
    </row>
    <row r="7975" spans="8:8" s="32" customFormat="1" ht="12.75" customHeight="1" x14ac:dyDescent="0.2">
      <c r="H7975" s="36"/>
    </row>
    <row r="7976" spans="8:8" s="32" customFormat="1" ht="12.75" customHeight="1" x14ac:dyDescent="0.2">
      <c r="H7976" s="36"/>
    </row>
    <row r="7977" spans="8:8" s="32" customFormat="1" ht="12.75" customHeight="1" x14ac:dyDescent="0.2">
      <c r="H7977" s="36"/>
    </row>
    <row r="7978" spans="8:8" s="32" customFormat="1" ht="12.75" customHeight="1" x14ac:dyDescent="0.2">
      <c r="H7978" s="36"/>
    </row>
    <row r="7979" spans="8:8" s="32" customFormat="1" ht="12.75" customHeight="1" x14ac:dyDescent="0.2">
      <c r="H7979" s="36"/>
    </row>
    <row r="7980" spans="8:8" s="32" customFormat="1" ht="12.75" customHeight="1" x14ac:dyDescent="0.2">
      <c r="H7980" s="36"/>
    </row>
    <row r="7981" spans="8:8" s="32" customFormat="1" ht="12.75" customHeight="1" x14ac:dyDescent="0.2">
      <c r="H7981" s="36"/>
    </row>
    <row r="7982" spans="8:8" s="32" customFormat="1" ht="12.75" customHeight="1" x14ac:dyDescent="0.2">
      <c r="H7982" s="36"/>
    </row>
    <row r="7983" spans="8:8" s="32" customFormat="1" ht="12.75" customHeight="1" x14ac:dyDescent="0.2">
      <c r="H7983" s="36"/>
    </row>
    <row r="7984" spans="8:8" s="32" customFormat="1" ht="12.75" customHeight="1" x14ac:dyDescent="0.2">
      <c r="H7984" s="36"/>
    </row>
    <row r="7985" spans="8:8" s="32" customFormat="1" ht="12.75" customHeight="1" x14ac:dyDescent="0.2">
      <c r="H7985" s="36"/>
    </row>
    <row r="7986" spans="8:8" s="32" customFormat="1" ht="12.75" customHeight="1" x14ac:dyDescent="0.2">
      <c r="H7986" s="36"/>
    </row>
    <row r="7987" spans="8:8" s="32" customFormat="1" ht="12.75" customHeight="1" x14ac:dyDescent="0.2">
      <c r="H7987" s="36"/>
    </row>
    <row r="7988" spans="8:8" s="32" customFormat="1" ht="12.75" customHeight="1" x14ac:dyDescent="0.2">
      <c r="H7988" s="36"/>
    </row>
    <row r="7989" spans="8:8" s="32" customFormat="1" ht="12.75" customHeight="1" x14ac:dyDescent="0.2">
      <c r="H7989" s="36"/>
    </row>
    <row r="7990" spans="8:8" s="32" customFormat="1" ht="12.75" customHeight="1" x14ac:dyDescent="0.2">
      <c r="H7990" s="36"/>
    </row>
    <row r="7991" spans="8:8" s="32" customFormat="1" ht="12.75" customHeight="1" x14ac:dyDescent="0.2">
      <c r="H7991" s="36"/>
    </row>
    <row r="7992" spans="8:8" s="32" customFormat="1" ht="12.75" customHeight="1" x14ac:dyDescent="0.2">
      <c r="H7992" s="36"/>
    </row>
    <row r="7993" spans="8:8" s="32" customFormat="1" ht="12.75" customHeight="1" x14ac:dyDescent="0.2">
      <c r="H7993" s="36"/>
    </row>
    <row r="7994" spans="8:8" s="32" customFormat="1" ht="12.75" customHeight="1" x14ac:dyDescent="0.2">
      <c r="H7994" s="36"/>
    </row>
    <row r="7995" spans="8:8" s="32" customFormat="1" ht="12.75" customHeight="1" x14ac:dyDescent="0.2">
      <c r="H7995" s="36"/>
    </row>
    <row r="7996" spans="8:8" s="32" customFormat="1" ht="12.75" customHeight="1" x14ac:dyDescent="0.2">
      <c r="H7996" s="36"/>
    </row>
    <row r="7997" spans="8:8" s="32" customFormat="1" ht="12.75" customHeight="1" x14ac:dyDescent="0.2">
      <c r="H7997" s="36"/>
    </row>
    <row r="7998" spans="8:8" s="32" customFormat="1" ht="12.75" customHeight="1" x14ac:dyDescent="0.2">
      <c r="H7998" s="36"/>
    </row>
    <row r="7999" spans="8:8" s="32" customFormat="1" ht="12.75" customHeight="1" x14ac:dyDescent="0.2">
      <c r="H7999" s="36"/>
    </row>
    <row r="8000" spans="8:8" s="32" customFormat="1" ht="12.75" customHeight="1" x14ac:dyDescent="0.2">
      <c r="H8000" s="36"/>
    </row>
    <row r="8001" spans="8:8" s="32" customFormat="1" ht="12.75" customHeight="1" x14ac:dyDescent="0.2">
      <c r="H8001" s="36"/>
    </row>
    <row r="8002" spans="8:8" s="32" customFormat="1" ht="12.75" customHeight="1" x14ac:dyDescent="0.2">
      <c r="H8002" s="36"/>
    </row>
    <row r="8003" spans="8:8" s="32" customFormat="1" ht="12.75" customHeight="1" x14ac:dyDescent="0.2">
      <c r="H8003" s="36"/>
    </row>
    <row r="8004" spans="8:8" s="32" customFormat="1" ht="12.75" customHeight="1" x14ac:dyDescent="0.2">
      <c r="H8004" s="36"/>
    </row>
    <row r="8005" spans="8:8" s="32" customFormat="1" ht="12.75" customHeight="1" x14ac:dyDescent="0.2">
      <c r="H8005" s="36"/>
    </row>
    <row r="8006" spans="8:8" s="32" customFormat="1" ht="12.75" customHeight="1" x14ac:dyDescent="0.2">
      <c r="H8006" s="36"/>
    </row>
    <row r="8007" spans="8:8" s="32" customFormat="1" ht="12.75" customHeight="1" x14ac:dyDescent="0.2">
      <c r="H8007" s="36"/>
    </row>
    <row r="8008" spans="8:8" s="32" customFormat="1" ht="12.75" customHeight="1" x14ac:dyDescent="0.2">
      <c r="H8008" s="36"/>
    </row>
    <row r="8009" spans="8:8" s="32" customFormat="1" ht="12.75" customHeight="1" x14ac:dyDescent="0.2">
      <c r="H8009" s="36"/>
    </row>
    <row r="8010" spans="8:8" s="32" customFormat="1" ht="12.75" customHeight="1" x14ac:dyDescent="0.2">
      <c r="H8010" s="36"/>
    </row>
    <row r="8011" spans="8:8" s="32" customFormat="1" ht="12.75" customHeight="1" x14ac:dyDescent="0.2">
      <c r="H8011" s="36"/>
    </row>
    <row r="8012" spans="8:8" s="32" customFormat="1" ht="12.75" customHeight="1" x14ac:dyDescent="0.2">
      <c r="H8012" s="36"/>
    </row>
    <row r="8013" spans="8:8" s="32" customFormat="1" ht="12.75" customHeight="1" x14ac:dyDescent="0.2">
      <c r="H8013" s="36"/>
    </row>
    <row r="8014" spans="8:8" s="32" customFormat="1" ht="12.75" customHeight="1" x14ac:dyDescent="0.2">
      <c r="H8014" s="36"/>
    </row>
    <row r="8015" spans="8:8" s="32" customFormat="1" ht="12.75" customHeight="1" x14ac:dyDescent="0.2">
      <c r="H8015" s="36"/>
    </row>
    <row r="8016" spans="8:8" s="32" customFormat="1" ht="12.75" customHeight="1" x14ac:dyDescent="0.2">
      <c r="H8016" s="36"/>
    </row>
    <row r="8017" spans="8:8" s="32" customFormat="1" ht="12.75" customHeight="1" x14ac:dyDescent="0.2">
      <c r="H8017" s="36"/>
    </row>
    <row r="8018" spans="8:8" s="32" customFormat="1" ht="12.75" customHeight="1" x14ac:dyDescent="0.2">
      <c r="H8018" s="36"/>
    </row>
    <row r="8019" spans="8:8" s="32" customFormat="1" ht="12.75" customHeight="1" x14ac:dyDescent="0.2">
      <c r="H8019" s="36"/>
    </row>
    <row r="8020" spans="8:8" s="32" customFormat="1" ht="12.75" customHeight="1" x14ac:dyDescent="0.2">
      <c r="H8020" s="36"/>
    </row>
    <row r="8021" spans="8:8" s="32" customFormat="1" ht="12.75" customHeight="1" x14ac:dyDescent="0.2">
      <c r="H8021" s="36"/>
    </row>
    <row r="8022" spans="8:8" s="32" customFormat="1" ht="12.75" customHeight="1" x14ac:dyDescent="0.2">
      <c r="H8022" s="36"/>
    </row>
    <row r="8023" spans="8:8" s="32" customFormat="1" ht="12.75" customHeight="1" x14ac:dyDescent="0.2">
      <c r="H8023" s="36"/>
    </row>
    <row r="8024" spans="8:8" s="32" customFormat="1" ht="12.75" customHeight="1" x14ac:dyDescent="0.2">
      <c r="H8024" s="36"/>
    </row>
    <row r="8025" spans="8:8" s="32" customFormat="1" ht="12.75" customHeight="1" x14ac:dyDescent="0.2">
      <c r="H8025" s="36"/>
    </row>
    <row r="8026" spans="8:8" s="32" customFormat="1" ht="12.75" customHeight="1" x14ac:dyDescent="0.2">
      <c r="H8026" s="36"/>
    </row>
    <row r="8027" spans="8:8" s="32" customFormat="1" ht="12.75" customHeight="1" x14ac:dyDescent="0.2">
      <c r="H8027" s="36"/>
    </row>
    <row r="8028" spans="8:8" s="32" customFormat="1" ht="12.75" customHeight="1" x14ac:dyDescent="0.2">
      <c r="H8028" s="36"/>
    </row>
    <row r="8029" spans="8:8" s="32" customFormat="1" ht="12.75" customHeight="1" x14ac:dyDescent="0.2">
      <c r="H8029" s="36"/>
    </row>
    <row r="8030" spans="8:8" s="32" customFormat="1" ht="12.75" customHeight="1" x14ac:dyDescent="0.2">
      <c r="H8030" s="36"/>
    </row>
    <row r="8031" spans="8:8" s="32" customFormat="1" ht="12.75" customHeight="1" x14ac:dyDescent="0.2">
      <c r="H8031" s="36"/>
    </row>
    <row r="8032" spans="8:8" s="32" customFormat="1" ht="12.75" customHeight="1" x14ac:dyDescent="0.2">
      <c r="H8032" s="36"/>
    </row>
    <row r="8033" spans="8:8" s="32" customFormat="1" ht="12.75" customHeight="1" x14ac:dyDescent="0.2">
      <c r="H8033" s="36"/>
    </row>
    <row r="8034" spans="8:8" s="32" customFormat="1" ht="12.75" customHeight="1" x14ac:dyDescent="0.2">
      <c r="H8034" s="36"/>
    </row>
    <row r="8035" spans="8:8" s="32" customFormat="1" ht="12.75" customHeight="1" x14ac:dyDescent="0.2">
      <c r="H8035" s="36"/>
    </row>
    <row r="8036" spans="8:8" s="32" customFormat="1" ht="12.75" customHeight="1" x14ac:dyDescent="0.2">
      <c r="H8036" s="36"/>
    </row>
    <row r="8037" spans="8:8" s="32" customFormat="1" ht="12.75" customHeight="1" x14ac:dyDescent="0.2">
      <c r="H8037" s="36"/>
    </row>
    <row r="8038" spans="8:8" s="32" customFormat="1" ht="12.75" customHeight="1" x14ac:dyDescent="0.2">
      <c r="H8038" s="36"/>
    </row>
    <row r="8039" spans="8:8" s="32" customFormat="1" ht="12.75" customHeight="1" x14ac:dyDescent="0.2">
      <c r="H8039" s="36"/>
    </row>
    <row r="8040" spans="8:8" s="32" customFormat="1" ht="12.75" customHeight="1" x14ac:dyDescent="0.2">
      <c r="H8040" s="36"/>
    </row>
    <row r="8041" spans="8:8" s="32" customFormat="1" ht="12.75" customHeight="1" x14ac:dyDescent="0.2">
      <c r="H8041" s="36"/>
    </row>
    <row r="8042" spans="8:8" s="32" customFormat="1" ht="12.75" customHeight="1" x14ac:dyDescent="0.2">
      <c r="H8042" s="36"/>
    </row>
    <row r="8043" spans="8:8" s="32" customFormat="1" ht="12.75" customHeight="1" x14ac:dyDescent="0.2">
      <c r="H8043" s="36"/>
    </row>
    <row r="8044" spans="8:8" s="32" customFormat="1" ht="12.75" customHeight="1" x14ac:dyDescent="0.2">
      <c r="H8044" s="36"/>
    </row>
    <row r="8045" spans="8:8" s="32" customFormat="1" ht="12.75" customHeight="1" x14ac:dyDescent="0.2">
      <c r="H8045" s="36"/>
    </row>
    <row r="8046" spans="8:8" s="32" customFormat="1" ht="12.75" customHeight="1" x14ac:dyDescent="0.2">
      <c r="H8046" s="36"/>
    </row>
    <row r="8047" spans="8:8" s="32" customFormat="1" ht="12.75" customHeight="1" x14ac:dyDescent="0.2">
      <c r="H8047" s="36"/>
    </row>
    <row r="8048" spans="8:8" s="32" customFormat="1" ht="12.75" customHeight="1" x14ac:dyDescent="0.2">
      <c r="H8048" s="36"/>
    </row>
    <row r="8049" spans="8:8" s="32" customFormat="1" ht="12.75" customHeight="1" x14ac:dyDescent="0.2">
      <c r="H8049" s="36"/>
    </row>
    <row r="8050" spans="8:8" s="32" customFormat="1" ht="12.75" customHeight="1" x14ac:dyDescent="0.2">
      <c r="H8050" s="36"/>
    </row>
    <row r="8051" spans="8:8" s="32" customFormat="1" ht="12.75" customHeight="1" x14ac:dyDescent="0.2">
      <c r="H8051" s="36"/>
    </row>
    <row r="8052" spans="8:8" s="32" customFormat="1" ht="12.75" customHeight="1" x14ac:dyDescent="0.2">
      <c r="H8052" s="36"/>
    </row>
    <row r="8053" spans="8:8" s="32" customFormat="1" ht="12.75" customHeight="1" x14ac:dyDescent="0.2">
      <c r="H8053" s="36"/>
    </row>
    <row r="8054" spans="8:8" s="32" customFormat="1" ht="12.75" customHeight="1" x14ac:dyDescent="0.2">
      <c r="H8054" s="36"/>
    </row>
    <row r="8055" spans="8:8" s="32" customFormat="1" ht="12.75" customHeight="1" x14ac:dyDescent="0.2">
      <c r="H8055" s="36"/>
    </row>
    <row r="8056" spans="8:8" s="32" customFormat="1" ht="12.75" customHeight="1" x14ac:dyDescent="0.2">
      <c r="H8056" s="36"/>
    </row>
    <row r="8057" spans="8:8" s="32" customFormat="1" ht="12.75" customHeight="1" x14ac:dyDescent="0.2">
      <c r="H8057" s="36"/>
    </row>
    <row r="8058" spans="8:8" s="32" customFormat="1" ht="12.75" customHeight="1" x14ac:dyDescent="0.2">
      <c r="H8058" s="36"/>
    </row>
    <row r="8059" spans="8:8" s="32" customFormat="1" ht="12.75" customHeight="1" x14ac:dyDescent="0.2">
      <c r="H8059" s="36"/>
    </row>
    <row r="8060" spans="8:8" s="32" customFormat="1" ht="12.75" customHeight="1" x14ac:dyDescent="0.2">
      <c r="H8060" s="36"/>
    </row>
    <row r="8061" spans="8:8" s="32" customFormat="1" ht="12.75" customHeight="1" x14ac:dyDescent="0.2">
      <c r="H8061" s="36"/>
    </row>
    <row r="8062" spans="8:8" s="32" customFormat="1" ht="12.75" customHeight="1" x14ac:dyDescent="0.2">
      <c r="H8062" s="36"/>
    </row>
    <row r="8063" spans="8:8" s="32" customFormat="1" ht="12.75" customHeight="1" x14ac:dyDescent="0.2">
      <c r="H8063" s="36"/>
    </row>
    <row r="8064" spans="8:8" s="32" customFormat="1" ht="12.75" customHeight="1" x14ac:dyDescent="0.2">
      <c r="H8064" s="36"/>
    </row>
    <row r="8065" spans="8:8" s="32" customFormat="1" ht="12.75" customHeight="1" x14ac:dyDescent="0.2">
      <c r="H8065" s="36"/>
    </row>
    <row r="8066" spans="8:8" s="32" customFormat="1" ht="12.75" customHeight="1" x14ac:dyDescent="0.2">
      <c r="H8066" s="36"/>
    </row>
    <row r="8067" spans="8:8" s="32" customFormat="1" ht="12.75" customHeight="1" x14ac:dyDescent="0.2">
      <c r="H8067" s="36"/>
    </row>
    <row r="8068" spans="8:8" s="32" customFormat="1" ht="12.75" customHeight="1" x14ac:dyDescent="0.2">
      <c r="H8068" s="36"/>
    </row>
    <row r="8069" spans="8:8" s="32" customFormat="1" ht="12.75" customHeight="1" x14ac:dyDescent="0.2">
      <c r="H8069" s="36"/>
    </row>
    <row r="8070" spans="8:8" s="32" customFormat="1" ht="12.75" customHeight="1" x14ac:dyDescent="0.2">
      <c r="H8070" s="36"/>
    </row>
    <row r="8071" spans="8:8" s="32" customFormat="1" ht="12.75" customHeight="1" x14ac:dyDescent="0.2">
      <c r="H8071" s="36"/>
    </row>
    <row r="8072" spans="8:8" s="32" customFormat="1" ht="12.75" customHeight="1" x14ac:dyDescent="0.2">
      <c r="H8072" s="36"/>
    </row>
    <row r="8073" spans="8:8" s="32" customFormat="1" ht="12.75" customHeight="1" x14ac:dyDescent="0.2">
      <c r="H8073" s="36"/>
    </row>
    <row r="8074" spans="8:8" s="32" customFormat="1" ht="12.75" customHeight="1" x14ac:dyDescent="0.2">
      <c r="H8074" s="36"/>
    </row>
    <row r="8075" spans="8:8" s="32" customFormat="1" ht="12.75" customHeight="1" x14ac:dyDescent="0.2">
      <c r="H8075" s="36"/>
    </row>
    <row r="8076" spans="8:8" s="32" customFormat="1" ht="12.75" customHeight="1" x14ac:dyDescent="0.2">
      <c r="H8076" s="36"/>
    </row>
    <row r="8077" spans="8:8" s="32" customFormat="1" ht="12.75" customHeight="1" x14ac:dyDescent="0.2">
      <c r="H8077" s="36"/>
    </row>
    <row r="8078" spans="8:8" s="32" customFormat="1" ht="12.75" customHeight="1" x14ac:dyDescent="0.2">
      <c r="H8078" s="36"/>
    </row>
    <row r="8079" spans="8:8" s="32" customFormat="1" ht="12.75" customHeight="1" x14ac:dyDescent="0.2">
      <c r="H8079" s="36"/>
    </row>
    <row r="8080" spans="8:8" s="32" customFormat="1" ht="12.75" customHeight="1" x14ac:dyDescent="0.2">
      <c r="H8080" s="36"/>
    </row>
    <row r="8081" spans="8:8" s="32" customFormat="1" ht="12.75" customHeight="1" x14ac:dyDescent="0.2">
      <c r="H8081" s="36"/>
    </row>
    <row r="8082" spans="8:8" s="32" customFormat="1" ht="12.75" customHeight="1" x14ac:dyDescent="0.2">
      <c r="H8082" s="36"/>
    </row>
    <row r="8083" spans="8:8" s="32" customFormat="1" ht="12.75" customHeight="1" x14ac:dyDescent="0.2">
      <c r="H8083" s="36"/>
    </row>
    <row r="8084" spans="8:8" s="32" customFormat="1" ht="12.75" customHeight="1" x14ac:dyDescent="0.2">
      <c r="H8084" s="36"/>
    </row>
    <row r="8085" spans="8:8" s="32" customFormat="1" ht="12.75" customHeight="1" x14ac:dyDescent="0.2">
      <c r="H8085" s="36"/>
    </row>
    <row r="8086" spans="8:8" s="32" customFormat="1" ht="12.75" customHeight="1" x14ac:dyDescent="0.2">
      <c r="H8086" s="36"/>
    </row>
    <row r="8087" spans="8:8" s="32" customFormat="1" ht="12.75" customHeight="1" x14ac:dyDescent="0.2">
      <c r="H8087" s="36"/>
    </row>
    <row r="8088" spans="8:8" s="32" customFormat="1" ht="12.75" customHeight="1" x14ac:dyDescent="0.2">
      <c r="H8088" s="36"/>
    </row>
    <row r="8089" spans="8:8" s="32" customFormat="1" ht="12.75" customHeight="1" x14ac:dyDescent="0.2">
      <c r="H8089" s="36"/>
    </row>
    <row r="8090" spans="8:8" s="32" customFormat="1" ht="12.75" customHeight="1" x14ac:dyDescent="0.2">
      <c r="H8090" s="36"/>
    </row>
    <row r="8091" spans="8:8" s="32" customFormat="1" ht="12.75" customHeight="1" x14ac:dyDescent="0.2">
      <c r="H8091" s="36"/>
    </row>
    <row r="8092" spans="8:8" s="32" customFormat="1" ht="12.75" customHeight="1" x14ac:dyDescent="0.2">
      <c r="H8092" s="36"/>
    </row>
    <row r="8093" spans="8:8" s="32" customFormat="1" ht="12.75" customHeight="1" x14ac:dyDescent="0.2">
      <c r="H8093" s="36"/>
    </row>
    <row r="8094" spans="8:8" s="32" customFormat="1" ht="12.75" customHeight="1" x14ac:dyDescent="0.2">
      <c r="H8094" s="36"/>
    </row>
    <row r="8095" spans="8:8" s="32" customFormat="1" ht="12.75" customHeight="1" x14ac:dyDescent="0.2">
      <c r="H8095" s="36"/>
    </row>
    <row r="8096" spans="8:8" s="32" customFormat="1" ht="12.75" customHeight="1" x14ac:dyDescent="0.2">
      <c r="H8096" s="36"/>
    </row>
    <row r="8097" spans="8:8" s="32" customFormat="1" ht="12.75" customHeight="1" x14ac:dyDescent="0.2">
      <c r="H8097" s="36"/>
    </row>
    <row r="8098" spans="8:8" s="32" customFormat="1" ht="12.75" customHeight="1" x14ac:dyDescent="0.2">
      <c r="H8098" s="36"/>
    </row>
    <row r="8099" spans="8:8" s="32" customFormat="1" ht="12.75" customHeight="1" x14ac:dyDescent="0.2">
      <c r="H8099" s="36"/>
    </row>
    <row r="8100" spans="8:8" s="32" customFormat="1" ht="12.75" customHeight="1" x14ac:dyDescent="0.2">
      <c r="H8100" s="36"/>
    </row>
    <row r="8101" spans="8:8" s="32" customFormat="1" ht="12.75" customHeight="1" x14ac:dyDescent="0.2">
      <c r="H8101" s="36"/>
    </row>
    <row r="8102" spans="8:8" s="32" customFormat="1" ht="12.75" customHeight="1" x14ac:dyDescent="0.2">
      <c r="H8102" s="36"/>
    </row>
    <row r="8103" spans="8:8" s="32" customFormat="1" ht="12.75" customHeight="1" x14ac:dyDescent="0.2">
      <c r="H8103" s="36"/>
    </row>
    <row r="8104" spans="8:8" s="32" customFormat="1" ht="12.75" customHeight="1" x14ac:dyDescent="0.2">
      <c r="H8104" s="36"/>
    </row>
    <row r="8105" spans="8:8" s="32" customFormat="1" ht="12.75" customHeight="1" x14ac:dyDescent="0.2">
      <c r="H8105" s="36"/>
    </row>
    <row r="8106" spans="8:8" s="32" customFormat="1" ht="12.75" customHeight="1" x14ac:dyDescent="0.2">
      <c r="H8106" s="36"/>
    </row>
    <row r="8107" spans="8:8" s="32" customFormat="1" ht="12.75" customHeight="1" x14ac:dyDescent="0.2">
      <c r="H8107" s="36"/>
    </row>
    <row r="8108" spans="8:8" s="32" customFormat="1" ht="12.75" customHeight="1" x14ac:dyDescent="0.2">
      <c r="H8108" s="36"/>
    </row>
    <row r="8109" spans="8:8" s="32" customFormat="1" ht="12.75" customHeight="1" x14ac:dyDescent="0.2">
      <c r="H8109" s="36"/>
    </row>
    <row r="8110" spans="8:8" s="32" customFormat="1" ht="12.75" customHeight="1" x14ac:dyDescent="0.2">
      <c r="H8110" s="36"/>
    </row>
    <row r="8111" spans="8:8" s="32" customFormat="1" ht="12.75" customHeight="1" x14ac:dyDescent="0.2">
      <c r="H8111" s="36"/>
    </row>
    <row r="8112" spans="8:8" s="32" customFormat="1" ht="12.75" customHeight="1" x14ac:dyDescent="0.2">
      <c r="H8112" s="36"/>
    </row>
    <row r="8113" spans="8:8" s="32" customFormat="1" ht="12.75" customHeight="1" x14ac:dyDescent="0.2">
      <c r="H8113" s="36"/>
    </row>
    <row r="8114" spans="8:8" s="32" customFormat="1" ht="12.75" customHeight="1" x14ac:dyDescent="0.2">
      <c r="H8114" s="36"/>
    </row>
    <row r="8115" spans="8:8" s="32" customFormat="1" ht="12.75" customHeight="1" x14ac:dyDescent="0.2">
      <c r="H8115" s="36"/>
    </row>
    <row r="8116" spans="8:8" s="32" customFormat="1" ht="12.75" customHeight="1" x14ac:dyDescent="0.2">
      <c r="H8116" s="36"/>
    </row>
    <row r="8117" spans="8:8" s="32" customFormat="1" ht="12.75" customHeight="1" x14ac:dyDescent="0.2">
      <c r="H8117" s="36"/>
    </row>
    <row r="8118" spans="8:8" s="32" customFormat="1" ht="12.75" customHeight="1" x14ac:dyDescent="0.2">
      <c r="H8118" s="36"/>
    </row>
    <row r="8119" spans="8:8" s="32" customFormat="1" ht="12.75" customHeight="1" x14ac:dyDescent="0.2">
      <c r="H8119" s="36"/>
    </row>
    <row r="8120" spans="8:8" s="32" customFormat="1" ht="12.75" customHeight="1" x14ac:dyDescent="0.2">
      <c r="H8120" s="36"/>
    </row>
    <row r="8121" spans="8:8" s="32" customFormat="1" ht="12.75" customHeight="1" x14ac:dyDescent="0.2">
      <c r="H8121" s="36"/>
    </row>
    <row r="8122" spans="8:8" s="32" customFormat="1" ht="12.75" customHeight="1" x14ac:dyDescent="0.2">
      <c r="H8122" s="36"/>
    </row>
    <row r="8123" spans="8:8" s="32" customFormat="1" ht="12.75" customHeight="1" x14ac:dyDescent="0.2">
      <c r="H8123" s="36"/>
    </row>
    <row r="8124" spans="8:8" s="32" customFormat="1" ht="12.75" customHeight="1" x14ac:dyDescent="0.2">
      <c r="H8124" s="36"/>
    </row>
    <row r="8125" spans="8:8" s="32" customFormat="1" ht="12.75" customHeight="1" x14ac:dyDescent="0.2">
      <c r="H8125" s="36"/>
    </row>
    <row r="8126" spans="8:8" s="32" customFormat="1" ht="12.75" customHeight="1" x14ac:dyDescent="0.2">
      <c r="H8126" s="36"/>
    </row>
    <row r="8127" spans="8:8" s="32" customFormat="1" ht="12.75" customHeight="1" x14ac:dyDescent="0.2">
      <c r="H8127" s="36"/>
    </row>
    <row r="8128" spans="8:8" s="32" customFormat="1" ht="12.75" customHeight="1" x14ac:dyDescent="0.2">
      <c r="H8128" s="36"/>
    </row>
    <row r="8129" spans="8:8" s="32" customFormat="1" ht="12.75" customHeight="1" x14ac:dyDescent="0.2">
      <c r="H8129" s="36"/>
    </row>
    <row r="8130" spans="8:8" s="32" customFormat="1" ht="12.75" customHeight="1" x14ac:dyDescent="0.2">
      <c r="H8130" s="36"/>
    </row>
    <row r="8131" spans="8:8" s="32" customFormat="1" ht="12.75" customHeight="1" x14ac:dyDescent="0.2">
      <c r="H8131" s="36"/>
    </row>
    <row r="8132" spans="8:8" s="32" customFormat="1" ht="12.75" customHeight="1" x14ac:dyDescent="0.2">
      <c r="H8132" s="36"/>
    </row>
    <row r="8133" spans="8:8" s="32" customFormat="1" ht="12.75" customHeight="1" x14ac:dyDescent="0.2">
      <c r="H8133" s="36"/>
    </row>
    <row r="8134" spans="8:8" s="32" customFormat="1" ht="12.75" customHeight="1" x14ac:dyDescent="0.2">
      <c r="H8134" s="36"/>
    </row>
    <row r="8135" spans="8:8" s="32" customFormat="1" ht="12.75" customHeight="1" x14ac:dyDescent="0.2">
      <c r="H8135" s="36"/>
    </row>
    <row r="8136" spans="8:8" s="32" customFormat="1" ht="12.75" customHeight="1" x14ac:dyDescent="0.2">
      <c r="H8136" s="36"/>
    </row>
    <row r="8137" spans="8:8" s="32" customFormat="1" ht="12.75" customHeight="1" x14ac:dyDescent="0.2">
      <c r="H8137" s="36"/>
    </row>
    <row r="8138" spans="8:8" s="32" customFormat="1" ht="12.75" customHeight="1" x14ac:dyDescent="0.2">
      <c r="H8138" s="36"/>
    </row>
    <row r="8139" spans="8:8" s="32" customFormat="1" ht="12.75" customHeight="1" x14ac:dyDescent="0.2">
      <c r="H8139" s="36"/>
    </row>
    <row r="8140" spans="8:8" s="32" customFormat="1" ht="12.75" customHeight="1" x14ac:dyDescent="0.2">
      <c r="H8140" s="36"/>
    </row>
    <row r="8141" spans="8:8" s="32" customFormat="1" ht="12.75" customHeight="1" x14ac:dyDescent="0.2">
      <c r="H8141" s="36"/>
    </row>
    <row r="8142" spans="8:8" s="32" customFormat="1" ht="12.75" customHeight="1" x14ac:dyDescent="0.2">
      <c r="H8142" s="36"/>
    </row>
    <row r="8143" spans="8:8" s="32" customFormat="1" ht="12.75" customHeight="1" x14ac:dyDescent="0.2">
      <c r="H8143" s="36"/>
    </row>
    <row r="8144" spans="8:8" s="32" customFormat="1" ht="12.75" customHeight="1" x14ac:dyDescent="0.2">
      <c r="H8144" s="36"/>
    </row>
    <row r="8145" spans="8:8" s="32" customFormat="1" ht="12.75" customHeight="1" x14ac:dyDescent="0.2">
      <c r="H8145" s="36"/>
    </row>
    <row r="8146" spans="8:8" s="32" customFormat="1" ht="12.75" customHeight="1" x14ac:dyDescent="0.2">
      <c r="H8146" s="36"/>
    </row>
    <row r="8147" spans="8:8" s="32" customFormat="1" ht="12.75" customHeight="1" x14ac:dyDescent="0.2">
      <c r="H8147" s="36"/>
    </row>
    <row r="8148" spans="8:8" s="32" customFormat="1" ht="12.75" customHeight="1" x14ac:dyDescent="0.2">
      <c r="H8148" s="36"/>
    </row>
    <row r="8149" spans="8:8" s="32" customFormat="1" ht="12.75" customHeight="1" x14ac:dyDescent="0.2">
      <c r="H8149" s="36"/>
    </row>
    <row r="8150" spans="8:8" s="32" customFormat="1" ht="12.75" customHeight="1" x14ac:dyDescent="0.2">
      <c r="H8150" s="36"/>
    </row>
    <row r="8151" spans="8:8" s="32" customFormat="1" ht="12.75" customHeight="1" x14ac:dyDescent="0.2">
      <c r="H8151" s="36"/>
    </row>
    <row r="8152" spans="8:8" s="32" customFormat="1" ht="12.75" customHeight="1" x14ac:dyDescent="0.2">
      <c r="H8152" s="36"/>
    </row>
    <row r="8153" spans="8:8" s="32" customFormat="1" ht="12.75" customHeight="1" x14ac:dyDescent="0.2">
      <c r="H8153" s="36"/>
    </row>
    <row r="8154" spans="8:8" s="32" customFormat="1" ht="12.75" customHeight="1" x14ac:dyDescent="0.2">
      <c r="H8154" s="36"/>
    </row>
    <row r="8155" spans="8:8" s="32" customFormat="1" ht="12.75" customHeight="1" x14ac:dyDescent="0.2">
      <c r="H8155" s="36"/>
    </row>
    <row r="8156" spans="8:8" s="32" customFormat="1" ht="12.75" customHeight="1" x14ac:dyDescent="0.2">
      <c r="H8156" s="36"/>
    </row>
    <row r="8157" spans="8:8" s="32" customFormat="1" ht="12.75" customHeight="1" x14ac:dyDescent="0.2">
      <c r="H8157" s="36"/>
    </row>
    <row r="8158" spans="8:8" s="32" customFormat="1" ht="12.75" customHeight="1" x14ac:dyDescent="0.2">
      <c r="H8158" s="36"/>
    </row>
    <row r="8159" spans="8:8" s="32" customFormat="1" ht="12.75" customHeight="1" x14ac:dyDescent="0.2">
      <c r="H8159" s="36"/>
    </row>
    <row r="8160" spans="8:8" s="32" customFormat="1" ht="12.75" customHeight="1" x14ac:dyDescent="0.2">
      <c r="H8160" s="36"/>
    </row>
    <row r="8161" spans="8:8" s="32" customFormat="1" ht="12.75" customHeight="1" x14ac:dyDescent="0.2">
      <c r="H8161" s="36"/>
    </row>
    <row r="8162" spans="8:8" s="32" customFormat="1" ht="12.75" customHeight="1" x14ac:dyDescent="0.2">
      <c r="H8162" s="36"/>
    </row>
    <row r="8163" spans="8:8" s="32" customFormat="1" ht="12.75" customHeight="1" x14ac:dyDescent="0.2">
      <c r="H8163" s="36"/>
    </row>
    <row r="8164" spans="8:8" s="32" customFormat="1" ht="12.75" customHeight="1" x14ac:dyDescent="0.2">
      <c r="H8164" s="36"/>
    </row>
    <row r="8165" spans="8:8" s="32" customFormat="1" ht="12.75" customHeight="1" x14ac:dyDescent="0.2">
      <c r="H8165" s="36"/>
    </row>
    <row r="8166" spans="8:8" s="32" customFormat="1" ht="12.75" customHeight="1" x14ac:dyDescent="0.2">
      <c r="H8166" s="36"/>
    </row>
    <row r="8167" spans="8:8" s="32" customFormat="1" ht="12.75" customHeight="1" x14ac:dyDescent="0.2">
      <c r="H8167" s="36"/>
    </row>
    <row r="8168" spans="8:8" s="32" customFormat="1" ht="12.75" customHeight="1" x14ac:dyDescent="0.2">
      <c r="H8168" s="36"/>
    </row>
    <row r="8169" spans="8:8" s="32" customFormat="1" ht="12.75" customHeight="1" x14ac:dyDescent="0.2">
      <c r="H8169" s="36"/>
    </row>
    <row r="8170" spans="8:8" s="32" customFormat="1" ht="12.75" customHeight="1" x14ac:dyDescent="0.2">
      <c r="H8170" s="36"/>
    </row>
    <row r="8171" spans="8:8" s="32" customFormat="1" ht="12.75" customHeight="1" x14ac:dyDescent="0.2">
      <c r="H8171" s="36"/>
    </row>
    <row r="8172" spans="8:8" s="32" customFormat="1" ht="12.75" customHeight="1" x14ac:dyDescent="0.2">
      <c r="H8172" s="36"/>
    </row>
    <row r="8173" spans="8:8" s="32" customFormat="1" ht="12.75" customHeight="1" x14ac:dyDescent="0.2">
      <c r="H8173" s="36"/>
    </row>
    <row r="8174" spans="8:8" s="32" customFormat="1" ht="12.75" customHeight="1" x14ac:dyDescent="0.2">
      <c r="H8174" s="36"/>
    </row>
    <row r="8175" spans="8:8" s="32" customFormat="1" ht="12.75" customHeight="1" x14ac:dyDescent="0.2">
      <c r="H8175" s="36"/>
    </row>
    <row r="8176" spans="8:8" s="32" customFormat="1" ht="12.75" customHeight="1" x14ac:dyDescent="0.2">
      <c r="H8176" s="36"/>
    </row>
    <row r="8177" spans="8:8" s="32" customFormat="1" ht="12.75" customHeight="1" x14ac:dyDescent="0.2">
      <c r="H8177" s="36"/>
    </row>
    <row r="8178" spans="8:8" s="32" customFormat="1" ht="12.75" customHeight="1" x14ac:dyDescent="0.2">
      <c r="H8178" s="36"/>
    </row>
    <row r="8179" spans="8:8" s="32" customFormat="1" ht="12.75" customHeight="1" x14ac:dyDescent="0.2">
      <c r="H8179" s="36"/>
    </row>
    <row r="8180" spans="8:8" s="32" customFormat="1" ht="12.75" customHeight="1" x14ac:dyDescent="0.2">
      <c r="H8180" s="36"/>
    </row>
    <row r="8181" spans="8:8" s="32" customFormat="1" ht="12.75" customHeight="1" x14ac:dyDescent="0.2">
      <c r="H8181" s="36"/>
    </row>
    <row r="8182" spans="8:8" s="32" customFormat="1" ht="12.75" customHeight="1" x14ac:dyDescent="0.2">
      <c r="H8182" s="36"/>
    </row>
    <row r="8183" spans="8:8" s="32" customFormat="1" ht="12.75" customHeight="1" x14ac:dyDescent="0.2">
      <c r="H8183" s="36"/>
    </row>
    <row r="8184" spans="8:8" s="32" customFormat="1" ht="12.75" customHeight="1" x14ac:dyDescent="0.2">
      <c r="H8184" s="36"/>
    </row>
    <row r="8185" spans="8:8" s="32" customFormat="1" ht="12.75" customHeight="1" x14ac:dyDescent="0.2">
      <c r="H8185" s="36"/>
    </row>
    <row r="8186" spans="8:8" s="32" customFormat="1" ht="12.75" customHeight="1" x14ac:dyDescent="0.2">
      <c r="H8186" s="36"/>
    </row>
    <row r="8187" spans="8:8" s="32" customFormat="1" ht="12.75" customHeight="1" x14ac:dyDescent="0.2">
      <c r="H8187" s="36"/>
    </row>
    <row r="8188" spans="8:8" s="32" customFormat="1" ht="12.75" customHeight="1" x14ac:dyDescent="0.2">
      <c r="H8188" s="36"/>
    </row>
    <row r="8189" spans="8:8" s="32" customFormat="1" ht="12.75" customHeight="1" x14ac:dyDescent="0.2">
      <c r="H8189" s="36"/>
    </row>
    <row r="8190" spans="8:8" s="32" customFormat="1" ht="12.75" customHeight="1" x14ac:dyDescent="0.2">
      <c r="H8190" s="36"/>
    </row>
    <row r="8191" spans="8:8" s="32" customFormat="1" ht="12.75" customHeight="1" x14ac:dyDescent="0.2">
      <c r="H8191" s="36"/>
    </row>
    <row r="8192" spans="8:8" s="32" customFormat="1" ht="12.75" customHeight="1" x14ac:dyDescent="0.2">
      <c r="H8192" s="36"/>
    </row>
    <row r="8193" spans="8:8" s="32" customFormat="1" ht="12.75" customHeight="1" x14ac:dyDescent="0.2">
      <c r="H8193" s="36"/>
    </row>
    <row r="8194" spans="8:8" s="32" customFormat="1" ht="12.75" customHeight="1" x14ac:dyDescent="0.2">
      <c r="H8194" s="36"/>
    </row>
    <row r="8195" spans="8:8" s="32" customFormat="1" ht="12.75" customHeight="1" x14ac:dyDescent="0.2">
      <c r="H8195" s="36"/>
    </row>
    <row r="8196" spans="8:8" s="32" customFormat="1" ht="12.75" customHeight="1" x14ac:dyDescent="0.2">
      <c r="H8196" s="36"/>
    </row>
    <row r="8197" spans="8:8" s="32" customFormat="1" ht="12.75" customHeight="1" x14ac:dyDescent="0.2">
      <c r="H8197" s="36"/>
    </row>
    <row r="8198" spans="8:8" s="32" customFormat="1" ht="12.75" customHeight="1" x14ac:dyDescent="0.2">
      <c r="H8198" s="36"/>
    </row>
    <row r="8199" spans="8:8" s="32" customFormat="1" ht="12.75" customHeight="1" x14ac:dyDescent="0.2">
      <c r="H8199" s="36"/>
    </row>
    <row r="8200" spans="8:8" s="32" customFormat="1" ht="12.75" customHeight="1" x14ac:dyDescent="0.2">
      <c r="H8200" s="36"/>
    </row>
    <row r="8201" spans="8:8" s="32" customFormat="1" ht="12.75" customHeight="1" x14ac:dyDescent="0.2">
      <c r="H8201" s="36"/>
    </row>
    <row r="8202" spans="8:8" s="32" customFormat="1" ht="12.75" customHeight="1" x14ac:dyDescent="0.2">
      <c r="H8202" s="36"/>
    </row>
    <row r="8203" spans="8:8" s="32" customFormat="1" ht="12.75" customHeight="1" x14ac:dyDescent="0.2">
      <c r="H8203" s="36"/>
    </row>
    <row r="8204" spans="8:8" s="32" customFormat="1" ht="12.75" customHeight="1" x14ac:dyDescent="0.2">
      <c r="H8204" s="36"/>
    </row>
    <row r="8205" spans="8:8" s="32" customFormat="1" ht="12.75" customHeight="1" x14ac:dyDescent="0.2">
      <c r="H8205" s="36"/>
    </row>
    <row r="8206" spans="8:8" s="32" customFormat="1" ht="12.75" customHeight="1" x14ac:dyDescent="0.2">
      <c r="H8206" s="36"/>
    </row>
    <row r="8207" spans="8:8" s="32" customFormat="1" ht="12.75" customHeight="1" x14ac:dyDescent="0.2">
      <c r="H8207" s="36"/>
    </row>
    <row r="8208" spans="8:8" s="32" customFormat="1" ht="12.75" customHeight="1" x14ac:dyDescent="0.2">
      <c r="H8208" s="36"/>
    </row>
    <row r="8209" spans="8:8" s="32" customFormat="1" ht="12.75" customHeight="1" x14ac:dyDescent="0.2">
      <c r="H8209" s="36"/>
    </row>
    <row r="8210" spans="8:8" s="32" customFormat="1" ht="12.75" customHeight="1" x14ac:dyDescent="0.2">
      <c r="H8210" s="36"/>
    </row>
    <row r="8211" spans="8:8" s="32" customFormat="1" ht="12.75" customHeight="1" x14ac:dyDescent="0.2">
      <c r="H8211" s="36"/>
    </row>
    <row r="8212" spans="8:8" s="32" customFormat="1" ht="12.75" customHeight="1" x14ac:dyDescent="0.2">
      <c r="H8212" s="36"/>
    </row>
    <row r="8213" spans="8:8" s="32" customFormat="1" ht="12.75" customHeight="1" x14ac:dyDescent="0.2">
      <c r="H8213" s="36"/>
    </row>
    <row r="8214" spans="8:8" s="32" customFormat="1" ht="12.75" customHeight="1" x14ac:dyDescent="0.2">
      <c r="H8214" s="36"/>
    </row>
    <row r="8215" spans="8:8" s="32" customFormat="1" ht="12.75" customHeight="1" x14ac:dyDescent="0.2">
      <c r="H8215" s="36"/>
    </row>
    <row r="8216" spans="8:8" s="32" customFormat="1" ht="12.75" customHeight="1" x14ac:dyDescent="0.2">
      <c r="H8216" s="36"/>
    </row>
    <row r="8217" spans="8:8" s="32" customFormat="1" ht="12.75" customHeight="1" x14ac:dyDescent="0.2">
      <c r="H8217" s="36"/>
    </row>
    <row r="8218" spans="8:8" s="32" customFormat="1" ht="12.75" customHeight="1" x14ac:dyDescent="0.2">
      <c r="H8218" s="36"/>
    </row>
    <row r="8219" spans="8:8" s="32" customFormat="1" ht="12.75" customHeight="1" x14ac:dyDescent="0.2">
      <c r="H8219" s="36"/>
    </row>
    <row r="8220" spans="8:8" s="32" customFormat="1" ht="12.75" customHeight="1" x14ac:dyDescent="0.2">
      <c r="H8220" s="36"/>
    </row>
    <row r="8221" spans="8:8" s="32" customFormat="1" ht="12.75" customHeight="1" x14ac:dyDescent="0.2">
      <c r="H8221" s="36"/>
    </row>
    <row r="8222" spans="8:8" s="32" customFormat="1" ht="12.75" customHeight="1" x14ac:dyDescent="0.2">
      <c r="H8222" s="36"/>
    </row>
    <row r="8223" spans="8:8" s="32" customFormat="1" ht="12.75" customHeight="1" x14ac:dyDescent="0.2">
      <c r="H8223" s="36"/>
    </row>
    <row r="8224" spans="8:8" s="32" customFormat="1" ht="12.75" customHeight="1" x14ac:dyDescent="0.2">
      <c r="H8224" s="36"/>
    </row>
    <row r="8225" spans="8:8" s="32" customFormat="1" ht="12.75" customHeight="1" x14ac:dyDescent="0.2">
      <c r="H8225" s="36"/>
    </row>
    <row r="8226" spans="8:8" s="32" customFormat="1" ht="12.75" customHeight="1" x14ac:dyDescent="0.2">
      <c r="H8226" s="36"/>
    </row>
    <row r="8227" spans="8:8" s="32" customFormat="1" ht="12.75" customHeight="1" x14ac:dyDescent="0.2">
      <c r="H8227" s="36"/>
    </row>
    <row r="8228" spans="8:8" s="32" customFormat="1" ht="12.75" customHeight="1" x14ac:dyDescent="0.2">
      <c r="H8228" s="36"/>
    </row>
    <row r="8229" spans="8:8" s="32" customFormat="1" ht="12.75" customHeight="1" x14ac:dyDescent="0.2">
      <c r="H8229" s="36"/>
    </row>
    <row r="8230" spans="8:8" s="32" customFormat="1" ht="12.75" customHeight="1" x14ac:dyDescent="0.2">
      <c r="H8230" s="36"/>
    </row>
    <row r="8231" spans="8:8" s="32" customFormat="1" ht="12.75" customHeight="1" x14ac:dyDescent="0.2">
      <c r="H8231" s="36"/>
    </row>
    <row r="8232" spans="8:8" s="32" customFormat="1" ht="12.75" customHeight="1" x14ac:dyDescent="0.2">
      <c r="H8232" s="36"/>
    </row>
    <row r="8233" spans="8:8" s="32" customFormat="1" ht="12.75" customHeight="1" x14ac:dyDescent="0.2">
      <c r="H8233" s="36"/>
    </row>
    <row r="8234" spans="8:8" s="32" customFormat="1" ht="12.75" customHeight="1" x14ac:dyDescent="0.2">
      <c r="H8234" s="36"/>
    </row>
    <row r="8235" spans="8:8" s="32" customFormat="1" ht="12.75" customHeight="1" x14ac:dyDescent="0.2">
      <c r="H8235" s="36"/>
    </row>
    <row r="8236" spans="8:8" s="32" customFormat="1" ht="12.75" customHeight="1" x14ac:dyDescent="0.2">
      <c r="H8236" s="36"/>
    </row>
    <row r="8237" spans="8:8" s="32" customFormat="1" ht="12.75" customHeight="1" x14ac:dyDescent="0.2">
      <c r="H8237" s="36"/>
    </row>
    <row r="8238" spans="8:8" s="32" customFormat="1" ht="12.75" customHeight="1" x14ac:dyDescent="0.2">
      <c r="H8238" s="36"/>
    </row>
    <row r="8239" spans="8:8" s="32" customFormat="1" ht="12.75" customHeight="1" x14ac:dyDescent="0.2">
      <c r="H8239" s="36"/>
    </row>
    <row r="8240" spans="8:8" s="32" customFormat="1" ht="12.75" customHeight="1" x14ac:dyDescent="0.2">
      <c r="H8240" s="36"/>
    </row>
    <row r="8241" spans="8:8" s="32" customFormat="1" ht="12.75" customHeight="1" x14ac:dyDescent="0.2">
      <c r="H8241" s="36"/>
    </row>
    <row r="8242" spans="8:8" s="32" customFormat="1" ht="12.75" customHeight="1" x14ac:dyDescent="0.2">
      <c r="H8242" s="36"/>
    </row>
    <row r="8243" spans="8:8" s="32" customFormat="1" ht="12.75" customHeight="1" x14ac:dyDescent="0.2">
      <c r="H8243" s="36"/>
    </row>
    <row r="8244" spans="8:8" s="32" customFormat="1" ht="12.75" customHeight="1" x14ac:dyDescent="0.2">
      <c r="H8244" s="36"/>
    </row>
    <row r="8245" spans="8:8" s="32" customFormat="1" ht="12.75" customHeight="1" x14ac:dyDescent="0.2">
      <c r="H8245" s="36"/>
    </row>
    <row r="8246" spans="8:8" s="32" customFormat="1" ht="12.75" customHeight="1" x14ac:dyDescent="0.2">
      <c r="H8246" s="36"/>
    </row>
    <row r="8247" spans="8:8" s="32" customFormat="1" ht="12.75" customHeight="1" x14ac:dyDescent="0.2">
      <c r="H8247" s="36"/>
    </row>
    <row r="8248" spans="8:8" s="32" customFormat="1" ht="12.75" customHeight="1" x14ac:dyDescent="0.2">
      <c r="H8248" s="36"/>
    </row>
    <row r="8249" spans="8:8" s="32" customFormat="1" ht="12.75" customHeight="1" x14ac:dyDescent="0.2">
      <c r="H8249" s="36"/>
    </row>
    <row r="8250" spans="8:8" s="32" customFormat="1" ht="12.75" customHeight="1" x14ac:dyDescent="0.2">
      <c r="H8250" s="36"/>
    </row>
    <row r="8251" spans="8:8" s="32" customFormat="1" ht="12.75" customHeight="1" x14ac:dyDescent="0.2">
      <c r="H8251" s="36"/>
    </row>
    <row r="8252" spans="8:8" s="32" customFormat="1" ht="12.75" customHeight="1" x14ac:dyDescent="0.2">
      <c r="H8252" s="36"/>
    </row>
    <row r="8253" spans="8:8" s="32" customFormat="1" ht="12.75" customHeight="1" x14ac:dyDescent="0.2">
      <c r="H8253" s="36"/>
    </row>
    <row r="8254" spans="8:8" s="32" customFormat="1" ht="12.75" customHeight="1" x14ac:dyDescent="0.2">
      <c r="H8254" s="36"/>
    </row>
    <row r="8255" spans="8:8" s="32" customFormat="1" ht="12.75" customHeight="1" x14ac:dyDescent="0.2">
      <c r="H8255" s="36"/>
    </row>
    <row r="8256" spans="8:8" s="32" customFormat="1" ht="12.75" customHeight="1" x14ac:dyDescent="0.2">
      <c r="H8256" s="36"/>
    </row>
    <row r="8257" spans="8:8" s="32" customFormat="1" ht="12.75" customHeight="1" x14ac:dyDescent="0.2">
      <c r="H8257" s="36"/>
    </row>
    <row r="8258" spans="8:8" s="32" customFormat="1" ht="12.75" customHeight="1" x14ac:dyDescent="0.2">
      <c r="H8258" s="36"/>
    </row>
    <row r="8259" spans="8:8" s="32" customFormat="1" ht="12.75" customHeight="1" x14ac:dyDescent="0.2">
      <c r="H8259" s="36"/>
    </row>
    <row r="8260" spans="8:8" s="32" customFormat="1" ht="12.75" customHeight="1" x14ac:dyDescent="0.2">
      <c r="H8260" s="36"/>
    </row>
    <row r="8261" spans="8:8" s="32" customFormat="1" ht="12.75" customHeight="1" x14ac:dyDescent="0.2">
      <c r="H8261" s="36"/>
    </row>
    <row r="8262" spans="8:8" s="32" customFormat="1" ht="12.75" customHeight="1" x14ac:dyDescent="0.2">
      <c r="H8262" s="36"/>
    </row>
    <row r="8263" spans="8:8" s="32" customFormat="1" ht="12.75" customHeight="1" x14ac:dyDescent="0.2">
      <c r="H8263" s="36"/>
    </row>
    <row r="8264" spans="8:8" s="32" customFormat="1" ht="12.75" customHeight="1" x14ac:dyDescent="0.2">
      <c r="H8264" s="36"/>
    </row>
    <row r="8265" spans="8:8" s="32" customFormat="1" ht="12.75" customHeight="1" x14ac:dyDescent="0.2">
      <c r="H8265" s="36"/>
    </row>
    <row r="8266" spans="8:8" s="32" customFormat="1" ht="12.75" customHeight="1" x14ac:dyDescent="0.2">
      <c r="H8266" s="36"/>
    </row>
    <row r="8267" spans="8:8" s="32" customFormat="1" ht="12.75" customHeight="1" x14ac:dyDescent="0.2">
      <c r="H8267" s="36"/>
    </row>
    <row r="8268" spans="8:8" s="32" customFormat="1" ht="12.75" customHeight="1" x14ac:dyDescent="0.2">
      <c r="H8268" s="36"/>
    </row>
    <row r="8269" spans="8:8" s="32" customFormat="1" ht="12.75" customHeight="1" x14ac:dyDescent="0.2">
      <c r="H8269" s="36"/>
    </row>
    <row r="8270" spans="8:8" s="32" customFormat="1" ht="12.75" customHeight="1" x14ac:dyDescent="0.2">
      <c r="H8270" s="36"/>
    </row>
    <row r="8271" spans="8:8" s="32" customFormat="1" ht="12.75" customHeight="1" x14ac:dyDescent="0.2">
      <c r="H8271" s="36"/>
    </row>
    <row r="8272" spans="8:8" s="32" customFormat="1" ht="12.75" customHeight="1" x14ac:dyDescent="0.2">
      <c r="H8272" s="36"/>
    </row>
    <row r="8273" spans="8:8" s="32" customFormat="1" ht="12.75" customHeight="1" x14ac:dyDescent="0.2">
      <c r="H8273" s="36"/>
    </row>
    <row r="8274" spans="8:8" s="32" customFormat="1" ht="12.75" customHeight="1" x14ac:dyDescent="0.2">
      <c r="H8274" s="36"/>
    </row>
    <row r="8275" spans="8:8" s="32" customFormat="1" ht="12.75" customHeight="1" x14ac:dyDescent="0.2">
      <c r="H8275" s="36"/>
    </row>
    <row r="8276" spans="8:8" s="32" customFormat="1" ht="12.75" customHeight="1" x14ac:dyDescent="0.2">
      <c r="H8276" s="36"/>
    </row>
    <row r="8277" spans="8:8" s="32" customFormat="1" ht="12.75" customHeight="1" x14ac:dyDescent="0.2">
      <c r="H8277" s="36"/>
    </row>
    <row r="8278" spans="8:8" s="32" customFormat="1" ht="12.75" customHeight="1" x14ac:dyDescent="0.2">
      <c r="H8278" s="36"/>
    </row>
    <row r="8279" spans="8:8" s="32" customFormat="1" ht="12.75" customHeight="1" x14ac:dyDescent="0.2">
      <c r="H8279" s="36"/>
    </row>
    <row r="8280" spans="8:8" s="32" customFormat="1" ht="12.75" customHeight="1" x14ac:dyDescent="0.2">
      <c r="H8280" s="36"/>
    </row>
    <row r="8281" spans="8:8" s="32" customFormat="1" ht="12.75" customHeight="1" x14ac:dyDescent="0.2">
      <c r="H8281" s="36"/>
    </row>
    <row r="8282" spans="8:8" s="32" customFormat="1" ht="12.75" customHeight="1" x14ac:dyDescent="0.2">
      <c r="H8282" s="36"/>
    </row>
    <row r="8283" spans="8:8" s="32" customFormat="1" ht="12.75" customHeight="1" x14ac:dyDescent="0.2">
      <c r="H8283" s="36"/>
    </row>
    <row r="8284" spans="8:8" s="32" customFormat="1" ht="12.75" customHeight="1" x14ac:dyDescent="0.2">
      <c r="H8284" s="36"/>
    </row>
    <row r="8285" spans="8:8" s="32" customFormat="1" ht="12.75" customHeight="1" x14ac:dyDescent="0.2">
      <c r="H8285" s="36"/>
    </row>
    <row r="8286" spans="8:8" s="32" customFormat="1" ht="12.75" customHeight="1" x14ac:dyDescent="0.2">
      <c r="H8286" s="36"/>
    </row>
    <row r="8287" spans="8:8" s="32" customFormat="1" ht="12.75" customHeight="1" x14ac:dyDescent="0.2">
      <c r="H8287" s="36"/>
    </row>
    <row r="8288" spans="8:8" s="32" customFormat="1" ht="12.75" customHeight="1" x14ac:dyDescent="0.2">
      <c r="H8288" s="36"/>
    </row>
    <row r="8289" spans="8:8" s="32" customFormat="1" ht="12.75" customHeight="1" x14ac:dyDescent="0.2">
      <c r="H8289" s="36"/>
    </row>
    <row r="8290" spans="8:8" s="32" customFormat="1" ht="12.75" customHeight="1" x14ac:dyDescent="0.2">
      <c r="H8290" s="36"/>
    </row>
    <row r="8291" spans="8:8" s="32" customFormat="1" ht="12.75" customHeight="1" x14ac:dyDescent="0.2">
      <c r="H8291" s="36"/>
    </row>
    <row r="8292" spans="8:8" s="32" customFormat="1" ht="12.75" customHeight="1" x14ac:dyDescent="0.2">
      <c r="H8292" s="36"/>
    </row>
    <row r="8293" spans="8:8" s="32" customFormat="1" ht="12.75" customHeight="1" x14ac:dyDescent="0.2">
      <c r="H8293" s="36"/>
    </row>
    <row r="8294" spans="8:8" s="32" customFormat="1" ht="12.75" customHeight="1" x14ac:dyDescent="0.2">
      <c r="H8294" s="36"/>
    </row>
    <row r="8295" spans="8:8" s="32" customFormat="1" ht="12.75" customHeight="1" x14ac:dyDescent="0.2">
      <c r="H8295" s="36"/>
    </row>
    <row r="8296" spans="8:8" s="32" customFormat="1" ht="12.75" customHeight="1" x14ac:dyDescent="0.2">
      <c r="H8296" s="36"/>
    </row>
    <row r="8297" spans="8:8" s="32" customFormat="1" ht="12.75" customHeight="1" x14ac:dyDescent="0.2">
      <c r="H8297" s="36"/>
    </row>
    <row r="8298" spans="8:8" s="32" customFormat="1" ht="12.75" customHeight="1" x14ac:dyDescent="0.2">
      <c r="H8298" s="36"/>
    </row>
    <row r="8299" spans="8:8" s="32" customFormat="1" ht="12.75" customHeight="1" x14ac:dyDescent="0.2">
      <c r="H8299" s="36"/>
    </row>
    <row r="8300" spans="8:8" s="32" customFormat="1" ht="12.75" customHeight="1" x14ac:dyDescent="0.2">
      <c r="H8300" s="36"/>
    </row>
    <row r="8301" spans="8:8" s="32" customFormat="1" ht="12.75" customHeight="1" x14ac:dyDescent="0.2">
      <c r="H8301" s="36"/>
    </row>
    <row r="8302" spans="8:8" s="32" customFormat="1" ht="12.75" customHeight="1" x14ac:dyDescent="0.2">
      <c r="H8302" s="36"/>
    </row>
    <row r="8303" spans="8:8" s="32" customFormat="1" ht="12.75" customHeight="1" x14ac:dyDescent="0.2">
      <c r="H8303" s="36"/>
    </row>
    <row r="8304" spans="8:8" s="32" customFormat="1" ht="12.75" customHeight="1" x14ac:dyDescent="0.2">
      <c r="H8304" s="36"/>
    </row>
    <row r="8305" spans="8:8" s="32" customFormat="1" ht="12.75" customHeight="1" x14ac:dyDescent="0.2">
      <c r="H8305" s="36"/>
    </row>
    <row r="8306" spans="8:8" s="32" customFormat="1" ht="12.75" customHeight="1" x14ac:dyDescent="0.2">
      <c r="H8306" s="36"/>
    </row>
    <row r="8307" spans="8:8" s="32" customFormat="1" ht="12.75" customHeight="1" x14ac:dyDescent="0.2">
      <c r="H8307" s="36"/>
    </row>
    <row r="8308" spans="8:8" s="32" customFormat="1" ht="12.75" customHeight="1" x14ac:dyDescent="0.2">
      <c r="H8308" s="36"/>
    </row>
    <row r="8309" spans="8:8" s="32" customFormat="1" ht="12.75" customHeight="1" x14ac:dyDescent="0.2">
      <c r="H8309" s="36"/>
    </row>
    <row r="8310" spans="8:8" s="32" customFormat="1" ht="12.75" customHeight="1" x14ac:dyDescent="0.2">
      <c r="H8310" s="36"/>
    </row>
    <row r="8311" spans="8:8" s="32" customFormat="1" ht="12.75" customHeight="1" x14ac:dyDescent="0.2">
      <c r="H8311" s="36"/>
    </row>
    <row r="8312" spans="8:8" s="32" customFormat="1" ht="12.75" customHeight="1" x14ac:dyDescent="0.2">
      <c r="H8312" s="36"/>
    </row>
    <row r="8313" spans="8:8" s="32" customFormat="1" ht="12.75" customHeight="1" x14ac:dyDescent="0.2">
      <c r="H8313" s="36"/>
    </row>
    <row r="8314" spans="8:8" s="32" customFormat="1" ht="12.75" customHeight="1" x14ac:dyDescent="0.2">
      <c r="H8314" s="36"/>
    </row>
    <row r="8315" spans="8:8" s="32" customFormat="1" ht="12.75" customHeight="1" x14ac:dyDescent="0.2">
      <c r="H8315" s="36"/>
    </row>
    <row r="8316" spans="8:8" s="32" customFormat="1" ht="12.75" customHeight="1" x14ac:dyDescent="0.2">
      <c r="H8316" s="36"/>
    </row>
    <row r="8317" spans="8:8" s="32" customFormat="1" ht="12.75" customHeight="1" x14ac:dyDescent="0.2">
      <c r="H8317" s="36"/>
    </row>
    <row r="8318" spans="8:8" s="32" customFormat="1" ht="12.75" customHeight="1" x14ac:dyDescent="0.2">
      <c r="H8318" s="36"/>
    </row>
    <row r="8319" spans="8:8" s="32" customFormat="1" ht="12.75" customHeight="1" x14ac:dyDescent="0.2">
      <c r="H8319" s="36"/>
    </row>
    <row r="8320" spans="8:8" s="32" customFormat="1" ht="12.75" customHeight="1" x14ac:dyDescent="0.2">
      <c r="H8320" s="36"/>
    </row>
    <row r="8321" spans="8:8" s="32" customFormat="1" ht="12.75" customHeight="1" x14ac:dyDescent="0.2">
      <c r="H8321" s="36"/>
    </row>
    <row r="8322" spans="8:8" s="32" customFormat="1" ht="12.75" customHeight="1" x14ac:dyDescent="0.2">
      <c r="H8322" s="36"/>
    </row>
    <row r="8323" spans="8:8" s="32" customFormat="1" ht="12.75" customHeight="1" x14ac:dyDescent="0.2">
      <c r="H8323" s="36"/>
    </row>
    <row r="8324" spans="8:8" s="32" customFormat="1" ht="12.75" customHeight="1" x14ac:dyDescent="0.2">
      <c r="H8324" s="36"/>
    </row>
    <row r="8325" spans="8:8" s="32" customFormat="1" ht="12.75" customHeight="1" x14ac:dyDescent="0.2">
      <c r="H8325" s="36"/>
    </row>
    <row r="8326" spans="8:8" s="32" customFormat="1" ht="12.75" customHeight="1" x14ac:dyDescent="0.2">
      <c r="H8326" s="36"/>
    </row>
    <row r="8327" spans="8:8" s="32" customFormat="1" ht="12.75" customHeight="1" x14ac:dyDescent="0.2">
      <c r="H8327" s="36"/>
    </row>
    <row r="8328" spans="8:8" s="32" customFormat="1" ht="12.75" customHeight="1" x14ac:dyDescent="0.2">
      <c r="H8328" s="36"/>
    </row>
    <row r="8329" spans="8:8" s="32" customFormat="1" ht="12.75" customHeight="1" x14ac:dyDescent="0.2">
      <c r="H8329" s="36"/>
    </row>
    <row r="8330" spans="8:8" s="32" customFormat="1" ht="12.75" customHeight="1" x14ac:dyDescent="0.2">
      <c r="H8330" s="36"/>
    </row>
    <row r="8331" spans="8:8" s="32" customFormat="1" ht="12.75" customHeight="1" x14ac:dyDescent="0.2">
      <c r="H8331" s="36"/>
    </row>
    <row r="8332" spans="8:8" s="32" customFormat="1" ht="12.75" customHeight="1" x14ac:dyDescent="0.2">
      <c r="H8332" s="36"/>
    </row>
    <row r="8333" spans="8:8" s="32" customFormat="1" ht="12.75" customHeight="1" x14ac:dyDescent="0.2">
      <c r="H8333" s="36"/>
    </row>
    <row r="8334" spans="8:8" s="32" customFormat="1" ht="12.75" customHeight="1" x14ac:dyDescent="0.2">
      <c r="H8334" s="36"/>
    </row>
    <row r="8335" spans="8:8" s="32" customFormat="1" ht="12.75" customHeight="1" x14ac:dyDescent="0.2">
      <c r="H8335" s="36"/>
    </row>
    <row r="8336" spans="8:8" s="32" customFormat="1" ht="12.75" customHeight="1" x14ac:dyDescent="0.2">
      <c r="H8336" s="36"/>
    </row>
    <row r="8337" spans="8:8" s="32" customFormat="1" ht="12.75" customHeight="1" x14ac:dyDescent="0.2">
      <c r="H8337" s="36"/>
    </row>
    <row r="8338" spans="8:8" s="32" customFormat="1" ht="12.75" customHeight="1" x14ac:dyDescent="0.2">
      <c r="H8338" s="36"/>
    </row>
    <row r="8339" spans="8:8" s="32" customFormat="1" ht="12.75" customHeight="1" x14ac:dyDescent="0.2">
      <c r="H8339" s="36"/>
    </row>
    <row r="8340" spans="8:8" s="32" customFormat="1" ht="12.75" customHeight="1" x14ac:dyDescent="0.2">
      <c r="H8340" s="36"/>
    </row>
    <row r="8341" spans="8:8" s="32" customFormat="1" ht="12.75" customHeight="1" x14ac:dyDescent="0.2">
      <c r="H8341" s="36"/>
    </row>
    <row r="8342" spans="8:8" s="32" customFormat="1" ht="12.75" customHeight="1" x14ac:dyDescent="0.2">
      <c r="H8342" s="36"/>
    </row>
    <row r="8343" spans="8:8" s="32" customFormat="1" ht="12.75" customHeight="1" x14ac:dyDescent="0.2">
      <c r="H8343" s="36"/>
    </row>
    <row r="8344" spans="8:8" s="32" customFormat="1" ht="12.75" customHeight="1" x14ac:dyDescent="0.2">
      <c r="H8344" s="36"/>
    </row>
    <row r="8345" spans="8:8" s="32" customFormat="1" ht="12.75" customHeight="1" x14ac:dyDescent="0.2">
      <c r="H8345" s="36"/>
    </row>
    <row r="8346" spans="8:8" s="32" customFormat="1" ht="12.75" customHeight="1" x14ac:dyDescent="0.2">
      <c r="H8346" s="36"/>
    </row>
    <row r="8347" spans="8:8" s="32" customFormat="1" ht="12.75" customHeight="1" x14ac:dyDescent="0.2">
      <c r="H8347" s="36"/>
    </row>
    <row r="8348" spans="8:8" s="32" customFormat="1" ht="12.75" customHeight="1" x14ac:dyDescent="0.2">
      <c r="H8348" s="36"/>
    </row>
    <row r="8349" spans="8:8" s="32" customFormat="1" ht="12.75" customHeight="1" x14ac:dyDescent="0.2">
      <c r="H8349" s="36"/>
    </row>
    <row r="8350" spans="8:8" s="32" customFormat="1" ht="12.75" customHeight="1" x14ac:dyDescent="0.2">
      <c r="H8350" s="36"/>
    </row>
    <row r="8351" spans="8:8" s="32" customFormat="1" ht="12.75" customHeight="1" x14ac:dyDescent="0.2">
      <c r="H8351" s="36"/>
    </row>
    <row r="8352" spans="8:8" s="32" customFormat="1" ht="12.75" customHeight="1" x14ac:dyDescent="0.2">
      <c r="H8352" s="36"/>
    </row>
    <row r="8353" spans="8:8" s="32" customFormat="1" ht="12.75" customHeight="1" x14ac:dyDescent="0.2">
      <c r="H8353" s="36"/>
    </row>
    <row r="8354" spans="8:8" s="32" customFormat="1" ht="12.75" customHeight="1" x14ac:dyDescent="0.2">
      <c r="H8354" s="36"/>
    </row>
    <row r="8355" spans="8:8" s="32" customFormat="1" ht="12.75" customHeight="1" x14ac:dyDescent="0.2">
      <c r="H8355" s="36"/>
    </row>
    <row r="8356" spans="8:8" s="32" customFormat="1" ht="12.75" customHeight="1" x14ac:dyDescent="0.2">
      <c r="H8356" s="36"/>
    </row>
    <row r="8357" spans="8:8" s="32" customFormat="1" ht="12.75" customHeight="1" x14ac:dyDescent="0.2">
      <c r="H8357" s="36"/>
    </row>
    <row r="8358" spans="8:8" s="32" customFormat="1" ht="12.75" customHeight="1" x14ac:dyDescent="0.2">
      <c r="H8358" s="36"/>
    </row>
    <row r="8359" spans="8:8" s="32" customFormat="1" ht="12.75" customHeight="1" x14ac:dyDescent="0.2">
      <c r="H8359" s="36"/>
    </row>
    <row r="8360" spans="8:8" s="32" customFormat="1" ht="12.75" customHeight="1" x14ac:dyDescent="0.2">
      <c r="H8360" s="36"/>
    </row>
    <row r="8361" spans="8:8" s="32" customFormat="1" ht="12.75" customHeight="1" x14ac:dyDescent="0.2">
      <c r="H8361" s="36"/>
    </row>
    <row r="8362" spans="8:8" s="32" customFormat="1" ht="12.75" customHeight="1" x14ac:dyDescent="0.2">
      <c r="H8362" s="36"/>
    </row>
    <row r="8363" spans="8:8" s="32" customFormat="1" ht="12.75" customHeight="1" x14ac:dyDescent="0.2">
      <c r="H8363" s="36"/>
    </row>
    <row r="8364" spans="8:8" s="32" customFormat="1" ht="12.75" customHeight="1" x14ac:dyDescent="0.2">
      <c r="H8364" s="36"/>
    </row>
    <row r="8365" spans="8:8" s="32" customFormat="1" ht="12.75" customHeight="1" x14ac:dyDescent="0.2">
      <c r="H8365" s="36"/>
    </row>
    <row r="8366" spans="8:8" s="32" customFormat="1" ht="12.75" customHeight="1" x14ac:dyDescent="0.2">
      <c r="H8366" s="36"/>
    </row>
    <row r="8367" spans="8:8" s="32" customFormat="1" ht="12.75" customHeight="1" x14ac:dyDescent="0.2">
      <c r="H8367" s="36"/>
    </row>
    <row r="8368" spans="8:8" s="32" customFormat="1" ht="12.75" customHeight="1" x14ac:dyDescent="0.2">
      <c r="H8368" s="36"/>
    </row>
    <row r="8369" spans="8:8" s="32" customFormat="1" ht="12.75" customHeight="1" x14ac:dyDescent="0.2">
      <c r="H8369" s="36"/>
    </row>
    <row r="8370" spans="8:8" s="32" customFormat="1" ht="12.75" customHeight="1" x14ac:dyDescent="0.2">
      <c r="H8370" s="36"/>
    </row>
    <row r="8371" spans="8:8" s="32" customFormat="1" ht="12.75" customHeight="1" x14ac:dyDescent="0.2">
      <c r="H8371" s="36"/>
    </row>
    <row r="8372" spans="8:8" s="32" customFormat="1" ht="12.75" customHeight="1" x14ac:dyDescent="0.2">
      <c r="H8372" s="36"/>
    </row>
    <row r="8373" spans="8:8" s="32" customFormat="1" ht="12.75" customHeight="1" x14ac:dyDescent="0.2">
      <c r="H8373" s="36"/>
    </row>
    <row r="8374" spans="8:8" s="32" customFormat="1" ht="12.75" customHeight="1" x14ac:dyDescent="0.2">
      <c r="H8374" s="36"/>
    </row>
    <row r="8375" spans="8:8" s="32" customFormat="1" ht="12.75" customHeight="1" x14ac:dyDescent="0.2">
      <c r="H8375" s="36"/>
    </row>
    <row r="8376" spans="8:8" s="32" customFormat="1" ht="12.75" customHeight="1" x14ac:dyDescent="0.2">
      <c r="H8376" s="36"/>
    </row>
    <row r="8377" spans="8:8" s="32" customFormat="1" ht="12.75" customHeight="1" x14ac:dyDescent="0.2">
      <c r="H8377" s="36"/>
    </row>
    <row r="8378" spans="8:8" s="32" customFormat="1" ht="12.75" customHeight="1" x14ac:dyDescent="0.2">
      <c r="H8378" s="36"/>
    </row>
    <row r="8379" spans="8:8" s="32" customFormat="1" ht="12.75" customHeight="1" x14ac:dyDescent="0.2">
      <c r="H8379" s="36"/>
    </row>
    <row r="8380" spans="8:8" s="32" customFormat="1" ht="12.75" customHeight="1" x14ac:dyDescent="0.2">
      <c r="H8380" s="36"/>
    </row>
    <row r="8381" spans="8:8" s="32" customFormat="1" ht="12.75" customHeight="1" x14ac:dyDescent="0.2">
      <c r="H8381" s="36"/>
    </row>
    <row r="8382" spans="8:8" s="32" customFormat="1" ht="12.75" customHeight="1" x14ac:dyDescent="0.2">
      <c r="H8382" s="36"/>
    </row>
    <row r="8383" spans="8:8" s="32" customFormat="1" ht="12.75" customHeight="1" x14ac:dyDescent="0.2">
      <c r="H8383" s="36"/>
    </row>
    <row r="8384" spans="8:8" s="32" customFormat="1" ht="12.75" customHeight="1" x14ac:dyDescent="0.2">
      <c r="H8384" s="36"/>
    </row>
    <row r="8385" spans="8:8" s="32" customFormat="1" ht="12.75" customHeight="1" x14ac:dyDescent="0.2">
      <c r="H8385" s="36"/>
    </row>
    <row r="8386" spans="8:8" s="32" customFormat="1" ht="12.75" customHeight="1" x14ac:dyDescent="0.2">
      <c r="H8386" s="36"/>
    </row>
    <row r="8387" spans="8:8" s="32" customFormat="1" ht="12.75" customHeight="1" x14ac:dyDescent="0.2">
      <c r="H8387" s="36"/>
    </row>
    <row r="8388" spans="8:8" s="32" customFormat="1" ht="12.75" customHeight="1" x14ac:dyDescent="0.2">
      <c r="H8388" s="36"/>
    </row>
    <row r="8389" spans="8:8" s="32" customFormat="1" ht="12.75" customHeight="1" x14ac:dyDescent="0.2">
      <c r="H8389" s="36"/>
    </row>
    <row r="8390" spans="8:8" s="32" customFormat="1" ht="12.75" customHeight="1" x14ac:dyDescent="0.2">
      <c r="H8390" s="36"/>
    </row>
    <row r="8391" spans="8:8" s="32" customFormat="1" ht="12.75" customHeight="1" x14ac:dyDescent="0.2">
      <c r="H8391" s="36"/>
    </row>
    <row r="8392" spans="8:8" s="32" customFormat="1" ht="12.75" customHeight="1" x14ac:dyDescent="0.2">
      <c r="H8392" s="36"/>
    </row>
    <row r="8393" spans="8:8" s="32" customFormat="1" ht="12.75" customHeight="1" x14ac:dyDescent="0.2">
      <c r="H8393" s="36"/>
    </row>
    <row r="8394" spans="8:8" s="32" customFormat="1" ht="12.75" customHeight="1" x14ac:dyDescent="0.2">
      <c r="H8394" s="36"/>
    </row>
    <row r="8395" spans="8:8" s="32" customFormat="1" ht="12.75" customHeight="1" x14ac:dyDescent="0.2">
      <c r="H8395" s="36"/>
    </row>
    <row r="8396" spans="8:8" s="32" customFormat="1" ht="12.75" customHeight="1" x14ac:dyDescent="0.2">
      <c r="H8396" s="36"/>
    </row>
    <row r="8397" spans="8:8" s="32" customFormat="1" ht="12.75" customHeight="1" x14ac:dyDescent="0.2">
      <c r="H8397" s="36"/>
    </row>
    <row r="8398" spans="8:8" s="32" customFormat="1" ht="12.75" customHeight="1" x14ac:dyDescent="0.2">
      <c r="H8398" s="36"/>
    </row>
    <row r="8399" spans="8:8" s="32" customFormat="1" ht="12.75" customHeight="1" x14ac:dyDescent="0.2">
      <c r="H8399" s="36"/>
    </row>
    <row r="8400" spans="8:8" s="32" customFormat="1" ht="12.75" customHeight="1" x14ac:dyDescent="0.2">
      <c r="H8400" s="36"/>
    </row>
    <row r="8401" spans="8:8" s="32" customFormat="1" ht="12.75" customHeight="1" x14ac:dyDescent="0.2">
      <c r="H8401" s="36"/>
    </row>
    <row r="8402" spans="8:8" s="32" customFormat="1" ht="12.75" customHeight="1" x14ac:dyDescent="0.2">
      <c r="H8402" s="36"/>
    </row>
    <row r="8403" spans="8:8" s="32" customFormat="1" ht="12.75" customHeight="1" x14ac:dyDescent="0.2">
      <c r="H8403" s="36"/>
    </row>
    <row r="8404" spans="8:8" s="32" customFormat="1" ht="12.75" customHeight="1" x14ac:dyDescent="0.2">
      <c r="H8404" s="36"/>
    </row>
    <row r="8405" spans="8:8" s="32" customFormat="1" ht="12.75" customHeight="1" x14ac:dyDescent="0.2">
      <c r="H8405" s="36"/>
    </row>
    <row r="8406" spans="8:8" s="32" customFormat="1" ht="12.75" customHeight="1" x14ac:dyDescent="0.2">
      <c r="H8406" s="36"/>
    </row>
    <row r="8407" spans="8:8" s="32" customFormat="1" ht="12.75" customHeight="1" x14ac:dyDescent="0.2">
      <c r="H8407" s="36"/>
    </row>
    <row r="8408" spans="8:8" s="32" customFormat="1" ht="12.75" customHeight="1" x14ac:dyDescent="0.2">
      <c r="H8408" s="36"/>
    </row>
    <row r="8409" spans="8:8" s="32" customFormat="1" ht="12.75" customHeight="1" x14ac:dyDescent="0.2">
      <c r="H8409" s="36"/>
    </row>
    <row r="8410" spans="8:8" s="32" customFormat="1" ht="12.75" customHeight="1" x14ac:dyDescent="0.2">
      <c r="H8410" s="36"/>
    </row>
    <row r="8411" spans="8:8" s="32" customFormat="1" ht="12.75" customHeight="1" x14ac:dyDescent="0.2">
      <c r="H8411" s="36"/>
    </row>
    <row r="8412" spans="8:8" s="32" customFormat="1" ht="12.75" customHeight="1" x14ac:dyDescent="0.2">
      <c r="H8412" s="36"/>
    </row>
    <row r="8413" spans="8:8" s="32" customFormat="1" ht="12.75" customHeight="1" x14ac:dyDescent="0.2">
      <c r="H8413" s="36"/>
    </row>
    <row r="8414" spans="8:8" s="32" customFormat="1" ht="12.75" customHeight="1" x14ac:dyDescent="0.2">
      <c r="H8414" s="36"/>
    </row>
    <row r="8415" spans="8:8" s="32" customFormat="1" ht="12.75" customHeight="1" x14ac:dyDescent="0.2">
      <c r="H8415" s="36"/>
    </row>
    <row r="8416" spans="8:8" s="32" customFormat="1" ht="12.75" customHeight="1" x14ac:dyDescent="0.2">
      <c r="H8416" s="36"/>
    </row>
    <row r="8417" spans="8:8" s="32" customFormat="1" ht="12.75" customHeight="1" x14ac:dyDescent="0.2">
      <c r="H8417" s="36"/>
    </row>
    <row r="8418" spans="8:8" s="32" customFormat="1" ht="12.75" customHeight="1" x14ac:dyDescent="0.2">
      <c r="H8418" s="36"/>
    </row>
    <row r="8419" spans="8:8" s="32" customFormat="1" ht="12.75" customHeight="1" x14ac:dyDescent="0.2">
      <c r="H8419" s="36"/>
    </row>
    <row r="8420" spans="8:8" s="32" customFormat="1" ht="12.75" customHeight="1" x14ac:dyDescent="0.2">
      <c r="H8420" s="36"/>
    </row>
    <row r="8421" spans="8:8" s="32" customFormat="1" ht="12.75" customHeight="1" x14ac:dyDescent="0.2">
      <c r="H8421" s="36"/>
    </row>
    <row r="8422" spans="8:8" s="32" customFormat="1" ht="12.75" customHeight="1" x14ac:dyDescent="0.2">
      <c r="H8422" s="36"/>
    </row>
    <row r="8423" spans="8:8" s="32" customFormat="1" ht="12.75" customHeight="1" x14ac:dyDescent="0.2">
      <c r="H8423" s="36"/>
    </row>
    <row r="8424" spans="8:8" s="32" customFormat="1" ht="12.75" customHeight="1" x14ac:dyDescent="0.2">
      <c r="H8424" s="36"/>
    </row>
    <row r="8425" spans="8:8" s="32" customFormat="1" ht="12.75" customHeight="1" x14ac:dyDescent="0.2">
      <c r="H8425" s="36"/>
    </row>
    <row r="8426" spans="8:8" s="32" customFormat="1" ht="12.75" customHeight="1" x14ac:dyDescent="0.2">
      <c r="H8426" s="36"/>
    </row>
    <row r="8427" spans="8:8" s="32" customFormat="1" ht="12.75" customHeight="1" x14ac:dyDescent="0.2">
      <c r="H8427" s="36"/>
    </row>
    <row r="8428" spans="8:8" s="32" customFormat="1" ht="12.75" customHeight="1" x14ac:dyDescent="0.2">
      <c r="H8428" s="36"/>
    </row>
    <row r="8429" spans="8:8" s="32" customFormat="1" ht="12.75" customHeight="1" x14ac:dyDescent="0.2">
      <c r="H8429" s="36"/>
    </row>
    <row r="8430" spans="8:8" s="32" customFormat="1" ht="12.75" customHeight="1" x14ac:dyDescent="0.2">
      <c r="H8430" s="36"/>
    </row>
    <row r="8431" spans="8:8" s="32" customFormat="1" ht="12.75" customHeight="1" x14ac:dyDescent="0.2">
      <c r="H8431" s="36"/>
    </row>
    <row r="8432" spans="8:8" s="32" customFormat="1" ht="12.75" customHeight="1" x14ac:dyDescent="0.2">
      <c r="H8432" s="36"/>
    </row>
    <row r="8433" spans="8:8" s="32" customFormat="1" ht="12.75" customHeight="1" x14ac:dyDescent="0.2">
      <c r="H8433" s="36"/>
    </row>
    <row r="8434" spans="8:8" s="32" customFormat="1" ht="12.75" customHeight="1" x14ac:dyDescent="0.2">
      <c r="H8434" s="36"/>
    </row>
    <row r="8435" spans="8:8" s="32" customFormat="1" ht="12.75" customHeight="1" x14ac:dyDescent="0.2">
      <c r="H8435" s="36"/>
    </row>
    <row r="8436" spans="8:8" s="32" customFormat="1" ht="12.75" customHeight="1" x14ac:dyDescent="0.2">
      <c r="H8436" s="36"/>
    </row>
    <row r="8437" spans="8:8" s="32" customFormat="1" ht="12.75" customHeight="1" x14ac:dyDescent="0.2">
      <c r="H8437" s="36"/>
    </row>
    <row r="8438" spans="8:8" s="32" customFormat="1" ht="12.75" customHeight="1" x14ac:dyDescent="0.2">
      <c r="H8438" s="36"/>
    </row>
    <row r="8439" spans="8:8" s="32" customFormat="1" ht="12.75" customHeight="1" x14ac:dyDescent="0.2">
      <c r="H8439" s="36"/>
    </row>
    <row r="8440" spans="8:8" s="32" customFormat="1" ht="12.75" customHeight="1" x14ac:dyDescent="0.2">
      <c r="H8440" s="36"/>
    </row>
    <row r="8441" spans="8:8" s="32" customFormat="1" ht="12.75" customHeight="1" x14ac:dyDescent="0.2">
      <c r="H8441" s="36"/>
    </row>
    <row r="8442" spans="8:8" s="32" customFormat="1" ht="12.75" customHeight="1" x14ac:dyDescent="0.2">
      <c r="H8442" s="36"/>
    </row>
    <row r="8443" spans="8:8" s="32" customFormat="1" ht="12.75" customHeight="1" x14ac:dyDescent="0.2">
      <c r="H8443" s="36"/>
    </row>
    <row r="8444" spans="8:8" s="32" customFormat="1" ht="12.75" customHeight="1" x14ac:dyDescent="0.2">
      <c r="H8444" s="36"/>
    </row>
    <row r="8445" spans="8:8" s="32" customFormat="1" ht="12.75" customHeight="1" x14ac:dyDescent="0.2">
      <c r="H8445" s="36"/>
    </row>
    <row r="8446" spans="8:8" s="32" customFormat="1" ht="12.75" customHeight="1" x14ac:dyDescent="0.2">
      <c r="H8446" s="36"/>
    </row>
    <row r="8447" spans="8:8" s="32" customFormat="1" ht="12.75" customHeight="1" x14ac:dyDescent="0.2">
      <c r="H8447" s="36"/>
    </row>
    <row r="8448" spans="8:8" s="32" customFormat="1" ht="12.75" customHeight="1" x14ac:dyDescent="0.2">
      <c r="H8448" s="36"/>
    </row>
    <row r="8449" spans="8:8" s="32" customFormat="1" ht="12.75" customHeight="1" x14ac:dyDescent="0.2">
      <c r="H8449" s="36"/>
    </row>
    <row r="8450" spans="8:8" s="32" customFormat="1" ht="12.75" customHeight="1" x14ac:dyDescent="0.2">
      <c r="H8450" s="36"/>
    </row>
    <row r="8451" spans="8:8" s="32" customFormat="1" ht="12.75" customHeight="1" x14ac:dyDescent="0.2">
      <c r="H8451" s="36"/>
    </row>
    <row r="8452" spans="8:8" s="32" customFormat="1" ht="12.75" customHeight="1" x14ac:dyDescent="0.2">
      <c r="H8452" s="36"/>
    </row>
    <row r="8453" spans="8:8" s="32" customFormat="1" ht="12.75" customHeight="1" x14ac:dyDescent="0.2">
      <c r="H8453" s="36"/>
    </row>
    <row r="8454" spans="8:8" s="32" customFormat="1" ht="12.75" customHeight="1" x14ac:dyDescent="0.2">
      <c r="H8454" s="36"/>
    </row>
    <row r="8455" spans="8:8" s="32" customFormat="1" ht="12.75" customHeight="1" x14ac:dyDescent="0.2">
      <c r="H8455" s="36"/>
    </row>
    <row r="8456" spans="8:8" s="32" customFormat="1" ht="12.75" customHeight="1" x14ac:dyDescent="0.2">
      <c r="H8456" s="36"/>
    </row>
    <row r="8457" spans="8:8" s="32" customFormat="1" ht="12.75" customHeight="1" x14ac:dyDescent="0.2">
      <c r="H8457" s="36"/>
    </row>
    <row r="8458" spans="8:8" s="32" customFormat="1" ht="12.75" customHeight="1" x14ac:dyDescent="0.2">
      <c r="H8458" s="36"/>
    </row>
    <row r="8459" spans="8:8" s="32" customFormat="1" ht="12.75" customHeight="1" x14ac:dyDescent="0.2">
      <c r="H8459" s="36"/>
    </row>
    <row r="8460" spans="8:8" s="32" customFormat="1" ht="12.75" customHeight="1" x14ac:dyDescent="0.2">
      <c r="H8460" s="36"/>
    </row>
    <row r="8461" spans="8:8" s="32" customFormat="1" ht="12.75" customHeight="1" x14ac:dyDescent="0.2">
      <c r="H8461" s="36"/>
    </row>
    <row r="8462" spans="8:8" s="32" customFormat="1" ht="12.75" customHeight="1" x14ac:dyDescent="0.2">
      <c r="H8462" s="36"/>
    </row>
    <row r="8463" spans="8:8" s="32" customFormat="1" ht="12.75" customHeight="1" x14ac:dyDescent="0.2">
      <c r="H8463" s="36"/>
    </row>
    <row r="8464" spans="8:8" s="32" customFormat="1" ht="12.75" customHeight="1" x14ac:dyDescent="0.2">
      <c r="H8464" s="36"/>
    </row>
    <row r="8465" spans="8:8" s="32" customFormat="1" ht="12.75" customHeight="1" x14ac:dyDescent="0.2">
      <c r="H8465" s="36"/>
    </row>
    <row r="8466" spans="8:8" s="32" customFormat="1" ht="12.75" customHeight="1" x14ac:dyDescent="0.2">
      <c r="H8466" s="36"/>
    </row>
    <row r="8467" spans="8:8" s="32" customFormat="1" ht="12.75" customHeight="1" x14ac:dyDescent="0.2">
      <c r="H8467" s="36"/>
    </row>
    <row r="8468" spans="8:8" s="32" customFormat="1" ht="12.75" customHeight="1" x14ac:dyDescent="0.2">
      <c r="H8468" s="36"/>
    </row>
    <row r="8469" spans="8:8" s="32" customFormat="1" ht="12.75" customHeight="1" x14ac:dyDescent="0.2">
      <c r="H8469" s="36"/>
    </row>
    <row r="8470" spans="8:8" s="32" customFormat="1" ht="12.75" customHeight="1" x14ac:dyDescent="0.2">
      <c r="H8470" s="36"/>
    </row>
    <row r="8471" spans="8:8" s="32" customFormat="1" ht="12.75" customHeight="1" x14ac:dyDescent="0.2">
      <c r="H8471" s="36"/>
    </row>
    <row r="8472" spans="8:8" s="32" customFormat="1" ht="12.75" customHeight="1" x14ac:dyDescent="0.2">
      <c r="H8472" s="36"/>
    </row>
    <row r="8473" spans="8:8" s="32" customFormat="1" ht="12.75" customHeight="1" x14ac:dyDescent="0.2">
      <c r="H8473" s="36"/>
    </row>
    <row r="8474" spans="8:8" s="32" customFormat="1" ht="12.75" customHeight="1" x14ac:dyDescent="0.2">
      <c r="H8474" s="36"/>
    </row>
    <row r="8475" spans="8:8" s="32" customFormat="1" ht="12.75" customHeight="1" x14ac:dyDescent="0.2">
      <c r="H8475" s="36"/>
    </row>
    <row r="8476" spans="8:8" s="32" customFormat="1" ht="12.75" customHeight="1" x14ac:dyDescent="0.2">
      <c r="H8476" s="36"/>
    </row>
    <row r="8477" spans="8:8" s="32" customFormat="1" ht="12.75" customHeight="1" x14ac:dyDescent="0.2">
      <c r="H8477" s="36"/>
    </row>
    <row r="8478" spans="8:8" s="32" customFormat="1" ht="12.75" customHeight="1" x14ac:dyDescent="0.2">
      <c r="H8478" s="36"/>
    </row>
    <row r="8479" spans="8:8" s="32" customFormat="1" ht="12.75" customHeight="1" x14ac:dyDescent="0.2">
      <c r="H8479" s="36"/>
    </row>
    <row r="8480" spans="8:8" s="32" customFormat="1" ht="12.75" customHeight="1" x14ac:dyDescent="0.2">
      <c r="H8480" s="36"/>
    </row>
    <row r="8481" spans="8:8" s="32" customFormat="1" ht="12.75" customHeight="1" x14ac:dyDescent="0.2">
      <c r="H8481" s="36"/>
    </row>
    <row r="8482" spans="8:8" s="32" customFormat="1" ht="12.75" customHeight="1" x14ac:dyDescent="0.2">
      <c r="H8482" s="36"/>
    </row>
    <row r="8483" spans="8:8" s="32" customFormat="1" ht="12.75" customHeight="1" x14ac:dyDescent="0.2">
      <c r="H8483" s="36"/>
    </row>
    <row r="8484" spans="8:8" s="32" customFormat="1" ht="12.75" customHeight="1" x14ac:dyDescent="0.2">
      <c r="H8484" s="36"/>
    </row>
    <row r="8485" spans="8:8" s="32" customFormat="1" ht="12.75" customHeight="1" x14ac:dyDescent="0.2">
      <c r="H8485" s="36"/>
    </row>
    <row r="8486" spans="8:8" s="32" customFormat="1" ht="12.75" customHeight="1" x14ac:dyDescent="0.2">
      <c r="H8486" s="36"/>
    </row>
    <row r="8487" spans="8:8" s="32" customFormat="1" ht="12.75" customHeight="1" x14ac:dyDescent="0.2">
      <c r="H8487" s="36"/>
    </row>
    <row r="8488" spans="8:8" s="32" customFormat="1" ht="12.75" customHeight="1" x14ac:dyDescent="0.2">
      <c r="H8488" s="36"/>
    </row>
    <row r="8489" spans="8:8" s="32" customFormat="1" ht="12.75" customHeight="1" x14ac:dyDescent="0.2">
      <c r="H8489" s="36"/>
    </row>
    <row r="8490" spans="8:8" s="32" customFormat="1" ht="12.75" customHeight="1" x14ac:dyDescent="0.2">
      <c r="H8490" s="36"/>
    </row>
    <row r="8491" spans="8:8" s="32" customFormat="1" ht="12.75" customHeight="1" x14ac:dyDescent="0.2">
      <c r="H8491" s="36"/>
    </row>
    <row r="8492" spans="8:8" s="32" customFormat="1" ht="12.75" customHeight="1" x14ac:dyDescent="0.2">
      <c r="H8492" s="36"/>
    </row>
    <row r="8493" spans="8:8" s="32" customFormat="1" ht="12.75" customHeight="1" x14ac:dyDescent="0.2">
      <c r="H8493" s="36"/>
    </row>
    <row r="8494" spans="8:8" s="32" customFormat="1" ht="12.75" customHeight="1" x14ac:dyDescent="0.2">
      <c r="H8494" s="36"/>
    </row>
    <row r="8495" spans="8:8" s="32" customFormat="1" ht="12.75" customHeight="1" x14ac:dyDescent="0.2">
      <c r="H8495" s="36"/>
    </row>
    <row r="8496" spans="8:8" s="32" customFormat="1" ht="12.75" customHeight="1" x14ac:dyDescent="0.2">
      <c r="H8496" s="36"/>
    </row>
    <row r="8497" spans="8:8" s="32" customFormat="1" ht="12.75" customHeight="1" x14ac:dyDescent="0.2">
      <c r="H8497" s="36"/>
    </row>
    <row r="8498" spans="8:8" s="32" customFormat="1" ht="12.75" customHeight="1" x14ac:dyDescent="0.2">
      <c r="H8498" s="36"/>
    </row>
    <row r="8499" spans="8:8" s="32" customFormat="1" ht="12.75" customHeight="1" x14ac:dyDescent="0.2">
      <c r="H8499" s="36"/>
    </row>
    <row r="8500" spans="8:8" s="32" customFormat="1" ht="12.75" customHeight="1" x14ac:dyDescent="0.2">
      <c r="H8500" s="36"/>
    </row>
    <row r="8501" spans="8:8" s="32" customFormat="1" ht="12.75" customHeight="1" x14ac:dyDescent="0.2">
      <c r="H8501" s="36"/>
    </row>
    <row r="8502" spans="8:8" s="32" customFormat="1" ht="12.75" customHeight="1" x14ac:dyDescent="0.2">
      <c r="H8502" s="36"/>
    </row>
    <row r="8503" spans="8:8" s="32" customFormat="1" ht="12.75" customHeight="1" x14ac:dyDescent="0.2">
      <c r="H8503" s="36"/>
    </row>
    <row r="8504" spans="8:8" s="32" customFormat="1" ht="12.75" customHeight="1" x14ac:dyDescent="0.2">
      <c r="H8504" s="36"/>
    </row>
    <row r="8505" spans="8:8" s="32" customFormat="1" ht="12.75" customHeight="1" x14ac:dyDescent="0.2">
      <c r="H8505" s="36"/>
    </row>
    <row r="8506" spans="8:8" s="32" customFormat="1" ht="12.75" customHeight="1" x14ac:dyDescent="0.2">
      <c r="H8506" s="36"/>
    </row>
    <row r="8507" spans="8:8" s="32" customFormat="1" ht="12.75" customHeight="1" x14ac:dyDescent="0.2">
      <c r="H8507" s="36"/>
    </row>
    <row r="8508" spans="8:8" s="32" customFormat="1" ht="12.75" customHeight="1" x14ac:dyDescent="0.2">
      <c r="H8508" s="36"/>
    </row>
    <row r="8509" spans="8:8" s="32" customFormat="1" ht="12.75" customHeight="1" x14ac:dyDescent="0.2">
      <c r="H8509" s="36"/>
    </row>
    <row r="8510" spans="8:8" s="32" customFormat="1" ht="12.75" customHeight="1" x14ac:dyDescent="0.2">
      <c r="H8510" s="36"/>
    </row>
    <row r="8511" spans="8:8" s="32" customFormat="1" ht="12.75" customHeight="1" x14ac:dyDescent="0.2">
      <c r="H8511" s="36"/>
    </row>
    <row r="8512" spans="8:8" s="32" customFormat="1" ht="12.75" customHeight="1" x14ac:dyDescent="0.2">
      <c r="H8512" s="36"/>
    </row>
    <row r="8513" spans="8:8" s="32" customFormat="1" ht="12.75" customHeight="1" x14ac:dyDescent="0.2">
      <c r="H8513" s="36"/>
    </row>
    <row r="8514" spans="8:8" s="32" customFormat="1" ht="12.75" customHeight="1" x14ac:dyDescent="0.2">
      <c r="H8514" s="36"/>
    </row>
    <row r="8515" spans="8:8" s="32" customFormat="1" ht="12.75" customHeight="1" x14ac:dyDescent="0.2">
      <c r="H8515" s="36"/>
    </row>
    <row r="8516" spans="8:8" s="32" customFormat="1" ht="12.75" customHeight="1" x14ac:dyDescent="0.2">
      <c r="H8516" s="36"/>
    </row>
    <row r="8517" spans="8:8" s="32" customFormat="1" ht="12.75" customHeight="1" x14ac:dyDescent="0.2">
      <c r="H8517" s="36"/>
    </row>
    <row r="8518" spans="8:8" s="32" customFormat="1" ht="12.75" customHeight="1" x14ac:dyDescent="0.2">
      <c r="H8518" s="36"/>
    </row>
    <row r="8519" spans="8:8" s="32" customFormat="1" ht="12.75" customHeight="1" x14ac:dyDescent="0.2">
      <c r="H8519" s="36"/>
    </row>
    <row r="8520" spans="8:8" s="32" customFormat="1" ht="12.75" customHeight="1" x14ac:dyDescent="0.2">
      <c r="H8520" s="36"/>
    </row>
    <row r="8521" spans="8:8" s="32" customFormat="1" ht="12.75" customHeight="1" x14ac:dyDescent="0.2">
      <c r="H8521" s="36"/>
    </row>
    <row r="8522" spans="8:8" s="32" customFormat="1" ht="12.75" customHeight="1" x14ac:dyDescent="0.2">
      <c r="H8522" s="36"/>
    </row>
    <row r="8523" spans="8:8" s="32" customFormat="1" ht="12.75" customHeight="1" x14ac:dyDescent="0.2">
      <c r="H8523" s="36"/>
    </row>
    <row r="8524" spans="8:8" s="32" customFormat="1" ht="12.75" customHeight="1" x14ac:dyDescent="0.2">
      <c r="H8524" s="36"/>
    </row>
    <row r="8525" spans="8:8" s="32" customFormat="1" ht="12.75" customHeight="1" x14ac:dyDescent="0.2">
      <c r="H8525" s="36"/>
    </row>
    <row r="8526" spans="8:8" s="32" customFormat="1" ht="12.75" customHeight="1" x14ac:dyDescent="0.2">
      <c r="H8526" s="36"/>
    </row>
    <row r="8527" spans="8:8" s="32" customFormat="1" ht="12.75" customHeight="1" x14ac:dyDescent="0.2">
      <c r="H8527" s="36"/>
    </row>
    <row r="8528" spans="8:8" s="32" customFormat="1" ht="12.75" customHeight="1" x14ac:dyDescent="0.2">
      <c r="H8528" s="36"/>
    </row>
    <row r="8529" spans="8:8" s="32" customFormat="1" ht="12.75" customHeight="1" x14ac:dyDescent="0.2">
      <c r="H8529" s="36"/>
    </row>
    <row r="8530" spans="8:8" s="32" customFormat="1" ht="12.75" customHeight="1" x14ac:dyDescent="0.2">
      <c r="H8530" s="36"/>
    </row>
    <row r="8531" spans="8:8" s="32" customFormat="1" ht="12.75" customHeight="1" x14ac:dyDescent="0.2">
      <c r="H8531" s="36"/>
    </row>
    <row r="8532" spans="8:8" s="32" customFormat="1" ht="12.75" customHeight="1" x14ac:dyDescent="0.2">
      <c r="H8532" s="36"/>
    </row>
    <row r="8533" spans="8:8" s="32" customFormat="1" ht="12.75" customHeight="1" x14ac:dyDescent="0.2">
      <c r="H8533" s="36"/>
    </row>
    <row r="8534" spans="8:8" s="32" customFormat="1" ht="12.75" customHeight="1" x14ac:dyDescent="0.2">
      <c r="H8534" s="36"/>
    </row>
    <row r="8535" spans="8:8" s="32" customFormat="1" ht="12.75" customHeight="1" x14ac:dyDescent="0.2">
      <c r="H8535" s="36"/>
    </row>
    <row r="8536" spans="8:8" s="32" customFormat="1" ht="12.75" customHeight="1" x14ac:dyDescent="0.2">
      <c r="H8536" s="36"/>
    </row>
    <row r="8537" spans="8:8" s="32" customFormat="1" ht="12.75" customHeight="1" x14ac:dyDescent="0.2">
      <c r="H8537" s="36"/>
    </row>
    <row r="8538" spans="8:8" s="32" customFormat="1" ht="12.75" customHeight="1" x14ac:dyDescent="0.2">
      <c r="H8538" s="36"/>
    </row>
    <row r="8539" spans="8:8" s="32" customFormat="1" ht="12.75" customHeight="1" x14ac:dyDescent="0.2">
      <c r="H8539" s="36"/>
    </row>
    <row r="8540" spans="8:8" s="32" customFormat="1" ht="12.75" customHeight="1" x14ac:dyDescent="0.2">
      <c r="H8540" s="36"/>
    </row>
    <row r="8541" spans="8:8" s="32" customFormat="1" ht="12.75" customHeight="1" x14ac:dyDescent="0.2">
      <c r="H8541" s="36"/>
    </row>
    <row r="8542" spans="8:8" s="32" customFormat="1" ht="12.75" customHeight="1" x14ac:dyDescent="0.2">
      <c r="H8542" s="36"/>
    </row>
    <row r="8543" spans="8:8" s="32" customFormat="1" ht="12.75" customHeight="1" x14ac:dyDescent="0.2">
      <c r="H8543" s="36"/>
    </row>
    <row r="8544" spans="8:8" s="32" customFormat="1" ht="12.75" customHeight="1" x14ac:dyDescent="0.2">
      <c r="H8544" s="36"/>
    </row>
    <row r="8545" spans="8:8" s="32" customFormat="1" ht="12.75" customHeight="1" x14ac:dyDescent="0.2">
      <c r="H8545" s="36"/>
    </row>
    <row r="8546" spans="8:8" s="32" customFormat="1" ht="12.75" customHeight="1" x14ac:dyDescent="0.2">
      <c r="H8546" s="36"/>
    </row>
    <row r="8547" spans="8:8" s="32" customFormat="1" ht="12.75" customHeight="1" x14ac:dyDescent="0.2">
      <c r="H8547" s="36"/>
    </row>
    <row r="8548" spans="8:8" s="32" customFormat="1" ht="12.75" customHeight="1" x14ac:dyDescent="0.2">
      <c r="H8548" s="36"/>
    </row>
    <row r="8549" spans="8:8" s="32" customFormat="1" ht="12.75" customHeight="1" x14ac:dyDescent="0.2">
      <c r="H8549" s="36"/>
    </row>
    <row r="8550" spans="8:8" s="32" customFormat="1" ht="12.75" customHeight="1" x14ac:dyDescent="0.2">
      <c r="H8550" s="36"/>
    </row>
    <row r="8551" spans="8:8" s="32" customFormat="1" ht="12.75" customHeight="1" x14ac:dyDescent="0.2">
      <c r="H8551" s="36"/>
    </row>
    <row r="8552" spans="8:8" s="32" customFormat="1" ht="12.75" customHeight="1" x14ac:dyDescent="0.2">
      <c r="H8552" s="36"/>
    </row>
    <row r="8553" spans="8:8" s="32" customFormat="1" ht="12.75" customHeight="1" x14ac:dyDescent="0.2">
      <c r="H8553" s="36"/>
    </row>
    <row r="8554" spans="8:8" s="32" customFormat="1" ht="12.75" customHeight="1" x14ac:dyDescent="0.2">
      <c r="H8554" s="36"/>
    </row>
    <row r="8555" spans="8:8" s="32" customFormat="1" ht="12.75" customHeight="1" x14ac:dyDescent="0.2">
      <c r="H8555" s="36"/>
    </row>
    <row r="8556" spans="8:8" s="32" customFormat="1" ht="12.75" customHeight="1" x14ac:dyDescent="0.2">
      <c r="H8556" s="36"/>
    </row>
    <row r="8557" spans="8:8" s="32" customFormat="1" ht="12.75" customHeight="1" x14ac:dyDescent="0.2">
      <c r="H8557" s="36"/>
    </row>
    <row r="8558" spans="8:8" s="32" customFormat="1" ht="12.75" customHeight="1" x14ac:dyDescent="0.2">
      <c r="H8558" s="36"/>
    </row>
    <row r="8559" spans="8:8" s="32" customFormat="1" ht="12.75" customHeight="1" x14ac:dyDescent="0.2">
      <c r="H8559" s="36"/>
    </row>
    <row r="8560" spans="8:8" s="32" customFormat="1" ht="12.75" customHeight="1" x14ac:dyDescent="0.2">
      <c r="H8560" s="36"/>
    </row>
    <row r="8561" spans="8:8" s="32" customFormat="1" ht="12.75" customHeight="1" x14ac:dyDescent="0.2">
      <c r="H8561" s="36"/>
    </row>
    <row r="8562" spans="8:8" s="32" customFormat="1" ht="12.75" customHeight="1" x14ac:dyDescent="0.2">
      <c r="H8562" s="36"/>
    </row>
    <row r="8563" spans="8:8" s="32" customFormat="1" ht="12.75" customHeight="1" x14ac:dyDescent="0.2">
      <c r="H8563" s="36"/>
    </row>
    <row r="8564" spans="8:8" s="32" customFormat="1" ht="12.75" customHeight="1" x14ac:dyDescent="0.2">
      <c r="H8564" s="36"/>
    </row>
    <row r="8565" spans="8:8" s="32" customFormat="1" ht="12.75" customHeight="1" x14ac:dyDescent="0.2">
      <c r="H8565" s="36"/>
    </row>
    <row r="8566" spans="8:8" s="32" customFormat="1" ht="12.75" customHeight="1" x14ac:dyDescent="0.2">
      <c r="H8566" s="36"/>
    </row>
    <row r="8567" spans="8:8" s="32" customFormat="1" ht="12.75" customHeight="1" x14ac:dyDescent="0.2">
      <c r="H8567" s="36"/>
    </row>
    <row r="8568" spans="8:8" s="32" customFormat="1" ht="12.75" customHeight="1" x14ac:dyDescent="0.2">
      <c r="H8568" s="36"/>
    </row>
    <row r="8569" spans="8:8" s="32" customFormat="1" ht="12.75" customHeight="1" x14ac:dyDescent="0.2">
      <c r="H8569" s="36"/>
    </row>
    <row r="8570" spans="8:8" s="32" customFormat="1" ht="12.75" customHeight="1" x14ac:dyDescent="0.2">
      <c r="H8570" s="36"/>
    </row>
    <row r="8571" spans="8:8" s="32" customFormat="1" ht="12.75" customHeight="1" x14ac:dyDescent="0.2">
      <c r="H8571" s="36"/>
    </row>
    <row r="8572" spans="8:8" s="32" customFormat="1" ht="12.75" customHeight="1" x14ac:dyDescent="0.2">
      <c r="H8572" s="36"/>
    </row>
    <row r="8573" spans="8:8" s="32" customFormat="1" ht="12.75" customHeight="1" x14ac:dyDescent="0.2">
      <c r="H8573" s="36"/>
    </row>
    <row r="8574" spans="8:8" s="32" customFormat="1" ht="12.75" customHeight="1" x14ac:dyDescent="0.2">
      <c r="H8574" s="36"/>
    </row>
    <row r="8575" spans="8:8" s="32" customFormat="1" ht="12.75" customHeight="1" x14ac:dyDescent="0.2">
      <c r="H8575" s="36"/>
    </row>
    <row r="8576" spans="8:8" s="32" customFormat="1" ht="12.75" customHeight="1" x14ac:dyDescent="0.2">
      <c r="H8576" s="36"/>
    </row>
    <row r="8577" spans="8:8" s="32" customFormat="1" ht="12.75" customHeight="1" x14ac:dyDescent="0.2">
      <c r="H8577" s="36"/>
    </row>
    <row r="8578" spans="8:8" s="32" customFormat="1" ht="12.75" customHeight="1" x14ac:dyDescent="0.2">
      <c r="H8578" s="36"/>
    </row>
    <row r="8579" spans="8:8" s="32" customFormat="1" ht="12.75" customHeight="1" x14ac:dyDescent="0.2">
      <c r="H8579" s="36"/>
    </row>
    <row r="8580" spans="8:8" s="32" customFormat="1" ht="12.75" customHeight="1" x14ac:dyDescent="0.2">
      <c r="H8580" s="36"/>
    </row>
    <row r="8581" spans="8:8" s="32" customFormat="1" ht="12.75" customHeight="1" x14ac:dyDescent="0.2">
      <c r="H8581" s="36"/>
    </row>
    <row r="8582" spans="8:8" s="32" customFormat="1" ht="12.75" customHeight="1" x14ac:dyDescent="0.2">
      <c r="H8582" s="36"/>
    </row>
    <row r="8583" spans="8:8" s="32" customFormat="1" ht="12.75" customHeight="1" x14ac:dyDescent="0.2">
      <c r="H8583" s="36"/>
    </row>
    <row r="8584" spans="8:8" s="32" customFormat="1" ht="12.75" customHeight="1" x14ac:dyDescent="0.2">
      <c r="H8584" s="36"/>
    </row>
    <row r="8585" spans="8:8" s="32" customFormat="1" ht="12.75" customHeight="1" x14ac:dyDescent="0.2">
      <c r="H8585" s="36"/>
    </row>
    <row r="8586" spans="8:8" s="32" customFormat="1" ht="12.75" customHeight="1" x14ac:dyDescent="0.2">
      <c r="H8586" s="36"/>
    </row>
    <row r="8587" spans="8:8" s="32" customFormat="1" ht="12.75" customHeight="1" x14ac:dyDescent="0.2">
      <c r="H8587" s="36"/>
    </row>
    <row r="8588" spans="8:8" s="32" customFormat="1" ht="12.75" customHeight="1" x14ac:dyDescent="0.2">
      <c r="H8588" s="36"/>
    </row>
    <row r="8589" spans="8:8" s="32" customFormat="1" ht="12.75" customHeight="1" x14ac:dyDescent="0.2">
      <c r="H8589" s="36"/>
    </row>
    <row r="8590" spans="8:8" s="32" customFormat="1" ht="12.75" customHeight="1" x14ac:dyDescent="0.2">
      <c r="H8590" s="36"/>
    </row>
    <row r="8591" spans="8:8" s="32" customFormat="1" ht="12.75" customHeight="1" x14ac:dyDescent="0.2">
      <c r="H8591" s="36"/>
    </row>
    <row r="8592" spans="8:8" s="32" customFormat="1" ht="12.75" customHeight="1" x14ac:dyDescent="0.2">
      <c r="H8592" s="36"/>
    </row>
    <row r="8593" spans="8:8" s="32" customFormat="1" ht="12.75" customHeight="1" x14ac:dyDescent="0.2">
      <c r="H8593" s="36"/>
    </row>
    <row r="8594" spans="8:8" s="32" customFormat="1" ht="12.75" customHeight="1" x14ac:dyDescent="0.2">
      <c r="H8594" s="36"/>
    </row>
    <row r="8595" spans="8:8" s="32" customFormat="1" ht="12.75" customHeight="1" x14ac:dyDescent="0.2">
      <c r="H8595" s="36"/>
    </row>
    <row r="8596" spans="8:8" s="32" customFormat="1" ht="12.75" customHeight="1" x14ac:dyDescent="0.2">
      <c r="H8596" s="36"/>
    </row>
    <row r="8597" spans="8:8" s="32" customFormat="1" ht="12.75" customHeight="1" x14ac:dyDescent="0.2">
      <c r="H8597" s="36"/>
    </row>
    <row r="8598" spans="8:8" s="32" customFormat="1" ht="12.75" customHeight="1" x14ac:dyDescent="0.2">
      <c r="H8598" s="36"/>
    </row>
    <row r="8599" spans="8:8" s="32" customFormat="1" ht="12.75" customHeight="1" x14ac:dyDescent="0.2">
      <c r="H8599" s="36"/>
    </row>
    <row r="8600" spans="8:8" s="32" customFormat="1" ht="12.75" customHeight="1" x14ac:dyDescent="0.2">
      <c r="H8600" s="36"/>
    </row>
    <row r="8601" spans="8:8" s="32" customFormat="1" ht="12.75" customHeight="1" x14ac:dyDescent="0.2">
      <c r="H8601" s="36"/>
    </row>
    <row r="8602" spans="8:8" s="32" customFormat="1" ht="12.75" customHeight="1" x14ac:dyDescent="0.2">
      <c r="H8602" s="36"/>
    </row>
    <row r="8603" spans="8:8" s="32" customFormat="1" ht="12.75" customHeight="1" x14ac:dyDescent="0.2">
      <c r="H8603" s="36"/>
    </row>
    <row r="8604" spans="8:8" s="32" customFormat="1" ht="12.75" customHeight="1" x14ac:dyDescent="0.2">
      <c r="H8604" s="36"/>
    </row>
    <row r="8605" spans="8:8" s="32" customFormat="1" ht="12.75" customHeight="1" x14ac:dyDescent="0.2">
      <c r="H8605" s="36"/>
    </row>
    <row r="8606" spans="8:8" s="32" customFormat="1" ht="12.75" customHeight="1" x14ac:dyDescent="0.2">
      <c r="H8606" s="36"/>
    </row>
    <row r="8607" spans="8:8" s="32" customFormat="1" ht="12.75" customHeight="1" x14ac:dyDescent="0.2">
      <c r="H8607" s="36"/>
    </row>
    <row r="8608" spans="8:8" s="32" customFormat="1" ht="12.75" customHeight="1" x14ac:dyDescent="0.2">
      <c r="H8608" s="36"/>
    </row>
    <row r="8609" spans="8:8" s="32" customFormat="1" ht="12.75" customHeight="1" x14ac:dyDescent="0.2">
      <c r="H8609" s="36"/>
    </row>
    <row r="8610" spans="8:8" s="32" customFormat="1" ht="12.75" customHeight="1" x14ac:dyDescent="0.2">
      <c r="H8610" s="36"/>
    </row>
    <row r="8611" spans="8:8" s="32" customFormat="1" ht="12.75" customHeight="1" x14ac:dyDescent="0.2">
      <c r="H8611" s="36"/>
    </row>
    <row r="8612" spans="8:8" s="32" customFormat="1" ht="12.75" customHeight="1" x14ac:dyDescent="0.2">
      <c r="H8612" s="36"/>
    </row>
    <row r="8613" spans="8:8" s="32" customFormat="1" ht="12.75" customHeight="1" x14ac:dyDescent="0.2">
      <c r="H8613" s="36"/>
    </row>
    <row r="8614" spans="8:8" s="32" customFormat="1" ht="12.75" customHeight="1" x14ac:dyDescent="0.2">
      <c r="H8614" s="36"/>
    </row>
    <row r="8615" spans="8:8" s="32" customFormat="1" ht="12.75" customHeight="1" x14ac:dyDescent="0.2">
      <c r="H8615" s="36"/>
    </row>
    <row r="8616" spans="8:8" s="32" customFormat="1" ht="12.75" customHeight="1" x14ac:dyDescent="0.2">
      <c r="H8616" s="36"/>
    </row>
    <row r="8617" spans="8:8" s="32" customFormat="1" ht="12.75" customHeight="1" x14ac:dyDescent="0.2">
      <c r="H8617" s="36"/>
    </row>
    <row r="8618" spans="8:8" s="32" customFormat="1" ht="12.75" customHeight="1" x14ac:dyDescent="0.2">
      <c r="H8618" s="36"/>
    </row>
    <row r="8619" spans="8:8" s="32" customFormat="1" ht="12.75" customHeight="1" x14ac:dyDescent="0.2">
      <c r="H8619" s="36"/>
    </row>
    <row r="8620" spans="8:8" s="32" customFormat="1" ht="12.75" customHeight="1" x14ac:dyDescent="0.2">
      <c r="H8620" s="36"/>
    </row>
    <row r="8621" spans="8:8" s="32" customFormat="1" ht="12.75" customHeight="1" x14ac:dyDescent="0.2">
      <c r="H8621" s="36"/>
    </row>
    <row r="8622" spans="8:8" s="32" customFormat="1" ht="12.75" customHeight="1" x14ac:dyDescent="0.2">
      <c r="H8622" s="36"/>
    </row>
    <row r="8623" spans="8:8" s="32" customFormat="1" ht="12.75" customHeight="1" x14ac:dyDescent="0.2">
      <c r="H8623" s="36"/>
    </row>
    <row r="8624" spans="8:8" s="32" customFormat="1" ht="12.75" customHeight="1" x14ac:dyDescent="0.2">
      <c r="H8624" s="36"/>
    </row>
    <row r="8625" spans="8:8" s="32" customFormat="1" ht="12.75" customHeight="1" x14ac:dyDescent="0.2">
      <c r="H8625" s="36"/>
    </row>
    <row r="8626" spans="8:8" s="32" customFormat="1" ht="12.75" customHeight="1" x14ac:dyDescent="0.2">
      <c r="H8626" s="36"/>
    </row>
    <row r="8627" spans="8:8" s="32" customFormat="1" ht="12.75" customHeight="1" x14ac:dyDescent="0.2">
      <c r="H8627" s="36"/>
    </row>
    <row r="8628" spans="8:8" s="32" customFormat="1" ht="12.75" customHeight="1" x14ac:dyDescent="0.2">
      <c r="H8628" s="36"/>
    </row>
    <row r="8629" spans="8:8" s="32" customFormat="1" ht="12.75" customHeight="1" x14ac:dyDescent="0.2">
      <c r="H8629" s="36"/>
    </row>
    <row r="8630" spans="8:8" s="32" customFormat="1" ht="12.75" customHeight="1" x14ac:dyDescent="0.2">
      <c r="H8630" s="36"/>
    </row>
    <row r="8631" spans="8:8" s="32" customFormat="1" ht="12.75" customHeight="1" x14ac:dyDescent="0.2">
      <c r="H8631" s="36"/>
    </row>
    <row r="8632" spans="8:8" s="32" customFormat="1" ht="12.75" customHeight="1" x14ac:dyDescent="0.2">
      <c r="H8632" s="36"/>
    </row>
    <row r="8633" spans="8:8" s="32" customFormat="1" ht="12.75" customHeight="1" x14ac:dyDescent="0.2">
      <c r="H8633" s="36"/>
    </row>
    <row r="8634" spans="8:8" s="32" customFormat="1" ht="12.75" customHeight="1" x14ac:dyDescent="0.2">
      <c r="H8634" s="36"/>
    </row>
    <row r="8635" spans="8:8" s="32" customFormat="1" ht="12.75" customHeight="1" x14ac:dyDescent="0.2">
      <c r="H8635" s="36"/>
    </row>
    <row r="8636" spans="8:8" s="32" customFormat="1" ht="12.75" customHeight="1" x14ac:dyDescent="0.2">
      <c r="H8636" s="36"/>
    </row>
    <row r="8637" spans="8:8" s="32" customFormat="1" ht="12.75" customHeight="1" x14ac:dyDescent="0.2">
      <c r="H8637" s="36"/>
    </row>
    <row r="8638" spans="8:8" s="32" customFormat="1" ht="12.75" customHeight="1" x14ac:dyDescent="0.2">
      <c r="H8638" s="36"/>
    </row>
    <row r="8639" spans="8:8" s="32" customFormat="1" ht="12.75" customHeight="1" x14ac:dyDescent="0.2">
      <c r="H8639" s="36"/>
    </row>
    <row r="8640" spans="8:8" s="32" customFormat="1" ht="12.75" customHeight="1" x14ac:dyDescent="0.2">
      <c r="H8640" s="36"/>
    </row>
    <row r="8641" spans="8:8" s="32" customFormat="1" ht="12.75" customHeight="1" x14ac:dyDescent="0.2">
      <c r="H8641" s="36"/>
    </row>
    <row r="8642" spans="8:8" s="32" customFormat="1" ht="12.75" customHeight="1" x14ac:dyDescent="0.2">
      <c r="H8642" s="36"/>
    </row>
    <row r="8643" spans="8:8" s="32" customFormat="1" ht="12.75" customHeight="1" x14ac:dyDescent="0.2">
      <c r="H8643" s="36"/>
    </row>
    <row r="8644" spans="8:8" s="32" customFormat="1" ht="12.75" customHeight="1" x14ac:dyDescent="0.2">
      <c r="H8644" s="36"/>
    </row>
    <row r="8645" spans="8:8" s="32" customFormat="1" ht="12.75" customHeight="1" x14ac:dyDescent="0.2">
      <c r="H8645" s="36"/>
    </row>
    <row r="8646" spans="8:8" s="32" customFormat="1" ht="12.75" customHeight="1" x14ac:dyDescent="0.2">
      <c r="H8646" s="36"/>
    </row>
    <row r="8647" spans="8:8" s="32" customFormat="1" ht="12.75" customHeight="1" x14ac:dyDescent="0.2">
      <c r="H8647" s="36"/>
    </row>
    <row r="8648" spans="8:8" s="32" customFormat="1" ht="12.75" customHeight="1" x14ac:dyDescent="0.2">
      <c r="H8648" s="36"/>
    </row>
    <row r="8649" spans="8:8" s="32" customFormat="1" ht="12.75" customHeight="1" x14ac:dyDescent="0.2">
      <c r="H8649" s="36"/>
    </row>
    <row r="8650" spans="8:8" s="32" customFormat="1" ht="12.75" customHeight="1" x14ac:dyDescent="0.2">
      <c r="H8650" s="36"/>
    </row>
    <row r="8651" spans="8:8" s="32" customFormat="1" ht="12.75" customHeight="1" x14ac:dyDescent="0.2">
      <c r="H8651" s="36"/>
    </row>
    <row r="8652" spans="8:8" s="32" customFormat="1" ht="12.75" customHeight="1" x14ac:dyDescent="0.2">
      <c r="H8652" s="36"/>
    </row>
    <row r="8653" spans="8:8" s="32" customFormat="1" ht="12.75" customHeight="1" x14ac:dyDescent="0.2">
      <c r="H8653" s="36"/>
    </row>
    <row r="8654" spans="8:8" s="32" customFormat="1" ht="12.75" customHeight="1" x14ac:dyDescent="0.2">
      <c r="H8654" s="36"/>
    </row>
    <row r="8655" spans="8:8" s="32" customFormat="1" ht="12.75" customHeight="1" x14ac:dyDescent="0.2">
      <c r="H8655" s="36"/>
    </row>
    <row r="8656" spans="8:8" s="32" customFormat="1" ht="12.75" customHeight="1" x14ac:dyDescent="0.2">
      <c r="H8656" s="36"/>
    </row>
    <row r="8657" spans="8:8" s="32" customFormat="1" ht="12.75" customHeight="1" x14ac:dyDescent="0.2">
      <c r="H8657" s="36"/>
    </row>
    <row r="8658" spans="8:8" s="32" customFormat="1" ht="12.75" customHeight="1" x14ac:dyDescent="0.2">
      <c r="H8658" s="36"/>
    </row>
    <row r="8659" spans="8:8" s="32" customFormat="1" ht="12.75" customHeight="1" x14ac:dyDescent="0.2">
      <c r="H8659" s="36"/>
    </row>
    <row r="8660" spans="8:8" s="32" customFormat="1" ht="12.75" customHeight="1" x14ac:dyDescent="0.2">
      <c r="H8660" s="36"/>
    </row>
    <row r="8661" spans="8:8" s="32" customFormat="1" ht="12.75" customHeight="1" x14ac:dyDescent="0.2">
      <c r="H8661" s="36"/>
    </row>
    <row r="8662" spans="8:8" s="32" customFormat="1" ht="12.75" customHeight="1" x14ac:dyDescent="0.2">
      <c r="H8662" s="36"/>
    </row>
    <row r="8663" spans="8:8" s="32" customFormat="1" ht="12.75" customHeight="1" x14ac:dyDescent="0.2">
      <c r="H8663" s="36"/>
    </row>
    <row r="8664" spans="8:8" s="32" customFormat="1" ht="12.75" customHeight="1" x14ac:dyDescent="0.2">
      <c r="H8664" s="36"/>
    </row>
    <row r="8665" spans="8:8" s="32" customFormat="1" ht="12.75" customHeight="1" x14ac:dyDescent="0.2">
      <c r="H8665" s="36"/>
    </row>
    <row r="8666" spans="8:8" s="32" customFormat="1" ht="12.75" customHeight="1" x14ac:dyDescent="0.2">
      <c r="H8666" s="36"/>
    </row>
    <row r="8667" spans="8:8" s="32" customFormat="1" ht="12.75" customHeight="1" x14ac:dyDescent="0.2">
      <c r="H8667" s="36"/>
    </row>
    <row r="8668" spans="8:8" s="32" customFormat="1" ht="12.75" customHeight="1" x14ac:dyDescent="0.2">
      <c r="H8668" s="36"/>
    </row>
    <row r="8669" spans="8:8" s="32" customFormat="1" ht="12.75" customHeight="1" x14ac:dyDescent="0.2">
      <c r="H8669" s="36"/>
    </row>
    <row r="8670" spans="8:8" s="32" customFormat="1" ht="12.75" customHeight="1" x14ac:dyDescent="0.2">
      <c r="H8670" s="36"/>
    </row>
    <row r="8671" spans="8:8" s="32" customFormat="1" ht="12.75" customHeight="1" x14ac:dyDescent="0.2">
      <c r="H8671" s="36"/>
    </row>
    <row r="8672" spans="8:8" s="32" customFormat="1" ht="12.75" customHeight="1" x14ac:dyDescent="0.2">
      <c r="H8672" s="36"/>
    </row>
    <row r="8673" spans="8:8" s="32" customFormat="1" ht="12.75" customHeight="1" x14ac:dyDescent="0.2">
      <c r="H8673" s="36"/>
    </row>
    <row r="8674" spans="8:8" s="32" customFormat="1" ht="12.75" customHeight="1" x14ac:dyDescent="0.2">
      <c r="H8674" s="36"/>
    </row>
    <row r="8675" spans="8:8" s="32" customFormat="1" ht="12.75" customHeight="1" x14ac:dyDescent="0.2">
      <c r="H8675" s="36"/>
    </row>
    <row r="8676" spans="8:8" s="32" customFormat="1" ht="12.75" customHeight="1" x14ac:dyDescent="0.2">
      <c r="H8676" s="36"/>
    </row>
    <row r="8677" spans="8:8" s="32" customFormat="1" ht="12.75" customHeight="1" x14ac:dyDescent="0.2">
      <c r="H8677" s="36"/>
    </row>
    <row r="8678" spans="8:8" s="32" customFormat="1" ht="12.75" customHeight="1" x14ac:dyDescent="0.2">
      <c r="H8678" s="36"/>
    </row>
    <row r="8679" spans="8:8" s="32" customFormat="1" ht="12.75" customHeight="1" x14ac:dyDescent="0.2">
      <c r="H8679" s="36"/>
    </row>
    <row r="8680" spans="8:8" s="32" customFormat="1" ht="12.75" customHeight="1" x14ac:dyDescent="0.2">
      <c r="H8680" s="36"/>
    </row>
    <row r="8681" spans="8:8" s="32" customFormat="1" ht="12.75" customHeight="1" x14ac:dyDescent="0.2">
      <c r="H8681" s="36"/>
    </row>
    <row r="8682" spans="8:8" s="32" customFormat="1" ht="12.75" customHeight="1" x14ac:dyDescent="0.2">
      <c r="H8682" s="36"/>
    </row>
    <row r="8683" spans="8:8" s="32" customFormat="1" ht="12.75" customHeight="1" x14ac:dyDescent="0.2">
      <c r="H8683" s="36"/>
    </row>
    <row r="8684" spans="8:8" s="32" customFormat="1" ht="12.75" customHeight="1" x14ac:dyDescent="0.2">
      <c r="H8684" s="36"/>
    </row>
    <row r="8685" spans="8:8" s="32" customFormat="1" ht="12.75" customHeight="1" x14ac:dyDescent="0.2">
      <c r="H8685" s="36"/>
    </row>
    <row r="8686" spans="8:8" s="32" customFormat="1" ht="12.75" customHeight="1" x14ac:dyDescent="0.2">
      <c r="H8686" s="36"/>
    </row>
    <row r="8687" spans="8:8" s="32" customFormat="1" ht="12.75" customHeight="1" x14ac:dyDescent="0.2">
      <c r="H8687" s="36"/>
    </row>
    <row r="8688" spans="8:8" s="32" customFormat="1" ht="12.75" customHeight="1" x14ac:dyDescent="0.2">
      <c r="H8688" s="36"/>
    </row>
    <row r="8689" spans="8:8" s="32" customFormat="1" ht="12.75" customHeight="1" x14ac:dyDescent="0.2">
      <c r="H8689" s="36"/>
    </row>
    <row r="8690" spans="8:8" s="32" customFormat="1" ht="12.75" customHeight="1" x14ac:dyDescent="0.2">
      <c r="H8690" s="36"/>
    </row>
    <row r="8691" spans="8:8" s="32" customFormat="1" ht="12.75" customHeight="1" x14ac:dyDescent="0.2">
      <c r="H8691" s="36"/>
    </row>
    <row r="8692" spans="8:8" s="32" customFormat="1" ht="12.75" customHeight="1" x14ac:dyDescent="0.2">
      <c r="H8692" s="36"/>
    </row>
    <row r="8693" spans="8:8" s="32" customFormat="1" ht="12.75" customHeight="1" x14ac:dyDescent="0.2">
      <c r="H8693" s="36"/>
    </row>
    <row r="8694" spans="8:8" s="32" customFormat="1" ht="12.75" customHeight="1" x14ac:dyDescent="0.2">
      <c r="H8694" s="36"/>
    </row>
    <row r="8695" spans="8:8" s="32" customFormat="1" ht="12.75" customHeight="1" x14ac:dyDescent="0.2">
      <c r="H8695" s="36"/>
    </row>
    <row r="8696" spans="8:8" s="32" customFormat="1" ht="12.75" customHeight="1" x14ac:dyDescent="0.2">
      <c r="H8696" s="36"/>
    </row>
    <row r="8697" spans="8:8" s="32" customFormat="1" ht="12.75" customHeight="1" x14ac:dyDescent="0.2">
      <c r="H8697" s="36"/>
    </row>
    <row r="8698" spans="8:8" s="32" customFormat="1" ht="12.75" customHeight="1" x14ac:dyDescent="0.2">
      <c r="H8698" s="36"/>
    </row>
    <row r="8699" spans="8:8" s="32" customFormat="1" ht="12.75" customHeight="1" x14ac:dyDescent="0.2">
      <c r="H8699" s="36"/>
    </row>
    <row r="8700" spans="8:8" s="32" customFormat="1" ht="12.75" customHeight="1" x14ac:dyDescent="0.2">
      <c r="H8700" s="36"/>
    </row>
    <row r="8701" spans="8:8" s="32" customFormat="1" ht="12.75" customHeight="1" x14ac:dyDescent="0.2">
      <c r="H8701" s="36"/>
    </row>
    <row r="8702" spans="8:8" s="32" customFormat="1" ht="12.75" customHeight="1" x14ac:dyDescent="0.2">
      <c r="H8702" s="36"/>
    </row>
    <row r="8703" spans="8:8" s="32" customFormat="1" ht="12.75" customHeight="1" x14ac:dyDescent="0.2">
      <c r="H8703" s="36"/>
    </row>
    <row r="8704" spans="8:8" s="32" customFormat="1" ht="12.75" customHeight="1" x14ac:dyDescent="0.2">
      <c r="H8704" s="36"/>
    </row>
    <row r="8705" spans="8:8" s="32" customFormat="1" ht="12.75" customHeight="1" x14ac:dyDescent="0.2">
      <c r="H8705" s="36"/>
    </row>
    <row r="8706" spans="8:8" s="32" customFormat="1" ht="12.75" customHeight="1" x14ac:dyDescent="0.2">
      <c r="H8706" s="36"/>
    </row>
    <row r="8707" spans="8:8" s="32" customFormat="1" ht="12.75" customHeight="1" x14ac:dyDescent="0.2">
      <c r="H8707" s="36"/>
    </row>
    <row r="8708" spans="8:8" s="32" customFormat="1" ht="12.75" customHeight="1" x14ac:dyDescent="0.2">
      <c r="H8708" s="36"/>
    </row>
    <row r="8709" spans="8:8" s="32" customFormat="1" ht="12.75" customHeight="1" x14ac:dyDescent="0.2">
      <c r="H8709" s="36"/>
    </row>
    <row r="8710" spans="8:8" s="32" customFormat="1" ht="12.75" customHeight="1" x14ac:dyDescent="0.2">
      <c r="H8710" s="36"/>
    </row>
    <row r="8711" spans="8:8" s="32" customFormat="1" ht="12.75" customHeight="1" x14ac:dyDescent="0.2">
      <c r="H8711" s="36"/>
    </row>
    <row r="8712" spans="8:8" s="32" customFormat="1" ht="12.75" customHeight="1" x14ac:dyDescent="0.2">
      <c r="H8712" s="36"/>
    </row>
    <row r="8713" spans="8:8" s="32" customFormat="1" ht="12.75" customHeight="1" x14ac:dyDescent="0.2">
      <c r="H8713" s="36"/>
    </row>
    <row r="8714" spans="8:8" s="32" customFormat="1" ht="12.75" customHeight="1" x14ac:dyDescent="0.2">
      <c r="H8714" s="36"/>
    </row>
    <row r="8715" spans="8:8" s="32" customFormat="1" ht="12.75" customHeight="1" x14ac:dyDescent="0.2">
      <c r="H8715" s="36"/>
    </row>
    <row r="8716" spans="8:8" s="32" customFormat="1" ht="12.75" customHeight="1" x14ac:dyDescent="0.2">
      <c r="H8716" s="36"/>
    </row>
    <row r="8717" spans="8:8" s="32" customFormat="1" ht="12.75" customHeight="1" x14ac:dyDescent="0.2">
      <c r="H8717" s="36"/>
    </row>
    <row r="8718" spans="8:8" s="32" customFormat="1" ht="12.75" customHeight="1" x14ac:dyDescent="0.2">
      <c r="H8718" s="36"/>
    </row>
    <row r="8719" spans="8:8" s="32" customFormat="1" ht="12.75" customHeight="1" x14ac:dyDescent="0.2">
      <c r="H8719" s="36"/>
    </row>
    <row r="8720" spans="8:8" s="32" customFormat="1" ht="12.75" customHeight="1" x14ac:dyDescent="0.2">
      <c r="H8720" s="36"/>
    </row>
    <row r="8721" spans="8:8" s="32" customFormat="1" ht="12.75" customHeight="1" x14ac:dyDescent="0.2">
      <c r="H8721" s="36"/>
    </row>
    <row r="8722" spans="8:8" s="32" customFormat="1" ht="12.75" customHeight="1" x14ac:dyDescent="0.2">
      <c r="H8722" s="36"/>
    </row>
    <row r="8723" spans="8:8" s="32" customFormat="1" ht="12.75" customHeight="1" x14ac:dyDescent="0.2">
      <c r="H8723" s="36"/>
    </row>
    <row r="8724" spans="8:8" s="32" customFormat="1" ht="12.75" customHeight="1" x14ac:dyDescent="0.2">
      <c r="H8724" s="36"/>
    </row>
    <row r="8725" spans="8:8" s="32" customFormat="1" ht="12.75" customHeight="1" x14ac:dyDescent="0.2">
      <c r="H8725" s="36"/>
    </row>
    <row r="8726" spans="8:8" s="32" customFormat="1" ht="12.75" customHeight="1" x14ac:dyDescent="0.2">
      <c r="H8726" s="36"/>
    </row>
    <row r="8727" spans="8:8" s="32" customFormat="1" ht="12.75" customHeight="1" x14ac:dyDescent="0.2">
      <c r="H8727" s="36"/>
    </row>
    <row r="8728" spans="8:8" s="32" customFormat="1" ht="12.75" customHeight="1" x14ac:dyDescent="0.2">
      <c r="H8728" s="36"/>
    </row>
    <row r="8729" spans="8:8" s="32" customFormat="1" ht="12.75" customHeight="1" x14ac:dyDescent="0.2">
      <c r="H8729" s="36"/>
    </row>
    <row r="8730" spans="8:8" s="32" customFormat="1" ht="12.75" customHeight="1" x14ac:dyDescent="0.2">
      <c r="H8730" s="36"/>
    </row>
    <row r="8731" spans="8:8" s="32" customFormat="1" ht="12.75" customHeight="1" x14ac:dyDescent="0.2">
      <c r="H8731" s="36"/>
    </row>
    <row r="8732" spans="8:8" s="32" customFormat="1" ht="12.75" customHeight="1" x14ac:dyDescent="0.2">
      <c r="H8732" s="36"/>
    </row>
    <row r="8733" spans="8:8" s="32" customFormat="1" ht="12.75" customHeight="1" x14ac:dyDescent="0.2">
      <c r="H8733" s="36"/>
    </row>
    <row r="8734" spans="8:8" s="32" customFormat="1" ht="12.75" customHeight="1" x14ac:dyDescent="0.2">
      <c r="H8734" s="36"/>
    </row>
    <row r="8735" spans="8:8" s="32" customFormat="1" ht="12.75" customHeight="1" x14ac:dyDescent="0.2">
      <c r="H8735" s="36"/>
    </row>
    <row r="8736" spans="8:8" s="32" customFormat="1" ht="12.75" customHeight="1" x14ac:dyDescent="0.2">
      <c r="H8736" s="36"/>
    </row>
    <row r="8737" spans="8:8" s="32" customFormat="1" ht="12.75" customHeight="1" x14ac:dyDescent="0.2">
      <c r="H8737" s="36"/>
    </row>
    <row r="8738" spans="8:8" s="32" customFormat="1" ht="12.75" customHeight="1" x14ac:dyDescent="0.2">
      <c r="H8738" s="36"/>
    </row>
    <row r="8739" spans="8:8" s="32" customFormat="1" ht="12.75" customHeight="1" x14ac:dyDescent="0.2">
      <c r="H8739" s="36"/>
    </row>
    <row r="8740" spans="8:8" s="32" customFormat="1" ht="12.75" customHeight="1" x14ac:dyDescent="0.2">
      <c r="H8740" s="36"/>
    </row>
    <row r="8741" spans="8:8" s="32" customFormat="1" ht="12.75" customHeight="1" x14ac:dyDescent="0.2">
      <c r="H8741" s="36"/>
    </row>
    <row r="8742" spans="8:8" s="32" customFormat="1" ht="12.75" customHeight="1" x14ac:dyDescent="0.2">
      <c r="H8742" s="36"/>
    </row>
    <row r="8743" spans="8:8" s="32" customFormat="1" ht="12.75" customHeight="1" x14ac:dyDescent="0.2">
      <c r="H8743" s="36"/>
    </row>
    <row r="8744" spans="8:8" s="32" customFormat="1" ht="12.75" customHeight="1" x14ac:dyDescent="0.2">
      <c r="H8744" s="36"/>
    </row>
    <row r="8745" spans="8:8" s="32" customFormat="1" ht="12.75" customHeight="1" x14ac:dyDescent="0.2">
      <c r="H8745" s="36"/>
    </row>
    <row r="8746" spans="8:8" s="32" customFormat="1" ht="12.75" customHeight="1" x14ac:dyDescent="0.2">
      <c r="H8746" s="36"/>
    </row>
    <row r="8747" spans="8:8" s="32" customFormat="1" ht="12.75" customHeight="1" x14ac:dyDescent="0.2">
      <c r="H8747" s="36"/>
    </row>
    <row r="8748" spans="8:8" s="32" customFormat="1" ht="12.75" customHeight="1" x14ac:dyDescent="0.2">
      <c r="H8748" s="36"/>
    </row>
    <row r="8749" spans="8:8" s="32" customFormat="1" ht="12.75" customHeight="1" x14ac:dyDescent="0.2">
      <c r="H8749" s="36"/>
    </row>
    <row r="8750" spans="8:8" s="32" customFormat="1" ht="12.75" customHeight="1" x14ac:dyDescent="0.2">
      <c r="H8750" s="36"/>
    </row>
    <row r="8751" spans="8:8" s="32" customFormat="1" ht="12.75" customHeight="1" x14ac:dyDescent="0.2">
      <c r="H8751" s="36"/>
    </row>
    <row r="8752" spans="8:8" s="32" customFormat="1" ht="12.75" customHeight="1" x14ac:dyDescent="0.2">
      <c r="H8752" s="36"/>
    </row>
    <row r="8753" spans="8:8" s="32" customFormat="1" ht="12.75" customHeight="1" x14ac:dyDescent="0.2">
      <c r="H8753" s="36"/>
    </row>
    <row r="8754" spans="8:8" s="32" customFormat="1" ht="12.75" customHeight="1" x14ac:dyDescent="0.2">
      <c r="H8754" s="36"/>
    </row>
    <row r="8755" spans="8:8" s="32" customFormat="1" ht="12.75" customHeight="1" x14ac:dyDescent="0.2">
      <c r="H8755" s="36"/>
    </row>
    <row r="8756" spans="8:8" s="32" customFormat="1" ht="12.75" customHeight="1" x14ac:dyDescent="0.2">
      <c r="H8756" s="36"/>
    </row>
    <row r="8757" spans="8:8" s="32" customFormat="1" ht="12.75" customHeight="1" x14ac:dyDescent="0.2">
      <c r="H8757" s="36"/>
    </row>
    <row r="8758" spans="8:8" s="32" customFormat="1" ht="12.75" customHeight="1" x14ac:dyDescent="0.2">
      <c r="H8758" s="36"/>
    </row>
    <row r="8759" spans="8:8" s="32" customFormat="1" ht="12.75" customHeight="1" x14ac:dyDescent="0.2">
      <c r="H8759" s="36"/>
    </row>
    <row r="8760" spans="8:8" s="32" customFormat="1" ht="12.75" customHeight="1" x14ac:dyDescent="0.2">
      <c r="H8760" s="36"/>
    </row>
    <row r="8761" spans="8:8" s="32" customFormat="1" ht="12.75" customHeight="1" x14ac:dyDescent="0.2">
      <c r="H8761" s="36"/>
    </row>
    <row r="8762" spans="8:8" s="32" customFormat="1" ht="12.75" customHeight="1" x14ac:dyDescent="0.2">
      <c r="H8762" s="36"/>
    </row>
    <row r="8763" spans="8:8" s="32" customFormat="1" ht="12.75" customHeight="1" x14ac:dyDescent="0.2">
      <c r="H8763" s="36"/>
    </row>
    <row r="8764" spans="8:8" s="32" customFormat="1" ht="12.75" customHeight="1" x14ac:dyDescent="0.2">
      <c r="H8764" s="36"/>
    </row>
    <row r="8765" spans="8:8" s="32" customFormat="1" ht="12.75" customHeight="1" x14ac:dyDescent="0.2">
      <c r="H8765" s="36"/>
    </row>
    <row r="8766" spans="8:8" s="32" customFormat="1" ht="12.75" customHeight="1" x14ac:dyDescent="0.2">
      <c r="H8766" s="36"/>
    </row>
    <row r="8767" spans="8:8" s="32" customFormat="1" ht="12.75" customHeight="1" x14ac:dyDescent="0.2">
      <c r="H8767" s="36"/>
    </row>
    <row r="8768" spans="8:8" s="32" customFormat="1" ht="12.75" customHeight="1" x14ac:dyDescent="0.2">
      <c r="H8768" s="36"/>
    </row>
    <row r="8769" spans="8:8" s="32" customFormat="1" ht="12.75" customHeight="1" x14ac:dyDescent="0.2">
      <c r="H8769" s="36"/>
    </row>
    <row r="8770" spans="8:8" s="32" customFormat="1" ht="12.75" customHeight="1" x14ac:dyDescent="0.2">
      <c r="H8770" s="36"/>
    </row>
    <row r="8771" spans="8:8" s="32" customFormat="1" ht="12.75" customHeight="1" x14ac:dyDescent="0.2">
      <c r="H8771" s="36"/>
    </row>
    <row r="8772" spans="8:8" s="32" customFormat="1" ht="12.75" customHeight="1" x14ac:dyDescent="0.2">
      <c r="H8772" s="36"/>
    </row>
    <row r="8773" spans="8:8" s="32" customFormat="1" ht="12.75" customHeight="1" x14ac:dyDescent="0.2">
      <c r="H8773" s="36"/>
    </row>
    <row r="8774" spans="8:8" s="32" customFormat="1" ht="12.75" customHeight="1" x14ac:dyDescent="0.2">
      <c r="H8774" s="36"/>
    </row>
    <row r="8775" spans="8:8" s="32" customFormat="1" ht="12.75" customHeight="1" x14ac:dyDescent="0.2">
      <c r="H8775" s="36"/>
    </row>
    <row r="8776" spans="8:8" s="32" customFormat="1" ht="12.75" customHeight="1" x14ac:dyDescent="0.2">
      <c r="H8776" s="36"/>
    </row>
    <row r="8777" spans="8:8" s="32" customFormat="1" ht="12.75" customHeight="1" x14ac:dyDescent="0.2">
      <c r="H8777" s="36"/>
    </row>
    <row r="8778" spans="8:8" s="32" customFormat="1" ht="12.75" customHeight="1" x14ac:dyDescent="0.2">
      <c r="H8778" s="36"/>
    </row>
    <row r="8779" spans="8:8" s="32" customFormat="1" ht="12.75" customHeight="1" x14ac:dyDescent="0.2">
      <c r="H8779" s="36"/>
    </row>
    <row r="8780" spans="8:8" s="32" customFormat="1" ht="12.75" customHeight="1" x14ac:dyDescent="0.2">
      <c r="H8780" s="36"/>
    </row>
    <row r="8781" spans="8:8" s="32" customFormat="1" ht="12.75" customHeight="1" x14ac:dyDescent="0.2">
      <c r="H8781" s="36"/>
    </row>
    <row r="8782" spans="8:8" s="32" customFormat="1" ht="12.75" customHeight="1" x14ac:dyDescent="0.2">
      <c r="H8782" s="36"/>
    </row>
    <row r="8783" spans="8:8" s="32" customFormat="1" ht="12.75" customHeight="1" x14ac:dyDescent="0.2">
      <c r="H8783" s="36"/>
    </row>
    <row r="8784" spans="8:8" s="32" customFormat="1" ht="12.75" customHeight="1" x14ac:dyDescent="0.2">
      <c r="H8784" s="36"/>
    </row>
    <row r="8785" spans="8:8" s="32" customFormat="1" ht="12.75" customHeight="1" x14ac:dyDescent="0.2">
      <c r="H8785" s="36"/>
    </row>
    <row r="8786" spans="8:8" s="32" customFormat="1" ht="12.75" customHeight="1" x14ac:dyDescent="0.2">
      <c r="H8786" s="36"/>
    </row>
    <row r="8787" spans="8:8" s="32" customFormat="1" ht="12.75" customHeight="1" x14ac:dyDescent="0.2">
      <c r="H8787" s="36"/>
    </row>
    <row r="8788" spans="8:8" s="32" customFormat="1" ht="12.75" customHeight="1" x14ac:dyDescent="0.2">
      <c r="H8788" s="36"/>
    </row>
    <row r="8789" spans="8:8" s="32" customFormat="1" ht="12.75" customHeight="1" x14ac:dyDescent="0.2">
      <c r="H8789" s="36"/>
    </row>
    <row r="8790" spans="8:8" s="32" customFormat="1" ht="12.75" customHeight="1" x14ac:dyDescent="0.2">
      <c r="H8790" s="36"/>
    </row>
    <row r="8791" spans="8:8" s="32" customFormat="1" ht="12.75" customHeight="1" x14ac:dyDescent="0.2">
      <c r="H8791" s="36"/>
    </row>
    <row r="8792" spans="8:8" s="32" customFormat="1" ht="12.75" customHeight="1" x14ac:dyDescent="0.2">
      <c r="H8792" s="36"/>
    </row>
    <row r="8793" spans="8:8" s="32" customFormat="1" ht="12.75" customHeight="1" x14ac:dyDescent="0.2">
      <c r="H8793" s="36"/>
    </row>
    <row r="8794" spans="8:8" s="32" customFormat="1" ht="12.75" customHeight="1" x14ac:dyDescent="0.2">
      <c r="H8794" s="36"/>
    </row>
    <row r="8795" spans="8:8" s="32" customFormat="1" ht="12.75" customHeight="1" x14ac:dyDescent="0.2">
      <c r="H8795" s="36"/>
    </row>
    <row r="8796" spans="8:8" s="32" customFormat="1" ht="12.75" customHeight="1" x14ac:dyDescent="0.2">
      <c r="H8796" s="36"/>
    </row>
    <row r="8797" spans="8:8" s="32" customFormat="1" ht="12.75" customHeight="1" x14ac:dyDescent="0.2">
      <c r="H8797" s="36"/>
    </row>
    <row r="8798" spans="8:8" s="32" customFormat="1" ht="12.75" customHeight="1" x14ac:dyDescent="0.2">
      <c r="H8798" s="36"/>
    </row>
    <row r="8799" spans="8:8" s="32" customFormat="1" ht="12.75" customHeight="1" x14ac:dyDescent="0.2">
      <c r="H8799" s="36"/>
    </row>
    <row r="8800" spans="8:8" s="32" customFormat="1" ht="12.75" customHeight="1" x14ac:dyDescent="0.2">
      <c r="H8800" s="36"/>
    </row>
    <row r="8801" spans="8:8" s="32" customFormat="1" ht="12.75" customHeight="1" x14ac:dyDescent="0.2">
      <c r="H8801" s="36"/>
    </row>
    <row r="8802" spans="8:8" s="32" customFormat="1" ht="12.75" customHeight="1" x14ac:dyDescent="0.2">
      <c r="H8802" s="36"/>
    </row>
    <row r="8803" spans="8:8" s="32" customFormat="1" ht="12.75" customHeight="1" x14ac:dyDescent="0.2">
      <c r="H8803" s="36"/>
    </row>
    <row r="8804" spans="8:8" s="32" customFormat="1" ht="12.75" customHeight="1" x14ac:dyDescent="0.2">
      <c r="H8804" s="36"/>
    </row>
    <row r="8805" spans="8:8" s="32" customFormat="1" ht="12.75" customHeight="1" x14ac:dyDescent="0.2">
      <c r="H8805" s="36"/>
    </row>
    <row r="8806" spans="8:8" s="32" customFormat="1" ht="12.75" customHeight="1" x14ac:dyDescent="0.2">
      <c r="H8806" s="36"/>
    </row>
    <row r="8807" spans="8:8" s="32" customFormat="1" ht="12.75" customHeight="1" x14ac:dyDescent="0.2">
      <c r="H8807" s="36"/>
    </row>
    <row r="8808" spans="8:8" s="32" customFormat="1" ht="12.75" customHeight="1" x14ac:dyDescent="0.2">
      <c r="H8808" s="36"/>
    </row>
    <row r="8809" spans="8:8" s="32" customFormat="1" ht="12.75" customHeight="1" x14ac:dyDescent="0.2">
      <c r="H8809" s="36"/>
    </row>
    <row r="8810" spans="8:8" s="32" customFormat="1" ht="12.75" customHeight="1" x14ac:dyDescent="0.2">
      <c r="H8810" s="36"/>
    </row>
    <row r="8811" spans="8:8" s="32" customFormat="1" ht="12.75" customHeight="1" x14ac:dyDescent="0.2">
      <c r="H8811" s="36"/>
    </row>
    <row r="8812" spans="8:8" s="32" customFormat="1" ht="12.75" customHeight="1" x14ac:dyDescent="0.2">
      <c r="H8812" s="36"/>
    </row>
    <row r="8813" spans="8:8" s="32" customFormat="1" ht="12.75" customHeight="1" x14ac:dyDescent="0.2">
      <c r="H8813" s="36"/>
    </row>
    <row r="8814" spans="8:8" s="32" customFormat="1" ht="12.75" customHeight="1" x14ac:dyDescent="0.2">
      <c r="H8814" s="36"/>
    </row>
    <row r="8815" spans="8:8" s="32" customFormat="1" ht="12.75" customHeight="1" x14ac:dyDescent="0.2">
      <c r="H8815" s="36"/>
    </row>
    <row r="8816" spans="8:8" s="32" customFormat="1" ht="12.75" customHeight="1" x14ac:dyDescent="0.2">
      <c r="H8816" s="36"/>
    </row>
    <row r="8817" spans="8:8" s="32" customFormat="1" ht="12.75" customHeight="1" x14ac:dyDescent="0.2">
      <c r="H8817" s="36"/>
    </row>
    <row r="8818" spans="8:8" s="32" customFormat="1" ht="12.75" customHeight="1" x14ac:dyDescent="0.2">
      <c r="H8818" s="36"/>
    </row>
    <row r="8819" spans="8:8" s="32" customFormat="1" ht="12.75" customHeight="1" x14ac:dyDescent="0.2">
      <c r="H8819" s="36"/>
    </row>
    <row r="8820" spans="8:8" s="32" customFormat="1" ht="12.75" customHeight="1" x14ac:dyDescent="0.2">
      <c r="H8820" s="36"/>
    </row>
    <row r="8821" spans="8:8" s="32" customFormat="1" ht="12.75" customHeight="1" x14ac:dyDescent="0.2">
      <c r="H8821" s="36"/>
    </row>
    <row r="8822" spans="8:8" s="32" customFormat="1" ht="12.75" customHeight="1" x14ac:dyDescent="0.2">
      <c r="H8822" s="36"/>
    </row>
    <row r="8823" spans="8:8" s="32" customFormat="1" ht="12.75" customHeight="1" x14ac:dyDescent="0.2">
      <c r="H8823" s="36"/>
    </row>
    <row r="8824" spans="8:8" s="32" customFormat="1" ht="12.75" customHeight="1" x14ac:dyDescent="0.2">
      <c r="H8824" s="36"/>
    </row>
    <row r="8825" spans="8:8" s="32" customFormat="1" ht="12.75" customHeight="1" x14ac:dyDescent="0.2">
      <c r="H8825" s="36"/>
    </row>
    <row r="8826" spans="8:8" s="32" customFormat="1" ht="12.75" customHeight="1" x14ac:dyDescent="0.2">
      <c r="H8826" s="36"/>
    </row>
    <row r="8827" spans="8:8" s="32" customFormat="1" ht="12.75" customHeight="1" x14ac:dyDescent="0.2">
      <c r="H8827" s="36"/>
    </row>
    <row r="8828" spans="8:8" s="32" customFormat="1" ht="12.75" customHeight="1" x14ac:dyDescent="0.2">
      <c r="H8828" s="36"/>
    </row>
    <row r="8829" spans="8:8" s="32" customFormat="1" ht="12.75" customHeight="1" x14ac:dyDescent="0.2">
      <c r="H8829" s="36"/>
    </row>
    <row r="8830" spans="8:8" s="32" customFormat="1" ht="12.75" customHeight="1" x14ac:dyDescent="0.2">
      <c r="H8830" s="36"/>
    </row>
    <row r="8831" spans="8:8" s="32" customFormat="1" ht="12.75" customHeight="1" x14ac:dyDescent="0.2">
      <c r="H8831" s="36"/>
    </row>
    <row r="8832" spans="8:8" s="32" customFormat="1" ht="12.75" customHeight="1" x14ac:dyDescent="0.2">
      <c r="H8832" s="36"/>
    </row>
    <row r="8833" spans="8:8" s="32" customFormat="1" ht="12.75" customHeight="1" x14ac:dyDescent="0.2">
      <c r="H8833" s="36"/>
    </row>
    <row r="8834" spans="8:8" s="32" customFormat="1" ht="12.75" customHeight="1" x14ac:dyDescent="0.2">
      <c r="H8834" s="36"/>
    </row>
    <row r="8835" spans="8:8" s="32" customFormat="1" ht="12.75" customHeight="1" x14ac:dyDescent="0.2">
      <c r="H8835" s="36"/>
    </row>
    <row r="8836" spans="8:8" s="32" customFormat="1" ht="12.75" customHeight="1" x14ac:dyDescent="0.2">
      <c r="H8836" s="36"/>
    </row>
    <row r="8837" spans="8:8" s="32" customFormat="1" ht="12.75" customHeight="1" x14ac:dyDescent="0.2">
      <c r="H8837" s="36"/>
    </row>
    <row r="8838" spans="8:8" s="32" customFormat="1" ht="12.75" customHeight="1" x14ac:dyDescent="0.2">
      <c r="H8838" s="36"/>
    </row>
    <row r="8839" spans="8:8" s="32" customFormat="1" ht="12.75" customHeight="1" x14ac:dyDescent="0.2">
      <c r="H8839" s="36"/>
    </row>
    <row r="8840" spans="8:8" s="32" customFormat="1" ht="12.75" customHeight="1" x14ac:dyDescent="0.2">
      <c r="H8840" s="36"/>
    </row>
    <row r="8841" spans="8:8" s="32" customFormat="1" ht="12.75" customHeight="1" x14ac:dyDescent="0.2">
      <c r="H8841" s="36"/>
    </row>
    <row r="8842" spans="8:8" s="32" customFormat="1" ht="12.75" customHeight="1" x14ac:dyDescent="0.2">
      <c r="H8842" s="36"/>
    </row>
    <row r="8843" spans="8:8" s="32" customFormat="1" ht="12.75" customHeight="1" x14ac:dyDescent="0.2">
      <c r="H8843" s="36"/>
    </row>
    <row r="8844" spans="8:8" s="32" customFormat="1" ht="12.75" customHeight="1" x14ac:dyDescent="0.2">
      <c r="H8844" s="36"/>
    </row>
    <row r="8845" spans="8:8" s="32" customFormat="1" ht="12.75" customHeight="1" x14ac:dyDescent="0.2">
      <c r="H8845" s="36"/>
    </row>
    <row r="8846" spans="8:8" s="32" customFormat="1" ht="12.75" customHeight="1" x14ac:dyDescent="0.2">
      <c r="H8846" s="36"/>
    </row>
    <row r="8847" spans="8:8" s="32" customFormat="1" ht="12.75" customHeight="1" x14ac:dyDescent="0.2">
      <c r="H8847" s="36"/>
    </row>
    <row r="8848" spans="8:8" s="32" customFormat="1" ht="12.75" customHeight="1" x14ac:dyDescent="0.2">
      <c r="H8848" s="36"/>
    </row>
    <row r="8849" spans="8:8" s="32" customFormat="1" ht="12.75" customHeight="1" x14ac:dyDescent="0.2">
      <c r="H8849" s="36"/>
    </row>
    <row r="8850" spans="8:8" s="32" customFormat="1" ht="12.75" customHeight="1" x14ac:dyDescent="0.2">
      <c r="H8850" s="36"/>
    </row>
    <row r="8851" spans="8:8" s="32" customFormat="1" ht="12.75" customHeight="1" x14ac:dyDescent="0.2">
      <c r="H8851" s="36"/>
    </row>
    <row r="8852" spans="8:8" s="32" customFormat="1" ht="12.75" customHeight="1" x14ac:dyDescent="0.2">
      <c r="H8852" s="36"/>
    </row>
    <row r="8853" spans="8:8" s="32" customFormat="1" ht="12.75" customHeight="1" x14ac:dyDescent="0.2">
      <c r="H8853" s="36"/>
    </row>
    <row r="8854" spans="8:8" s="32" customFormat="1" ht="12.75" customHeight="1" x14ac:dyDescent="0.2">
      <c r="H8854" s="36"/>
    </row>
    <row r="8855" spans="8:8" s="32" customFormat="1" ht="12.75" customHeight="1" x14ac:dyDescent="0.2">
      <c r="H8855" s="36"/>
    </row>
    <row r="8856" spans="8:8" s="32" customFormat="1" ht="12.75" customHeight="1" x14ac:dyDescent="0.2">
      <c r="H8856" s="36"/>
    </row>
    <row r="8857" spans="8:8" s="32" customFormat="1" ht="12.75" customHeight="1" x14ac:dyDescent="0.2">
      <c r="H8857" s="36"/>
    </row>
    <row r="8858" spans="8:8" s="32" customFormat="1" ht="12.75" customHeight="1" x14ac:dyDescent="0.2">
      <c r="H8858" s="36"/>
    </row>
    <row r="8859" spans="8:8" s="32" customFormat="1" ht="12.75" customHeight="1" x14ac:dyDescent="0.2">
      <c r="H8859" s="36"/>
    </row>
    <row r="8860" spans="8:8" s="32" customFormat="1" ht="12.75" customHeight="1" x14ac:dyDescent="0.2">
      <c r="H8860" s="36"/>
    </row>
    <row r="8861" spans="8:8" s="32" customFormat="1" ht="12.75" customHeight="1" x14ac:dyDescent="0.2">
      <c r="H8861" s="36"/>
    </row>
    <row r="8862" spans="8:8" s="32" customFormat="1" ht="12.75" customHeight="1" x14ac:dyDescent="0.2">
      <c r="H8862" s="36"/>
    </row>
    <row r="8863" spans="8:8" s="32" customFormat="1" ht="12.75" customHeight="1" x14ac:dyDescent="0.2">
      <c r="H8863" s="36"/>
    </row>
    <row r="8864" spans="8:8" s="32" customFormat="1" ht="12.75" customHeight="1" x14ac:dyDescent="0.2">
      <c r="H8864" s="36"/>
    </row>
    <row r="8865" spans="8:8" s="32" customFormat="1" ht="12.75" customHeight="1" x14ac:dyDescent="0.2">
      <c r="H8865" s="36"/>
    </row>
    <row r="8866" spans="8:8" s="32" customFormat="1" ht="12.75" customHeight="1" x14ac:dyDescent="0.2">
      <c r="H8866" s="36"/>
    </row>
    <row r="8867" spans="8:8" s="32" customFormat="1" ht="12.75" customHeight="1" x14ac:dyDescent="0.2">
      <c r="H8867" s="36"/>
    </row>
    <row r="8868" spans="8:8" s="32" customFormat="1" ht="12.75" customHeight="1" x14ac:dyDescent="0.2">
      <c r="H8868" s="36"/>
    </row>
    <row r="8869" spans="8:8" s="32" customFormat="1" ht="12.75" customHeight="1" x14ac:dyDescent="0.2">
      <c r="H8869" s="36"/>
    </row>
    <row r="8870" spans="8:8" s="32" customFormat="1" ht="12.75" customHeight="1" x14ac:dyDescent="0.2">
      <c r="H8870" s="36"/>
    </row>
    <row r="8871" spans="8:8" s="32" customFormat="1" ht="12.75" customHeight="1" x14ac:dyDescent="0.2">
      <c r="H8871" s="36"/>
    </row>
    <row r="8872" spans="8:8" s="32" customFormat="1" ht="12.75" customHeight="1" x14ac:dyDescent="0.2">
      <c r="H8872" s="36"/>
    </row>
    <row r="8873" spans="8:8" s="32" customFormat="1" ht="12.75" customHeight="1" x14ac:dyDescent="0.2">
      <c r="H8873" s="36"/>
    </row>
    <row r="8874" spans="8:8" s="32" customFormat="1" ht="12.75" customHeight="1" x14ac:dyDescent="0.2">
      <c r="H8874" s="36"/>
    </row>
    <row r="8875" spans="8:8" s="32" customFormat="1" ht="12.75" customHeight="1" x14ac:dyDescent="0.2">
      <c r="H8875" s="36"/>
    </row>
    <row r="8876" spans="8:8" s="32" customFormat="1" ht="12.75" customHeight="1" x14ac:dyDescent="0.2">
      <c r="H8876" s="36"/>
    </row>
    <row r="8877" spans="8:8" s="32" customFormat="1" ht="12.75" customHeight="1" x14ac:dyDescent="0.2">
      <c r="H8877" s="36"/>
    </row>
    <row r="8878" spans="8:8" s="32" customFormat="1" ht="12.75" customHeight="1" x14ac:dyDescent="0.2">
      <c r="H8878" s="36"/>
    </row>
    <row r="8879" spans="8:8" s="32" customFormat="1" ht="12.75" customHeight="1" x14ac:dyDescent="0.2">
      <c r="H8879" s="36"/>
    </row>
    <row r="8880" spans="8:8" s="32" customFormat="1" ht="12.75" customHeight="1" x14ac:dyDescent="0.2">
      <c r="H8880" s="36"/>
    </row>
    <row r="8881" spans="8:8" s="32" customFormat="1" ht="12.75" customHeight="1" x14ac:dyDescent="0.2">
      <c r="H8881" s="36"/>
    </row>
    <row r="8882" spans="8:8" s="32" customFormat="1" ht="12.75" customHeight="1" x14ac:dyDescent="0.2">
      <c r="H8882" s="36"/>
    </row>
    <row r="8883" spans="8:8" s="32" customFormat="1" ht="12.75" customHeight="1" x14ac:dyDescent="0.2">
      <c r="H8883" s="36"/>
    </row>
    <row r="8884" spans="8:8" s="32" customFormat="1" ht="12.75" customHeight="1" x14ac:dyDescent="0.2">
      <c r="H8884" s="36"/>
    </row>
    <row r="8885" spans="8:8" s="32" customFormat="1" ht="12.75" customHeight="1" x14ac:dyDescent="0.2">
      <c r="H8885" s="36"/>
    </row>
    <row r="8886" spans="8:8" s="32" customFormat="1" ht="12.75" customHeight="1" x14ac:dyDescent="0.2">
      <c r="H8886" s="36"/>
    </row>
    <row r="8887" spans="8:8" s="32" customFormat="1" ht="12.75" customHeight="1" x14ac:dyDescent="0.2">
      <c r="H8887" s="36"/>
    </row>
    <row r="8888" spans="8:8" s="32" customFormat="1" ht="12.75" customHeight="1" x14ac:dyDescent="0.2">
      <c r="H8888" s="36"/>
    </row>
    <row r="8889" spans="8:8" s="32" customFormat="1" ht="12.75" customHeight="1" x14ac:dyDescent="0.2">
      <c r="H8889" s="36"/>
    </row>
    <row r="8890" spans="8:8" s="32" customFormat="1" ht="12.75" customHeight="1" x14ac:dyDescent="0.2">
      <c r="H8890" s="36"/>
    </row>
    <row r="8891" spans="8:8" s="32" customFormat="1" ht="12.75" customHeight="1" x14ac:dyDescent="0.2">
      <c r="H8891" s="36"/>
    </row>
    <row r="8892" spans="8:8" s="32" customFormat="1" ht="12.75" customHeight="1" x14ac:dyDescent="0.2">
      <c r="H8892" s="36"/>
    </row>
    <row r="8893" spans="8:8" s="32" customFormat="1" ht="12.75" customHeight="1" x14ac:dyDescent="0.2">
      <c r="H8893" s="36"/>
    </row>
    <row r="8894" spans="8:8" s="32" customFormat="1" ht="12.75" customHeight="1" x14ac:dyDescent="0.2">
      <c r="H8894" s="36"/>
    </row>
    <row r="8895" spans="8:8" s="32" customFormat="1" ht="12.75" customHeight="1" x14ac:dyDescent="0.2">
      <c r="H8895" s="36"/>
    </row>
    <row r="8896" spans="8:8" s="32" customFormat="1" ht="12.75" customHeight="1" x14ac:dyDescent="0.2">
      <c r="H8896" s="36"/>
    </row>
    <row r="8897" spans="8:8" s="32" customFormat="1" ht="12.75" customHeight="1" x14ac:dyDescent="0.2">
      <c r="H8897" s="36"/>
    </row>
    <row r="8898" spans="8:8" s="32" customFormat="1" ht="12.75" customHeight="1" x14ac:dyDescent="0.2">
      <c r="H8898" s="36"/>
    </row>
    <row r="8899" spans="8:8" s="32" customFormat="1" ht="12.75" customHeight="1" x14ac:dyDescent="0.2">
      <c r="H8899" s="36"/>
    </row>
    <row r="8900" spans="8:8" s="32" customFormat="1" ht="12.75" customHeight="1" x14ac:dyDescent="0.2">
      <c r="H8900" s="36"/>
    </row>
    <row r="8901" spans="8:8" s="32" customFormat="1" ht="12.75" customHeight="1" x14ac:dyDescent="0.2">
      <c r="H8901" s="36"/>
    </row>
    <row r="8902" spans="8:8" s="32" customFormat="1" ht="12.75" customHeight="1" x14ac:dyDescent="0.2">
      <c r="H8902" s="36"/>
    </row>
    <row r="8903" spans="8:8" s="32" customFormat="1" ht="12.75" customHeight="1" x14ac:dyDescent="0.2">
      <c r="H8903" s="36"/>
    </row>
    <row r="8904" spans="8:8" s="32" customFormat="1" ht="12.75" customHeight="1" x14ac:dyDescent="0.2">
      <c r="H8904" s="36"/>
    </row>
    <row r="8905" spans="8:8" s="32" customFormat="1" ht="12.75" customHeight="1" x14ac:dyDescent="0.2">
      <c r="H8905" s="36"/>
    </row>
    <row r="8906" spans="8:8" s="32" customFormat="1" ht="12.75" customHeight="1" x14ac:dyDescent="0.2">
      <c r="H8906" s="36"/>
    </row>
    <row r="8907" spans="8:8" s="32" customFormat="1" ht="12.75" customHeight="1" x14ac:dyDescent="0.2">
      <c r="H8907" s="36"/>
    </row>
    <row r="8908" spans="8:8" s="32" customFormat="1" ht="12.75" customHeight="1" x14ac:dyDescent="0.2">
      <c r="H8908" s="36"/>
    </row>
    <row r="8909" spans="8:8" s="32" customFormat="1" ht="12.75" customHeight="1" x14ac:dyDescent="0.2">
      <c r="H8909" s="36"/>
    </row>
    <row r="8910" spans="8:8" s="32" customFormat="1" ht="12.75" customHeight="1" x14ac:dyDescent="0.2">
      <c r="H8910" s="36"/>
    </row>
    <row r="8911" spans="8:8" s="32" customFormat="1" ht="12.75" customHeight="1" x14ac:dyDescent="0.2">
      <c r="H8911" s="36"/>
    </row>
    <row r="8912" spans="8:8" s="32" customFormat="1" ht="12.75" customHeight="1" x14ac:dyDescent="0.2">
      <c r="H8912" s="36"/>
    </row>
    <row r="8913" spans="8:8" s="32" customFormat="1" ht="12.75" customHeight="1" x14ac:dyDescent="0.2">
      <c r="H8913" s="36"/>
    </row>
    <row r="8914" spans="8:8" s="32" customFormat="1" ht="12.75" customHeight="1" x14ac:dyDescent="0.2">
      <c r="H8914" s="36"/>
    </row>
    <row r="8915" spans="8:8" s="32" customFormat="1" ht="12.75" customHeight="1" x14ac:dyDescent="0.2">
      <c r="H8915" s="36"/>
    </row>
    <row r="8916" spans="8:8" s="32" customFormat="1" ht="12.75" customHeight="1" x14ac:dyDescent="0.2">
      <c r="H8916" s="36"/>
    </row>
    <row r="8917" spans="8:8" s="32" customFormat="1" ht="12.75" customHeight="1" x14ac:dyDescent="0.2">
      <c r="H8917" s="36"/>
    </row>
    <row r="8918" spans="8:8" s="32" customFormat="1" ht="12.75" customHeight="1" x14ac:dyDescent="0.2">
      <c r="H8918" s="36"/>
    </row>
    <row r="8919" spans="8:8" s="32" customFormat="1" ht="12.75" customHeight="1" x14ac:dyDescent="0.2">
      <c r="H8919" s="36"/>
    </row>
    <row r="8920" spans="8:8" s="32" customFormat="1" ht="12.75" customHeight="1" x14ac:dyDescent="0.2">
      <c r="H8920" s="36"/>
    </row>
    <row r="8921" spans="8:8" s="32" customFormat="1" ht="12.75" customHeight="1" x14ac:dyDescent="0.2">
      <c r="H8921" s="36"/>
    </row>
    <row r="8922" spans="8:8" s="32" customFormat="1" ht="12.75" customHeight="1" x14ac:dyDescent="0.2">
      <c r="H8922" s="36"/>
    </row>
    <row r="8923" spans="8:8" s="32" customFormat="1" ht="12.75" customHeight="1" x14ac:dyDescent="0.2">
      <c r="H8923" s="36"/>
    </row>
    <row r="8924" spans="8:8" s="32" customFormat="1" ht="12.75" customHeight="1" x14ac:dyDescent="0.2">
      <c r="H8924" s="36"/>
    </row>
    <row r="8925" spans="8:8" s="32" customFormat="1" ht="12.75" customHeight="1" x14ac:dyDescent="0.2">
      <c r="H8925" s="36"/>
    </row>
    <row r="8926" spans="8:8" s="32" customFormat="1" ht="12.75" customHeight="1" x14ac:dyDescent="0.2">
      <c r="H8926" s="36"/>
    </row>
    <row r="8927" spans="8:8" s="32" customFormat="1" ht="12.75" customHeight="1" x14ac:dyDescent="0.2">
      <c r="H8927" s="36"/>
    </row>
    <row r="8928" spans="8:8" s="32" customFormat="1" ht="12.75" customHeight="1" x14ac:dyDescent="0.2">
      <c r="H8928" s="36"/>
    </row>
    <row r="8929" spans="8:8" s="32" customFormat="1" ht="12.75" customHeight="1" x14ac:dyDescent="0.2">
      <c r="H8929" s="36"/>
    </row>
    <row r="8930" spans="8:8" s="32" customFormat="1" ht="12.75" customHeight="1" x14ac:dyDescent="0.2">
      <c r="H8930" s="36"/>
    </row>
    <row r="8931" spans="8:8" s="32" customFormat="1" ht="12.75" customHeight="1" x14ac:dyDescent="0.2">
      <c r="H8931" s="36"/>
    </row>
    <row r="8932" spans="8:8" s="32" customFormat="1" ht="12.75" customHeight="1" x14ac:dyDescent="0.2">
      <c r="H8932" s="36"/>
    </row>
    <row r="8933" spans="8:8" s="32" customFormat="1" ht="12.75" customHeight="1" x14ac:dyDescent="0.2">
      <c r="H8933" s="36"/>
    </row>
    <row r="8934" spans="8:8" s="32" customFormat="1" ht="12.75" customHeight="1" x14ac:dyDescent="0.2">
      <c r="H8934" s="36"/>
    </row>
    <row r="8935" spans="8:8" s="32" customFormat="1" ht="12.75" customHeight="1" x14ac:dyDescent="0.2">
      <c r="H8935" s="36"/>
    </row>
    <row r="8936" spans="8:8" s="32" customFormat="1" ht="12.75" customHeight="1" x14ac:dyDescent="0.2">
      <c r="H8936" s="36"/>
    </row>
    <row r="8937" spans="8:8" s="32" customFormat="1" ht="12.75" customHeight="1" x14ac:dyDescent="0.2">
      <c r="H8937" s="36"/>
    </row>
    <row r="8938" spans="8:8" s="32" customFormat="1" ht="12.75" customHeight="1" x14ac:dyDescent="0.2">
      <c r="H8938" s="36"/>
    </row>
    <row r="8939" spans="8:8" s="32" customFormat="1" ht="12.75" customHeight="1" x14ac:dyDescent="0.2">
      <c r="H8939" s="36"/>
    </row>
    <row r="8940" spans="8:8" s="32" customFormat="1" ht="12.75" customHeight="1" x14ac:dyDescent="0.2">
      <c r="H8940" s="36"/>
    </row>
    <row r="8941" spans="8:8" s="32" customFormat="1" ht="12.75" customHeight="1" x14ac:dyDescent="0.2">
      <c r="H8941" s="36"/>
    </row>
    <row r="8942" spans="8:8" s="32" customFormat="1" ht="12.75" customHeight="1" x14ac:dyDescent="0.2">
      <c r="H8942" s="36"/>
    </row>
    <row r="8943" spans="8:8" s="32" customFormat="1" ht="12.75" customHeight="1" x14ac:dyDescent="0.2">
      <c r="H8943" s="36"/>
    </row>
    <row r="8944" spans="8:8" s="32" customFormat="1" ht="12.75" customHeight="1" x14ac:dyDescent="0.2">
      <c r="H8944" s="36"/>
    </row>
    <row r="8945" spans="8:8" s="32" customFormat="1" ht="12.75" customHeight="1" x14ac:dyDescent="0.2">
      <c r="H8945" s="36"/>
    </row>
    <row r="8946" spans="8:8" s="32" customFormat="1" ht="12.75" customHeight="1" x14ac:dyDescent="0.2">
      <c r="H8946" s="36"/>
    </row>
    <row r="8947" spans="8:8" s="32" customFormat="1" ht="12.75" customHeight="1" x14ac:dyDescent="0.2">
      <c r="H8947" s="36"/>
    </row>
    <row r="8948" spans="8:8" s="32" customFormat="1" ht="12.75" customHeight="1" x14ac:dyDescent="0.2">
      <c r="H8948" s="36"/>
    </row>
    <row r="8949" spans="8:8" s="32" customFormat="1" ht="12.75" customHeight="1" x14ac:dyDescent="0.2">
      <c r="H8949" s="36"/>
    </row>
    <row r="8950" spans="8:8" s="32" customFormat="1" ht="12.75" customHeight="1" x14ac:dyDescent="0.2">
      <c r="H8950" s="36"/>
    </row>
    <row r="8951" spans="8:8" s="32" customFormat="1" ht="12.75" customHeight="1" x14ac:dyDescent="0.2">
      <c r="H8951" s="36"/>
    </row>
    <row r="8952" spans="8:8" s="32" customFormat="1" ht="12.75" customHeight="1" x14ac:dyDescent="0.2">
      <c r="H8952" s="36"/>
    </row>
    <row r="8953" spans="8:8" s="32" customFormat="1" ht="12.75" customHeight="1" x14ac:dyDescent="0.2">
      <c r="H8953" s="36"/>
    </row>
    <row r="8954" spans="8:8" s="32" customFormat="1" ht="12.75" customHeight="1" x14ac:dyDescent="0.2">
      <c r="H8954" s="36"/>
    </row>
    <row r="8955" spans="8:8" s="32" customFormat="1" ht="12.75" customHeight="1" x14ac:dyDescent="0.2">
      <c r="H8955" s="36"/>
    </row>
    <row r="8956" spans="8:8" s="32" customFormat="1" ht="12.75" customHeight="1" x14ac:dyDescent="0.2">
      <c r="H8956" s="36"/>
    </row>
    <row r="8957" spans="8:8" s="32" customFormat="1" ht="12.75" customHeight="1" x14ac:dyDescent="0.2">
      <c r="H8957" s="36"/>
    </row>
    <row r="8958" spans="8:8" s="32" customFormat="1" ht="12.75" customHeight="1" x14ac:dyDescent="0.2">
      <c r="H8958" s="36"/>
    </row>
    <row r="8959" spans="8:8" s="32" customFormat="1" ht="12.75" customHeight="1" x14ac:dyDescent="0.2">
      <c r="H8959" s="36"/>
    </row>
    <row r="8960" spans="8:8" s="32" customFormat="1" ht="12.75" customHeight="1" x14ac:dyDescent="0.2">
      <c r="H8960" s="36"/>
    </row>
    <row r="8961" spans="8:8" s="32" customFormat="1" ht="12.75" customHeight="1" x14ac:dyDescent="0.2">
      <c r="H8961" s="36"/>
    </row>
    <row r="8962" spans="8:8" s="32" customFormat="1" ht="12.75" customHeight="1" x14ac:dyDescent="0.2">
      <c r="H8962" s="36"/>
    </row>
    <row r="8963" spans="8:8" s="32" customFormat="1" ht="12.75" customHeight="1" x14ac:dyDescent="0.2">
      <c r="H8963" s="36"/>
    </row>
    <row r="8964" spans="8:8" s="32" customFormat="1" ht="12.75" customHeight="1" x14ac:dyDescent="0.2">
      <c r="H8964" s="36"/>
    </row>
    <row r="8965" spans="8:8" s="32" customFormat="1" ht="12.75" customHeight="1" x14ac:dyDescent="0.2">
      <c r="H8965" s="36"/>
    </row>
    <row r="8966" spans="8:8" s="32" customFormat="1" ht="12.75" customHeight="1" x14ac:dyDescent="0.2">
      <c r="H8966" s="36"/>
    </row>
    <row r="8967" spans="8:8" s="32" customFormat="1" ht="12.75" customHeight="1" x14ac:dyDescent="0.2">
      <c r="H8967" s="36"/>
    </row>
    <row r="8968" spans="8:8" s="32" customFormat="1" ht="12.75" customHeight="1" x14ac:dyDescent="0.2">
      <c r="H8968" s="36"/>
    </row>
    <row r="8969" spans="8:8" s="32" customFormat="1" ht="12.75" customHeight="1" x14ac:dyDescent="0.2">
      <c r="H8969" s="36"/>
    </row>
    <row r="8970" spans="8:8" s="32" customFormat="1" ht="12.75" customHeight="1" x14ac:dyDescent="0.2">
      <c r="H8970" s="36"/>
    </row>
    <row r="8971" spans="8:8" s="32" customFormat="1" ht="12.75" customHeight="1" x14ac:dyDescent="0.2">
      <c r="H8971" s="36"/>
    </row>
    <row r="8972" spans="8:8" s="32" customFormat="1" ht="12.75" customHeight="1" x14ac:dyDescent="0.2">
      <c r="H8972" s="36"/>
    </row>
    <row r="8973" spans="8:8" s="32" customFormat="1" ht="12.75" customHeight="1" x14ac:dyDescent="0.2">
      <c r="H8973" s="36"/>
    </row>
    <row r="8974" spans="8:8" s="32" customFormat="1" ht="12.75" customHeight="1" x14ac:dyDescent="0.2">
      <c r="H8974" s="36"/>
    </row>
    <row r="8975" spans="8:8" s="32" customFormat="1" ht="12.75" customHeight="1" x14ac:dyDescent="0.2">
      <c r="H8975" s="36"/>
    </row>
    <row r="8976" spans="8:8" s="32" customFormat="1" ht="12.75" customHeight="1" x14ac:dyDescent="0.2">
      <c r="H8976" s="36"/>
    </row>
    <row r="8977" spans="8:8" s="32" customFormat="1" ht="12.75" customHeight="1" x14ac:dyDescent="0.2">
      <c r="H8977" s="36"/>
    </row>
    <row r="8978" spans="8:8" s="32" customFormat="1" ht="12.75" customHeight="1" x14ac:dyDescent="0.2">
      <c r="H8978" s="36"/>
    </row>
    <row r="8979" spans="8:8" s="32" customFormat="1" ht="12.75" customHeight="1" x14ac:dyDescent="0.2">
      <c r="H8979" s="36"/>
    </row>
    <row r="8980" spans="8:8" s="32" customFormat="1" ht="12.75" customHeight="1" x14ac:dyDescent="0.2">
      <c r="H8980" s="36"/>
    </row>
    <row r="8981" spans="8:8" s="32" customFormat="1" ht="12.75" customHeight="1" x14ac:dyDescent="0.2">
      <c r="H8981" s="36"/>
    </row>
    <row r="8982" spans="8:8" s="32" customFormat="1" ht="12.75" customHeight="1" x14ac:dyDescent="0.2">
      <c r="H8982" s="36"/>
    </row>
    <row r="8983" spans="8:8" s="32" customFormat="1" ht="12.75" customHeight="1" x14ac:dyDescent="0.2">
      <c r="H8983" s="36"/>
    </row>
    <row r="8984" spans="8:8" s="32" customFormat="1" ht="12.75" customHeight="1" x14ac:dyDescent="0.2">
      <c r="H8984" s="36"/>
    </row>
    <row r="8985" spans="8:8" s="32" customFormat="1" ht="12.75" customHeight="1" x14ac:dyDescent="0.2">
      <c r="H8985" s="36"/>
    </row>
    <row r="8986" spans="8:8" s="32" customFormat="1" ht="12.75" customHeight="1" x14ac:dyDescent="0.2">
      <c r="H8986" s="36"/>
    </row>
    <row r="8987" spans="8:8" s="32" customFormat="1" ht="12.75" customHeight="1" x14ac:dyDescent="0.2">
      <c r="H8987" s="36"/>
    </row>
    <row r="8988" spans="8:8" s="32" customFormat="1" ht="12.75" customHeight="1" x14ac:dyDescent="0.2">
      <c r="H8988" s="36"/>
    </row>
    <row r="8989" spans="8:8" s="32" customFormat="1" ht="12.75" customHeight="1" x14ac:dyDescent="0.2">
      <c r="H8989" s="36"/>
    </row>
    <row r="8990" spans="8:8" s="32" customFormat="1" ht="12.75" customHeight="1" x14ac:dyDescent="0.2">
      <c r="H8990" s="36"/>
    </row>
    <row r="8991" spans="8:8" s="32" customFormat="1" ht="12.75" customHeight="1" x14ac:dyDescent="0.2">
      <c r="H8991" s="36"/>
    </row>
    <row r="8992" spans="8:8" s="32" customFormat="1" ht="12.75" customHeight="1" x14ac:dyDescent="0.2">
      <c r="H8992" s="36"/>
    </row>
    <row r="8993" spans="8:8" s="32" customFormat="1" ht="12.75" customHeight="1" x14ac:dyDescent="0.2">
      <c r="H8993" s="36"/>
    </row>
    <row r="8994" spans="8:8" s="32" customFormat="1" ht="12.75" customHeight="1" x14ac:dyDescent="0.2">
      <c r="H8994" s="36"/>
    </row>
    <row r="8995" spans="8:8" s="32" customFormat="1" ht="12.75" customHeight="1" x14ac:dyDescent="0.2">
      <c r="H8995" s="36"/>
    </row>
    <row r="8996" spans="8:8" s="32" customFormat="1" ht="12.75" customHeight="1" x14ac:dyDescent="0.2">
      <c r="H8996" s="36"/>
    </row>
    <row r="8997" spans="8:8" s="32" customFormat="1" ht="12.75" customHeight="1" x14ac:dyDescent="0.2">
      <c r="H8997" s="36"/>
    </row>
    <row r="8998" spans="8:8" s="32" customFormat="1" ht="12.75" customHeight="1" x14ac:dyDescent="0.2">
      <c r="H8998" s="36"/>
    </row>
    <row r="8999" spans="8:8" s="32" customFormat="1" ht="12.75" customHeight="1" x14ac:dyDescent="0.2">
      <c r="H8999" s="36"/>
    </row>
    <row r="9000" spans="8:8" s="32" customFormat="1" ht="12.75" customHeight="1" x14ac:dyDescent="0.2">
      <c r="H9000" s="36"/>
    </row>
    <row r="9001" spans="8:8" s="32" customFormat="1" ht="12.75" customHeight="1" x14ac:dyDescent="0.2">
      <c r="H9001" s="36"/>
    </row>
    <row r="9002" spans="8:8" s="32" customFormat="1" ht="12.75" customHeight="1" x14ac:dyDescent="0.2">
      <c r="H9002" s="36"/>
    </row>
    <row r="9003" spans="8:8" s="32" customFormat="1" ht="12.75" customHeight="1" x14ac:dyDescent="0.2">
      <c r="H9003" s="36"/>
    </row>
    <row r="9004" spans="8:8" s="32" customFormat="1" ht="12.75" customHeight="1" x14ac:dyDescent="0.2">
      <c r="H9004" s="36"/>
    </row>
    <row r="9005" spans="8:8" s="32" customFormat="1" ht="12.75" customHeight="1" x14ac:dyDescent="0.2">
      <c r="H9005" s="36"/>
    </row>
    <row r="9006" spans="8:8" s="32" customFormat="1" ht="12.75" customHeight="1" x14ac:dyDescent="0.2">
      <c r="H9006" s="36"/>
    </row>
    <row r="9007" spans="8:8" s="32" customFormat="1" ht="12.75" customHeight="1" x14ac:dyDescent="0.2">
      <c r="H9007" s="36"/>
    </row>
    <row r="9008" spans="8:8" s="32" customFormat="1" ht="12.75" customHeight="1" x14ac:dyDescent="0.2">
      <c r="H9008" s="36"/>
    </row>
    <row r="9009" spans="8:8" s="32" customFormat="1" ht="12.75" customHeight="1" x14ac:dyDescent="0.2">
      <c r="H9009" s="36"/>
    </row>
    <row r="9010" spans="8:8" s="32" customFormat="1" ht="12.75" customHeight="1" x14ac:dyDescent="0.2">
      <c r="H9010" s="36"/>
    </row>
    <row r="9011" spans="8:8" s="32" customFormat="1" ht="12.75" customHeight="1" x14ac:dyDescent="0.2">
      <c r="H9011" s="36"/>
    </row>
    <row r="9012" spans="8:8" s="32" customFormat="1" ht="12.75" customHeight="1" x14ac:dyDescent="0.2">
      <c r="H9012" s="36"/>
    </row>
    <row r="9013" spans="8:8" s="32" customFormat="1" ht="12.75" customHeight="1" x14ac:dyDescent="0.2">
      <c r="H9013" s="36"/>
    </row>
    <row r="9014" spans="8:8" s="32" customFormat="1" ht="12.75" customHeight="1" x14ac:dyDescent="0.2">
      <c r="H9014" s="36"/>
    </row>
    <row r="9015" spans="8:8" s="32" customFormat="1" ht="12.75" customHeight="1" x14ac:dyDescent="0.2">
      <c r="H9015" s="36"/>
    </row>
    <row r="9016" spans="8:8" s="32" customFormat="1" ht="12.75" customHeight="1" x14ac:dyDescent="0.2">
      <c r="H9016" s="36"/>
    </row>
    <row r="9017" spans="8:8" s="32" customFormat="1" ht="12.75" customHeight="1" x14ac:dyDescent="0.2">
      <c r="H9017" s="36"/>
    </row>
    <row r="9018" spans="8:8" s="32" customFormat="1" ht="12.75" customHeight="1" x14ac:dyDescent="0.2">
      <c r="H9018" s="36"/>
    </row>
    <row r="9019" spans="8:8" s="32" customFormat="1" ht="12.75" customHeight="1" x14ac:dyDescent="0.2">
      <c r="H9019" s="36"/>
    </row>
    <row r="9020" spans="8:8" s="32" customFormat="1" ht="12.75" customHeight="1" x14ac:dyDescent="0.2">
      <c r="H9020" s="36"/>
    </row>
    <row r="9021" spans="8:8" s="32" customFormat="1" ht="12.75" customHeight="1" x14ac:dyDescent="0.2">
      <c r="H9021" s="36"/>
    </row>
    <row r="9022" spans="8:8" s="32" customFormat="1" ht="12.75" customHeight="1" x14ac:dyDescent="0.2">
      <c r="H9022" s="36"/>
    </row>
    <row r="9023" spans="8:8" s="32" customFormat="1" ht="12.75" customHeight="1" x14ac:dyDescent="0.2">
      <c r="H9023" s="36"/>
    </row>
    <row r="9024" spans="8:8" s="32" customFormat="1" ht="12.75" customHeight="1" x14ac:dyDescent="0.2">
      <c r="H9024" s="36"/>
    </row>
    <row r="9025" spans="8:8" s="32" customFormat="1" ht="12.75" customHeight="1" x14ac:dyDescent="0.2">
      <c r="H9025" s="36"/>
    </row>
    <row r="9026" spans="8:8" s="32" customFormat="1" ht="12.75" customHeight="1" x14ac:dyDescent="0.2">
      <c r="H9026" s="36"/>
    </row>
    <row r="9027" spans="8:8" s="32" customFormat="1" ht="12.75" customHeight="1" x14ac:dyDescent="0.2">
      <c r="H9027" s="36"/>
    </row>
    <row r="9028" spans="8:8" s="32" customFormat="1" ht="12.75" customHeight="1" x14ac:dyDescent="0.2">
      <c r="H9028" s="36"/>
    </row>
    <row r="9029" spans="8:8" s="32" customFormat="1" ht="12.75" customHeight="1" x14ac:dyDescent="0.2">
      <c r="H9029" s="36"/>
    </row>
    <row r="9030" spans="8:8" s="32" customFormat="1" ht="12.75" customHeight="1" x14ac:dyDescent="0.2">
      <c r="H9030" s="36"/>
    </row>
    <row r="9031" spans="8:8" s="32" customFormat="1" ht="12.75" customHeight="1" x14ac:dyDescent="0.2">
      <c r="H9031" s="36"/>
    </row>
    <row r="9032" spans="8:8" s="32" customFormat="1" ht="12.75" customHeight="1" x14ac:dyDescent="0.2">
      <c r="H9032" s="36"/>
    </row>
    <row r="9033" spans="8:8" s="32" customFormat="1" ht="12.75" customHeight="1" x14ac:dyDescent="0.2">
      <c r="H9033" s="36"/>
    </row>
    <row r="9034" spans="8:8" s="32" customFormat="1" ht="12.75" customHeight="1" x14ac:dyDescent="0.2">
      <c r="H9034" s="36"/>
    </row>
    <row r="9035" spans="8:8" s="32" customFormat="1" ht="12.75" customHeight="1" x14ac:dyDescent="0.2">
      <c r="H9035" s="36"/>
    </row>
    <row r="9036" spans="8:8" s="32" customFormat="1" ht="12.75" customHeight="1" x14ac:dyDescent="0.2">
      <c r="H9036" s="36"/>
    </row>
    <row r="9037" spans="8:8" s="32" customFormat="1" ht="12.75" customHeight="1" x14ac:dyDescent="0.2">
      <c r="H9037" s="36"/>
    </row>
    <row r="9038" spans="8:8" s="32" customFormat="1" ht="12.75" customHeight="1" x14ac:dyDescent="0.2">
      <c r="H9038" s="36"/>
    </row>
    <row r="9039" spans="8:8" s="32" customFormat="1" ht="12.75" customHeight="1" x14ac:dyDescent="0.2">
      <c r="H9039" s="36"/>
    </row>
    <row r="9040" spans="8:8" s="32" customFormat="1" ht="12.75" customHeight="1" x14ac:dyDescent="0.2">
      <c r="H9040" s="36"/>
    </row>
    <row r="9041" spans="8:8" s="32" customFormat="1" ht="12.75" customHeight="1" x14ac:dyDescent="0.2">
      <c r="H9041" s="36"/>
    </row>
    <row r="9042" spans="8:8" s="32" customFormat="1" ht="12.75" customHeight="1" x14ac:dyDescent="0.2">
      <c r="H9042" s="36"/>
    </row>
    <row r="9043" spans="8:8" s="32" customFormat="1" ht="12.75" customHeight="1" x14ac:dyDescent="0.2">
      <c r="H9043" s="36"/>
    </row>
    <row r="9044" spans="8:8" s="32" customFormat="1" ht="12.75" customHeight="1" x14ac:dyDescent="0.2">
      <c r="H9044" s="36"/>
    </row>
    <row r="9045" spans="8:8" s="32" customFormat="1" ht="12.75" customHeight="1" x14ac:dyDescent="0.2">
      <c r="H9045" s="36"/>
    </row>
    <row r="9046" spans="8:8" s="32" customFormat="1" ht="12.75" customHeight="1" x14ac:dyDescent="0.2">
      <c r="H9046" s="36"/>
    </row>
    <row r="9047" spans="8:8" s="32" customFormat="1" ht="12.75" customHeight="1" x14ac:dyDescent="0.2">
      <c r="H9047" s="36"/>
    </row>
    <row r="9048" spans="8:8" s="32" customFormat="1" ht="12.75" customHeight="1" x14ac:dyDescent="0.2">
      <c r="H9048" s="36"/>
    </row>
    <row r="9049" spans="8:8" s="32" customFormat="1" ht="12.75" customHeight="1" x14ac:dyDescent="0.2">
      <c r="H9049" s="36"/>
    </row>
    <row r="9050" spans="8:8" s="32" customFormat="1" ht="12.75" customHeight="1" x14ac:dyDescent="0.2">
      <c r="H9050" s="36"/>
    </row>
    <row r="9051" spans="8:8" s="32" customFormat="1" ht="12.75" customHeight="1" x14ac:dyDescent="0.2">
      <c r="H9051" s="36"/>
    </row>
    <row r="9052" spans="8:8" s="32" customFormat="1" ht="12.75" customHeight="1" x14ac:dyDescent="0.2">
      <c r="H9052" s="36"/>
    </row>
    <row r="9053" spans="8:8" s="32" customFormat="1" ht="12.75" customHeight="1" x14ac:dyDescent="0.2">
      <c r="H9053" s="36"/>
    </row>
    <row r="9054" spans="8:8" s="32" customFormat="1" ht="12.75" customHeight="1" x14ac:dyDescent="0.2">
      <c r="H9054" s="36"/>
    </row>
    <row r="9055" spans="8:8" s="32" customFormat="1" ht="12.75" customHeight="1" x14ac:dyDescent="0.2">
      <c r="H9055" s="36"/>
    </row>
    <row r="9056" spans="8:8" s="32" customFormat="1" ht="12.75" customHeight="1" x14ac:dyDescent="0.2">
      <c r="H9056" s="36"/>
    </row>
    <row r="9057" spans="8:8" s="32" customFormat="1" ht="12.75" customHeight="1" x14ac:dyDescent="0.2">
      <c r="H9057" s="36"/>
    </row>
    <row r="9058" spans="8:8" s="32" customFormat="1" ht="12.75" customHeight="1" x14ac:dyDescent="0.2">
      <c r="H9058" s="36"/>
    </row>
    <row r="9059" spans="8:8" s="32" customFormat="1" ht="12.75" customHeight="1" x14ac:dyDescent="0.2">
      <c r="H9059" s="36"/>
    </row>
    <row r="9060" spans="8:8" s="32" customFormat="1" ht="12.75" customHeight="1" x14ac:dyDescent="0.2">
      <c r="H9060" s="36"/>
    </row>
    <row r="9061" spans="8:8" s="32" customFormat="1" ht="12.75" customHeight="1" x14ac:dyDescent="0.2">
      <c r="H9061" s="36"/>
    </row>
    <row r="9062" spans="8:8" s="32" customFormat="1" ht="12.75" customHeight="1" x14ac:dyDescent="0.2">
      <c r="H9062" s="36"/>
    </row>
    <row r="9063" spans="8:8" s="32" customFormat="1" ht="12.75" customHeight="1" x14ac:dyDescent="0.2">
      <c r="H9063" s="36"/>
    </row>
    <row r="9064" spans="8:8" s="32" customFormat="1" ht="12.75" customHeight="1" x14ac:dyDescent="0.2">
      <c r="H9064" s="36"/>
    </row>
    <row r="9065" spans="8:8" s="32" customFormat="1" ht="12.75" customHeight="1" x14ac:dyDescent="0.2">
      <c r="H9065" s="36"/>
    </row>
    <row r="9066" spans="8:8" s="32" customFormat="1" ht="12.75" customHeight="1" x14ac:dyDescent="0.2">
      <c r="H9066" s="36"/>
    </row>
    <row r="9067" spans="8:8" s="32" customFormat="1" ht="12.75" customHeight="1" x14ac:dyDescent="0.2">
      <c r="H9067" s="36"/>
    </row>
    <row r="9068" spans="8:8" s="32" customFormat="1" ht="12.75" customHeight="1" x14ac:dyDescent="0.2">
      <c r="H9068" s="36"/>
    </row>
    <row r="9069" spans="8:8" s="32" customFormat="1" ht="12.75" customHeight="1" x14ac:dyDescent="0.2">
      <c r="H9069" s="36"/>
    </row>
    <row r="9070" spans="8:8" s="32" customFormat="1" ht="12.75" customHeight="1" x14ac:dyDescent="0.2">
      <c r="H9070" s="36"/>
    </row>
    <row r="9071" spans="8:8" s="32" customFormat="1" ht="12.75" customHeight="1" x14ac:dyDescent="0.2">
      <c r="H9071" s="36"/>
    </row>
    <row r="9072" spans="8:8" s="32" customFormat="1" ht="12.75" customHeight="1" x14ac:dyDescent="0.2">
      <c r="H9072" s="36"/>
    </row>
    <row r="9073" spans="8:8" s="32" customFormat="1" ht="12.75" customHeight="1" x14ac:dyDescent="0.2">
      <c r="H9073" s="36"/>
    </row>
    <row r="9074" spans="8:8" s="32" customFormat="1" ht="12.75" customHeight="1" x14ac:dyDescent="0.2">
      <c r="H9074" s="36"/>
    </row>
    <row r="9075" spans="8:8" s="32" customFormat="1" ht="12.75" customHeight="1" x14ac:dyDescent="0.2">
      <c r="H9075" s="36"/>
    </row>
    <row r="9076" spans="8:8" s="32" customFormat="1" ht="12.75" customHeight="1" x14ac:dyDescent="0.2">
      <c r="H9076" s="36"/>
    </row>
    <row r="9077" spans="8:8" s="32" customFormat="1" ht="12.75" customHeight="1" x14ac:dyDescent="0.2">
      <c r="H9077" s="36"/>
    </row>
    <row r="9078" spans="8:8" s="32" customFormat="1" ht="12.75" customHeight="1" x14ac:dyDescent="0.2">
      <c r="H9078" s="36"/>
    </row>
    <row r="9079" spans="8:8" s="32" customFormat="1" ht="12.75" customHeight="1" x14ac:dyDescent="0.2">
      <c r="H9079" s="36"/>
    </row>
    <row r="9080" spans="8:8" s="32" customFormat="1" ht="12.75" customHeight="1" x14ac:dyDescent="0.2">
      <c r="H9080" s="36"/>
    </row>
    <row r="9081" spans="8:8" s="32" customFormat="1" ht="12.75" customHeight="1" x14ac:dyDescent="0.2">
      <c r="H9081" s="36"/>
    </row>
    <row r="9082" spans="8:8" s="32" customFormat="1" ht="12.75" customHeight="1" x14ac:dyDescent="0.2">
      <c r="H9082" s="36"/>
    </row>
    <row r="9083" spans="8:8" s="32" customFormat="1" ht="12.75" customHeight="1" x14ac:dyDescent="0.2">
      <c r="H9083" s="36"/>
    </row>
    <row r="9084" spans="8:8" s="32" customFormat="1" ht="12.75" customHeight="1" x14ac:dyDescent="0.2">
      <c r="H9084" s="36"/>
    </row>
    <row r="9085" spans="8:8" s="32" customFormat="1" ht="12.75" customHeight="1" x14ac:dyDescent="0.2">
      <c r="H9085" s="36"/>
    </row>
    <row r="9086" spans="8:8" s="32" customFormat="1" ht="12.75" customHeight="1" x14ac:dyDescent="0.2">
      <c r="H9086" s="36"/>
    </row>
    <row r="9087" spans="8:8" s="32" customFormat="1" ht="12.75" customHeight="1" x14ac:dyDescent="0.2">
      <c r="H9087" s="36"/>
    </row>
    <row r="9088" spans="8:8" s="32" customFormat="1" ht="12.75" customHeight="1" x14ac:dyDescent="0.2">
      <c r="H9088" s="36"/>
    </row>
    <row r="9089" spans="8:8" s="32" customFormat="1" ht="12.75" customHeight="1" x14ac:dyDescent="0.2">
      <c r="H9089" s="36"/>
    </row>
    <row r="9090" spans="8:8" s="32" customFormat="1" ht="12.75" customHeight="1" x14ac:dyDescent="0.2">
      <c r="H9090" s="36"/>
    </row>
    <row r="9091" spans="8:8" s="32" customFormat="1" ht="12.75" customHeight="1" x14ac:dyDescent="0.2">
      <c r="H9091" s="36"/>
    </row>
    <row r="9092" spans="8:8" s="32" customFormat="1" ht="12.75" customHeight="1" x14ac:dyDescent="0.2">
      <c r="H9092" s="36"/>
    </row>
    <row r="9093" spans="8:8" s="32" customFormat="1" ht="12.75" customHeight="1" x14ac:dyDescent="0.2">
      <c r="H9093" s="36"/>
    </row>
    <row r="9094" spans="8:8" s="32" customFormat="1" ht="12.75" customHeight="1" x14ac:dyDescent="0.2">
      <c r="H9094" s="36"/>
    </row>
    <row r="9095" spans="8:8" s="32" customFormat="1" ht="12.75" customHeight="1" x14ac:dyDescent="0.2">
      <c r="H9095" s="36"/>
    </row>
    <row r="9096" spans="8:8" s="32" customFormat="1" ht="12.75" customHeight="1" x14ac:dyDescent="0.2">
      <c r="H9096" s="36"/>
    </row>
    <row r="9097" spans="8:8" s="32" customFormat="1" ht="12.75" customHeight="1" x14ac:dyDescent="0.2">
      <c r="H9097" s="36"/>
    </row>
    <row r="9098" spans="8:8" s="32" customFormat="1" ht="12.75" customHeight="1" x14ac:dyDescent="0.2">
      <c r="H9098" s="36"/>
    </row>
    <row r="9099" spans="8:8" s="32" customFormat="1" ht="12.75" customHeight="1" x14ac:dyDescent="0.2">
      <c r="H9099" s="36"/>
    </row>
    <row r="9100" spans="8:8" s="32" customFormat="1" ht="12.75" customHeight="1" x14ac:dyDescent="0.2">
      <c r="H9100" s="36"/>
    </row>
    <row r="9101" spans="8:8" s="32" customFormat="1" ht="12.75" customHeight="1" x14ac:dyDescent="0.2">
      <c r="H9101" s="36"/>
    </row>
    <row r="9102" spans="8:8" s="32" customFormat="1" ht="12.75" customHeight="1" x14ac:dyDescent="0.2">
      <c r="H9102" s="36"/>
    </row>
    <row r="9103" spans="8:8" s="32" customFormat="1" ht="12.75" customHeight="1" x14ac:dyDescent="0.2">
      <c r="H9103" s="36"/>
    </row>
    <row r="9104" spans="8:8" s="32" customFormat="1" ht="12.75" customHeight="1" x14ac:dyDescent="0.2">
      <c r="H9104" s="36"/>
    </row>
    <row r="9105" spans="8:8" s="32" customFormat="1" ht="12.75" customHeight="1" x14ac:dyDescent="0.2">
      <c r="H9105" s="36"/>
    </row>
    <row r="9106" spans="8:8" s="32" customFormat="1" ht="12.75" customHeight="1" x14ac:dyDescent="0.2">
      <c r="H9106" s="36"/>
    </row>
    <row r="9107" spans="8:8" s="32" customFormat="1" ht="12.75" customHeight="1" x14ac:dyDescent="0.2">
      <c r="H9107" s="36"/>
    </row>
    <row r="9108" spans="8:8" s="32" customFormat="1" ht="12.75" customHeight="1" x14ac:dyDescent="0.2">
      <c r="H9108" s="36"/>
    </row>
    <row r="9109" spans="8:8" s="32" customFormat="1" ht="12.75" customHeight="1" x14ac:dyDescent="0.2">
      <c r="H9109" s="36"/>
    </row>
    <row r="9110" spans="8:8" s="32" customFormat="1" ht="12.75" customHeight="1" x14ac:dyDescent="0.2">
      <c r="H9110" s="36"/>
    </row>
    <row r="9111" spans="8:8" s="32" customFormat="1" ht="12.75" customHeight="1" x14ac:dyDescent="0.2">
      <c r="H9111" s="36"/>
    </row>
    <row r="9112" spans="8:8" s="32" customFormat="1" ht="12.75" customHeight="1" x14ac:dyDescent="0.2">
      <c r="H9112" s="36"/>
    </row>
    <row r="9113" spans="8:8" s="32" customFormat="1" ht="12.75" customHeight="1" x14ac:dyDescent="0.2">
      <c r="H9113" s="36"/>
    </row>
    <row r="9114" spans="8:8" s="32" customFormat="1" ht="12.75" customHeight="1" x14ac:dyDescent="0.2">
      <c r="H9114" s="36"/>
    </row>
    <row r="9115" spans="8:8" s="32" customFormat="1" ht="12.75" customHeight="1" x14ac:dyDescent="0.2">
      <c r="H9115" s="36"/>
    </row>
    <row r="9116" spans="8:8" s="32" customFormat="1" ht="12.75" customHeight="1" x14ac:dyDescent="0.2">
      <c r="H9116" s="36"/>
    </row>
    <row r="9117" spans="8:8" s="32" customFormat="1" ht="12.75" customHeight="1" x14ac:dyDescent="0.2">
      <c r="H9117" s="36"/>
    </row>
    <row r="9118" spans="8:8" s="32" customFormat="1" ht="12.75" customHeight="1" x14ac:dyDescent="0.2">
      <c r="H9118" s="36"/>
    </row>
    <row r="9119" spans="8:8" s="32" customFormat="1" ht="12.75" customHeight="1" x14ac:dyDescent="0.2">
      <c r="H9119" s="36"/>
    </row>
    <row r="9120" spans="8:8" s="32" customFormat="1" ht="12.75" customHeight="1" x14ac:dyDescent="0.2">
      <c r="H9120" s="36"/>
    </row>
    <row r="9121" spans="8:8" s="32" customFormat="1" ht="12.75" customHeight="1" x14ac:dyDescent="0.2">
      <c r="H9121" s="36"/>
    </row>
    <row r="9122" spans="8:8" s="32" customFormat="1" ht="12.75" customHeight="1" x14ac:dyDescent="0.2">
      <c r="H9122" s="36"/>
    </row>
    <row r="9123" spans="8:8" s="32" customFormat="1" ht="12.75" customHeight="1" x14ac:dyDescent="0.2">
      <c r="H9123" s="36"/>
    </row>
    <row r="9124" spans="8:8" s="32" customFormat="1" ht="12.75" customHeight="1" x14ac:dyDescent="0.2">
      <c r="H9124" s="36"/>
    </row>
    <row r="9125" spans="8:8" s="32" customFormat="1" ht="12.75" customHeight="1" x14ac:dyDescent="0.2">
      <c r="H9125" s="36"/>
    </row>
    <row r="9126" spans="8:8" s="32" customFormat="1" ht="12.75" customHeight="1" x14ac:dyDescent="0.2">
      <c r="H9126" s="36"/>
    </row>
    <row r="9127" spans="8:8" s="32" customFormat="1" ht="12.75" customHeight="1" x14ac:dyDescent="0.2">
      <c r="H9127" s="36"/>
    </row>
    <row r="9128" spans="8:8" s="32" customFormat="1" ht="12.75" customHeight="1" x14ac:dyDescent="0.2">
      <c r="H9128" s="36"/>
    </row>
    <row r="9129" spans="8:8" s="32" customFormat="1" ht="12.75" customHeight="1" x14ac:dyDescent="0.2">
      <c r="H9129" s="36"/>
    </row>
    <row r="9130" spans="8:8" s="32" customFormat="1" ht="12.75" customHeight="1" x14ac:dyDescent="0.2">
      <c r="H9130" s="36"/>
    </row>
    <row r="9131" spans="8:8" s="32" customFormat="1" ht="12.75" customHeight="1" x14ac:dyDescent="0.2">
      <c r="H9131" s="36"/>
    </row>
    <row r="9132" spans="8:8" s="32" customFormat="1" ht="12.75" customHeight="1" x14ac:dyDescent="0.2">
      <c r="H9132" s="36"/>
    </row>
    <row r="9133" spans="8:8" s="32" customFormat="1" ht="12.75" customHeight="1" x14ac:dyDescent="0.2">
      <c r="H9133" s="36"/>
    </row>
    <row r="9134" spans="8:8" s="32" customFormat="1" ht="12.75" customHeight="1" x14ac:dyDescent="0.2">
      <c r="H9134" s="36"/>
    </row>
    <row r="9135" spans="8:8" s="32" customFormat="1" ht="12.75" customHeight="1" x14ac:dyDescent="0.2">
      <c r="H9135" s="36"/>
    </row>
    <row r="9136" spans="8:8" s="32" customFormat="1" ht="12.75" customHeight="1" x14ac:dyDescent="0.2">
      <c r="H9136" s="36"/>
    </row>
    <row r="9137" spans="8:8" s="32" customFormat="1" ht="12.75" customHeight="1" x14ac:dyDescent="0.2">
      <c r="H9137" s="36"/>
    </row>
    <row r="9138" spans="8:8" s="32" customFormat="1" ht="12.75" customHeight="1" x14ac:dyDescent="0.2">
      <c r="H9138" s="36"/>
    </row>
    <row r="9139" spans="8:8" s="32" customFormat="1" ht="12.75" customHeight="1" x14ac:dyDescent="0.2">
      <c r="H9139" s="36"/>
    </row>
    <row r="9140" spans="8:8" s="32" customFormat="1" ht="12.75" customHeight="1" x14ac:dyDescent="0.2">
      <c r="H9140" s="36"/>
    </row>
    <row r="9141" spans="8:8" s="32" customFormat="1" ht="12.75" customHeight="1" x14ac:dyDescent="0.2">
      <c r="H9141" s="36"/>
    </row>
    <row r="9142" spans="8:8" s="32" customFormat="1" ht="12.75" customHeight="1" x14ac:dyDescent="0.2">
      <c r="H9142" s="36"/>
    </row>
    <row r="9143" spans="8:8" s="32" customFormat="1" ht="12.75" customHeight="1" x14ac:dyDescent="0.2">
      <c r="H9143" s="36"/>
    </row>
    <row r="9144" spans="8:8" s="32" customFormat="1" ht="12.75" customHeight="1" x14ac:dyDescent="0.2">
      <c r="H9144" s="36"/>
    </row>
    <row r="9145" spans="8:8" s="32" customFormat="1" ht="12.75" customHeight="1" x14ac:dyDescent="0.2">
      <c r="H9145" s="36"/>
    </row>
    <row r="9146" spans="8:8" s="32" customFormat="1" ht="12.75" customHeight="1" x14ac:dyDescent="0.2">
      <c r="H9146" s="36"/>
    </row>
    <row r="9147" spans="8:8" s="32" customFormat="1" ht="12.75" customHeight="1" x14ac:dyDescent="0.2">
      <c r="H9147" s="36"/>
    </row>
    <row r="9148" spans="8:8" s="32" customFormat="1" ht="12.75" customHeight="1" x14ac:dyDescent="0.2">
      <c r="H9148" s="36"/>
    </row>
    <row r="9149" spans="8:8" s="32" customFormat="1" ht="12.75" customHeight="1" x14ac:dyDescent="0.2">
      <c r="H9149" s="36"/>
    </row>
    <row r="9150" spans="8:8" s="32" customFormat="1" ht="12.75" customHeight="1" x14ac:dyDescent="0.2">
      <c r="H9150" s="36"/>
    </row>
    <row r="9151" spans="8:8" s="32" customFormat="1" ht="12.75" customHeight="1" x14ac:dyDescent="0.2">
      <c r="H9151" s="36"/>
    </row>
    <row r="9152" spans="8:8" s="32" customFormat="1" ht="12.75" customHeight="1" x14ac:dyDescent="0.2">
      <c r="H9152" s="36"/>
    </row>
    <row r="9153" spans="8:8" s="32" customFormat="1" ht="12.75" customHeight="1" x14ac:dyDescent="0.2">
      <c r="H9153" s="36"/>
    </row>
    <row r="9154" spans="8:8" s="32" customFormat="1" ht="12.75" customHeight="1" x14ac:dyDescent="0.2">
      <c r="H9154" s="36"/>
    </row>
    <row r="9155" spans="8:8" s="32" customFormat="1" ht="12.75" customHeight="1" x14ac:dyDescent="0.2">
      <c r="H9155" s="36"/>
    </row>
    <row r="9156" spans="8:8" s="32" customFormat="1" ht="12.75" customHeight="1" x14ac:dyDescent="0.2">
      <c r="H9156" s="36"/>
    </row>
    <row r="9157" spans="8:8" s="32" customFormat="1" ht="12.75" customHeight="1" x14ac:dyDescent="0.2">
      <c r="H9157" s="36"/>
    </row>
    <row r="9158" spans="8:8" s="32" customFormat="1" ht="12.75" customHeight="1" x14ac:dyDescent="0.2">
      <c r="H9158" s="36"/>
    </row>
    <row r="9159" spans="8:8" s="32" customFormat="1" ht="12.75" customHeight="1" x14ac:dyDescent="0.2">
      <c r="H9159" s="36"/>
    </row>
    <row r="9160" spans="8:8" s="32" customFormat="1" ht="12.75" customHeight="1" x14ac:dyDescent="0.2">
      <c r="H9160" s="36"/>
    </row>
    <row r="9161" spans="8:8" s="32" customFormat="1" ht="12.75" customHeight="1" x14ac:dyDescent="0.2">
      <c r="H9161" s="36"/>
    </row>
    <row r="9162" spans="8:8" s="32" customFormat="1" ht="12.75" customHeight="1" x14ac:dyDescent="0.2">
      <c r="H9162" s="36"/>
    </row>
    <row r="9163" spans="8:8" s="32" customFormat="1" ht="12.75" customHeight="1" x14ac:dyDescent="0.2">
      <c r="H9163" s="36"/>
    </row>
    <row r="9164" spans="8:8" s="32" customFormat="1" ht="12.75" customHeight="1" x14ac:dyDescent="0.2">
      <c r="H9164" s="36"/>
    </row>
    <row r="9165" spans="8:8" s="32" customFormat="1" ht="12.75" customHeight="1" x14ac:dyDescent="0.2">
      <c r="H9165" s="36"/>
    </row>
    <row r="9166" spans="8:8" s="32" customFormat="1" ht="12.75" customHeight="1" x14ac:dyDescent="0.2">
      <c r="H9166" s="36"/>
    </row>
    <row r="9167" spans="8:8" s="32" customFormat="1" ht="12.75" customHeight="1" x14ac:dyDescent="0.2">
      <c r="H9167" s="36"/>
    </row>
    <row r="9168" spans="8:8" s="32" customFormat="1" ht="12.75" customHeight="1" x14ac:dyDescent="0.2">
      <c r="H9168" s="36"/>
    </row>
    <row r="9169" spans="8:8" s="32" customFormat="1" ht="12.75" customHeight="1" x14ac:dyDescent="0.2">
      <c r="H9169" s="36"/>
    </row>
    <row r="9170" spans="8:8" s="32" customFormat="1" ht="12.75" customHeight="1" x14ac:dyDescent="0.2">
      <c r="H9170" s="36"/>
    </row>
    <row r="9171" spans="8:8" s="32" customFormat="1" ht="12.75" customHeight="1" x14ac:dyDescent="0.2">
      <c r="H9171" s="36"/>
    </row>
    <row r="9172" spans="8:8" s="32" customFormat="1" ht="12.75" customHeight="1" x14ac:dyDescent="0.2">
      <c r="H9172" s="36"/>
    </row>
    <row r="9173" spans="8:8" s="32" customFormat="1" ht="12.75" customHeight="1" x14ac:dyDescent="0.2">
      <c r="H9173" s="36"/>
    </row>
    <row r="9174" spans="8:8" s="32" customFormat="1" ht="12.75" customHeight="1" x14ac:dyDescent="0.2">
      <c r="H9174" s="36"/>
    </row>
    <row r="9175" spans="8:8" s="32" customFormat="1" ht="12.75" customHeight="1" x14ac:dyDescent="0.2">
      <c r="H9175" s="36"/>
    </row>
    <row r="9176" spans="8:8" s="32" customFormat="1" ht="12.75" customHeight="1" x14ac:dyDescent="0.2">
      <c r="H9176" s="36"/>
    </row>
    <row r="9177" spans="8:8" s="32" customFormat="1" ht="12.75" customHeight="1" x14ac:dyDescent="0.2">
      <c r="H9177" s="36"/>
    </row>
    <row r="9178" spans="8:8" s="32" customFormat="1" ht="12.75" customHeight="1" x14ac:dyDescent="0.2">
      <c r="H9178" s="36"/>
    </row>
    <row r="9179" spans="8:8" s="32" customFormat="1" ht="12.75" customHeight="1" x14ac:dyDescent="0.2">
      <c r="H9179" s="36"/>
    </row>
    <row r="9180" spans="8:8" s="32" customFormat="1" ht="12.75" customHeight="1" x14ac:dyDescent="0.2">
      <c r="H9180" s="36"/>
    </row>
    <row r="9181" spans="8:8" s="32" customFormat="1" ht="12.75" customHeight="1" x14ac:dyDescent="0.2">
      <c r="H9181" s="36"/>
    </row>
    <row r="9182" spans="8:8" s="32" customFormat="1" ht="12.75" customHeight="1" x14ac:dyDescent="0.2">
      <c r="H9182" s="36"/>
    </row>
    <row r="9183" spans="8:8" s="32" customFormat="1" ht="12.75" customHeight="1" x14ac:dyDescent="0.2">
      <c r="H9183" s="36"/>
    </row>
    <row r="9184" spans="8:8" s="32" customFormat="1" ht="12.75" customHeight="1" x14ac:dyDescent="0.2">
      <c r="H9184" s="36"/>
    </row>
    <row r="9185" spans="8:8" s="32" customFormat="1" ht="12.75" customHeight="1" x14ac:dyDescent="0.2">
      <c r="H9185" s="36"/>
    </row>
    <row r="9186" spans="8:8" s="32" customFormat="1" ht="12.75" customHeight="1" x14ac:dyDescent="0.2">
      <c r="H9186" s="36"/>
    </row>
    <row r="9187" spans="8:8" s="32" customFormat="1" ht="12.75" customHeight="1" x14ac:dyDescent="0.2">
      <c r="H9187" s="36"/>
    </row>
    <row r="9188" spans="8:8" s="32" customFormat="1" ht="12.75" customHeight="1" x14ac:dyDescent="0.2">
      <c r="H9188" s="36"/>
    </row>
    <row r="9189" spans="8:8" s="32" customFormat="1" ht="12.75" customHeight="1" x14ac:dyDescent="0.2">
      <c r="H9189" s="36"/>
    </row>
    <row r="9190" spans="8:8" s="32" customFormat="1" ht="12.75" customHeight="1" x14ac:dyDescent="0.2">
      <c r="H9190" s="36"/>
    </row>
    <row r="9191" spans="8:8" s="32" customFormat="1" ht="12.75" customHeight="1" x14ac:dyDescent="0.2">
      <c r="H9191" s="36"/>
    </row>
    <row r="9192" spans="8:8" s="32" customFormat="1" ht="12.75" customHeight="1" x14ac:dyDescent="0.2">
      <c r="H9192" s="36"/>
    </row>
    <row r="9193" spans="8:8" s="32" customFormat="1" ht="12.75" customHeight="1" x14ac:dyDescent="0.2">
      <c r="H9193" s="36"/>
    </row>
    <row r="9194" spans="8:8" s="32" customFormat="1" ht="12.75" customHeight="1" x14ac:dyDescent="0.2">
      <c r="H9194" s="36"/>
    </row>
    <row r="9195" spans="8:8" s="32" customFormat="1" ht="12.75" customHeight="1" x14ac:dyDescent="0.2">
      <c r="H9195" s="36"/>
    </row>
    <row r="9196" spans="8:8" s="32" customFormat="1" ht="12.75" customHeight="1" x14ac:dyDescent="0.2">
      <c r="H9196" s="36"/>
    </row>
    <row r="9197" spans="8:8" s="32" customFormat="1" ht="12.75" customHeight="1" x14ac:dyDescent="0.2">
      <c r="H9197" s="36"/>
    </row>
    <row r="9198" spans="8:8" s="32" customFormat="1" ht="12.75" customHeight="1" x14ac:dyDescent="0.2">
      <c r="H9198" s="36"/>
    </row>
    <row r="9199" spans="8:8" s="32" customFormat="1" ht="12.75" customHeight="1" x14ac:dyDescent="0.2">
      <c r="H9199" s="36"/>
    </row>
    <row r="9200" spans="8:8" s="32" customFormat="1" ht="12.75" customHeight="1" x14ac:dyDescent="0.2">
      <c r="H9200" s="36"/>
    </row>
    <row r="9201" spans="8:8" s="32" customFormat="1" ht="12.75" customHeight="1" x14ac:dyDescent="0.2">
      <c r="H9201" s="36"/>
    </row>
    <row r="9202" spans="8:8" s="32" customFormat="1" ht="12.75" customHeight="1" x14ac:dyDescent="0.2">
      <c r="H9202" s="36"/>
    </row>
    <row r="9203" spans="8:8" s="32" customFormat="1" ht="12.75" customHeight="1" x14ac:dyDescent="0.2">
      <c r="H9203" s="36"/>
    </row>
    <row r="9204" spans="8:8" s="32" customFormat="1" ht="12.75" customHeight="1" x14ac:dyDescent="0.2">
      <c r="H9204" s="36"/>
    </row>
    <row r="9205" spans="8:8" s="32" customFormat="1" ht="12.75" customHeight="1" x14ac:dyDescent="0.2">
      <c r="H9205" s="36"/>
    </row>
    <row r="9206" spans="8:8" s="32" customFormat="1" ht="12.75" customHeight="1" x14ac:dyDescent="0.2">
      <c r="H9206" s="36"/>
    </row>
    <row r="9207" spans="8:8" s="32" customFormat="1" ht="12.75" customHeight="1" x14ac:dyDescent="0.2">
      <c r="H9207" s="36"/>
    </row>
    <row r="9208" spans="8:8" s="32" customFormat="1" ht="12.75" customHeight="1" x14ac:dyDescent="0.2">
      <c r="H9208" s="36"/>
    </row>
    <row r="9209" spans="8:8" s="32" customFormat="1" ht="12.75" customHeight="1" x14ac:dyDescent="0.2">
      <c r="H9209" s="36"/>
    </row>
    <row r="9210" spans="8:8" s="32" customFormat="1" ht="12.75" customHeight="1" x14ac:dyDescent="0.2">
      <c r="H9210" s="36"/>
    </row>
    <row r="9211" spans="8:8" s="32" customFormat="1" ht="12.75" customHeight="1" x14ac:dyDescent="0.2">
      <c r="H9211" s="36"/>
    </row>
    <row r="9212" spans="8:8" s="32" customFormat="1" ht="12.75" customHeight="1" x14ac:dyDescent="0.2">
      <c r="H9212" s="36"/>
    </row>
    <row r="9213" spans="8:8" s="32" customFormat="1" ht="12.75" customHeight="1" x14ac:dyDescent="0.2">
      <c r="H9213" s="36"/>
    </row>
    <row r="9214" spans="8:8" s="32" customFormat="1" ht="12.75" customHeight="1" x14ac:dyDescent="0.2">
      <c r="H9214" s="36"/>
    </row>
    <row r="9215" spans="8:8" s="32" customFormat="1" ht="12.75" customHeight="1" x14ac:dyDescent="0.2">
      <c r="H9215" s="36"/>
    </row>
    <row r="9216" spans="8:8" s="32" customFormat="1" ht="12.75" customHeight="1" x14ac:dyDescent="0.2">
      <c r="H9216" s="36"/>
    </row>
    <row r="9217" spans="8:8" s="32" customFormat="1" ht="12.75" customHeight="1" x14ac:dyDescent="0.2">
      <c r="H9217" s="36"/>
    </row>
    <row r="9218" spans="8:8" s="32" customFormat="1" ht="12.75" customHeight="1" x14ac:dyDescent="0.2">
      <c r="H9218" s="36"/>
    </row>
    <row r="9219" spans="8:8" s="32" customFormat="1" ht="12.75" customHeight="1" x14ac:dyDescent="0.2">
      <c r="H9219" s="36"/>
    </row>
    <row r="9220" spans="8:8" s="32" customFormat="1" ht="12.75" customHeight="1" x14ac:dyDescent="0.2">
      <c r="H9220" s="36"/>
    </row>
    <row r="9221" spans="8:8" s="32" customFormat="1" ht="12.75" customHeight="1" x14ac:dyDescent="0.2">
      <c r="H9221" s="36"/>
    </row>
    <row r="9222" spans="8:8" s="32" customFormat="1" ht="12.75" customHeight="1" x14ac:dyDescent="0.2">
      <c r="H9222" s="36"/>
    </row>
    <row r="9223" spans="8:8" s="32" customFormat="1" ht="12.75" customHeight="1" x14ac:dyDescent="0.2">
      <c r="H9223" s="36"/>
    </row>
    <row r="9224" spans="8:8" s="32" customFormat="1" ht="12.75" customHeight="1" x14ac:dyDescent="0.2">
      <c r="H9224" s="36"/>
    </row>
    <row r="9225" spans="8:8" s="32" customFormat="1" ht="12.75" customHeight="1" x14ac:dyDescent="0.2">
      <c r="H9225" s="36"/>
    </row>
    <row r="9226" spans="8:8" s="32" customFormat="1" ht="12.75" customHeight="1" x14ac:dyDescent="0.2">
      <c r="H9226" s="36"/>
    </row>
    <row r="9227" spans="8:8" s="32" customFormat="1" ht="12.75" customHeight="1" x14ac:dyDescent="0.2">
      <c r="H9227" s="36"/>
    </row>
    <row r="9228" spans="8:8" s="32" customFormat="1" ht="12.75" customHeight="1" x14ac:dyDescent="0.2">
      <c r="H9228" s="36"/>
    </row>
    <row r="9229" spans="8:8" s="32" customFormat="1" ht="12.75" customHeight="1" x14ac:dyDescent="0.2">
      <c r="H9229" s="36"/>
    </row>
    <row r="9230" spans="8:8" s="32" customFormat="1" ht="12.75" customHeight="1" x14ac:dyDescent="0.2">
      <c r="H9230" s="36"/>
    </row>
    <row r="9231" spans="8:8" s="32" customFormat="1" ht="12.75" customHeight="1" x14ac:dyDescent="0.2">
      <c r="H9231" s="36"/>
    </row>
    <row r="9232" spans="8:8" s="32" customFormat="1" ht="12.75" customHeight="1" x14ac:dyDescent="0.2">
      <c r="H9232" s="36"/>
    </row>
    <row r="9233" spans="8:8" s="32" customFormat="1" ht="12.75" customHeight="1" x14ac:dyDescent="0.2">
      <c r="H9233" s="36"/>
    </row>
    <row r="9234" spans="8:8" s="32" customFormat="1" ht="12.75" customHeight="1" x14ac:dyDescent="0.2">
      <c r="H9234" s="36"/>
    </row>
    <row r="9235" spans="8:8" s="32" customFormat="1" ht="12.75" customHeight="1" x14ac:dyDescent="0.2">
      <c r="H9235" s="36"/>
    </row>
    <row r="9236" spans="8:8" s="32" customFormat="1" ht="12.75" customHeight="1" x14ac:dyDescent="0.2">
      <c r="H9236" s="36"/>
    </row>
    <row r="9237" spans="8:8" s="32" customFormat="1" ht="12.75" customHeight="1" x14ac:dyDescent="0.2">
      <c r="H9237" s="36"/>
    </row>
    <row r="9238" spans="8:8" s="32" customFormat="1" ht="12.75" customHeight="1" x14ac:dyDescent="0.2">
      <c r="H9238" s="36"/>
    </row>
    <row r="9239" spans="8:8" s="32" customFormat="1" ht="12.75" customHeight="1" x14ac:dyDescent="0.2">
      <c r="H9239" s="36"/>
    </row>
    <row r="9240" spans="8:8" s="32" customFormat="1" ht="12.75" customHeight="1" x14ac:dyDescent="0.2">
      <c r="H9240" s="36"/>
    </row>
    <row r="9241" spans="8:8" s="32" customFormat="1" ht="12.75" customHeight="1" x14ac:dyDescent="0.2">
      <c r="H9241" s="36"/>
    </row>
    <row r="9242" spans="8:8" s="32" customFormat="1" ht="12.75" customHeight="1" x14ac:dyDescent="0.2">
      <c r="H9242" s="36"/>
    </row>
    <row r="9243" spans="8:8" s="32" customFormat="1" ht="12.75" customHeight="1" x14ac:dyDescent="0.2">
      <c r="H9243" s="36"/>
    </row>
    <row r="9244" spans="8:8" s="32" customFormat="1" ht="12.75" customHeight="1" x14ac:dyDescent="0.2">
      <c r="H9244" s="36"/>
    </row>
    <row r="9245" spans="8:8" s="32" customFormat="1" ht="12.75" customHeight="1" x14ac:dyDescent="0.2">
      <c r="H9245" s="36"/>
    </row>
    <row r="9246" spans="8:8" s="32" customFormat="1" ht="12.75" customHeight="1" x14ac:dyDescent="0.2">
      <c r="H9246" s="36"/>
    </row>
    <row r="9247" spans="8:8" s="32" customFormat="1" ht="12.75" customHeight="1" x14ac:dyDescent="0.2">
      <c r="H9247" s="36"/>
    </row>
    <row r="9248" spans="8:8" s="32" customFormat="1" ht="12.75" customHeight="1" x14ac:dyDescent="0.2">
      <c r="H9248" s="36"/>
    </row>
    <row r="9249" spans="8:8" s="32" customFormat="1" ht="12.75" customHeight="1" x14ac:dyDescent="0.2">
      <c r="H9249" s="36"/>
    </row>
    <row r="9250" spans="8:8" s="32" customFormat="1" ht="12.75" customHeight="1" x14ac:dyDescent="0.2">
      <c r="H9250" s="36"/>
    </row>
    <row r="9251" spans="8:8" s="32" customFormat="1" ht="12.75" customHeight="1" x14ac:dyDescent="0.2">
      <c r="H9251" s="36"/>
    </row>
    <row r="9252" spans="8:8" s="32" customFormat="1" ht="12.75" customHeight="1" x14ac:dyDescent="0.2">
      <c r="H9252" s="36"/>
    </row>
    <row r="9253" spans="8:8" s="32" customFormat="1" ht="12.75" customHeight="1" x14ac:dyDescent="0.2">
      <c r="H9253" s="36"/>
    </row>
    <row r="9254" spans="8:8" s="32" customFormat="1" ht="12.75" customHeight="1" x14ac:dyDescent="0.2">
      <c r="H9254" s="36"/>
    </row>
    <row r="9255" spans="8:8" s="32" customFormat="1" ht="12.75" customHeight="1" x14ac:dyDescent="0.2">
      <c r="H9255" s="36"/>
    </row>
    <row r="9256" spans="8:8" s="32" customFormat="1" ht="12.75" customHeight="1" x14ac:dyDescent="0.2">
      <c r="H9256" s="36"/>
    </row>
    <row r="9257" spans="8:8" s="32" customFormat="1" ht="12.75" customHeight="1" x14ac:dyDescent="0.2">
      <c r="H9257" s="36"/>
    </row>
    <row r="9258" spans="8:8" s="32" customFormat="1" ht="12.75" customHeight="1" x14ac:dyDescent="0.2">
      <c r="H9258" s="36"/>
    </row>
    <row r="9259" spans="8:8" s="32" customFormat="1" ht="12.75" customHeight="1" x14ac:dyDescent="0.2">
      <c r="H9259" s="36"/>
    </row>
    <row r="9260" spans="8:8" s="32" customFormat="1" ht="12.75" customHeight="1" x14ac:dyDescent="0.2">
      <c r="H9260" s="36"/>
    </row>
    <row r="9261" spans="8:8" s="32" customFormat="1" ht="12.75" customHeight="1" x14ac:dyDescent="0.2">
      <c r="H9261" s="36"/>
    </row>
    <row r="9262" spans="8:8" s="32" customFormat="1" ht="12.75" customHeight="1" x14ac:dyDescent="0.2">
      <c r="H9262" s="36"/>
    </row>
    <row r="9263" spans="8:8" s="32" customFormat="1" ht="12.75" customHeight="1" x14ac:dyDescent="0.2">
      <c r="H9263" s="36"/>
    </row>
    <row r="9264" spans="8:8" s="32" customFormat="1" ht="12.75" customHeight="1" x14ac:dyDescent="0.2">
      <c r="H9264" s="36"/>
    </row>
    <row r="9265" spans="8:8" s="32" customFormat="1" ht="12.75" customHeight="1" x14ac:dyDescent="0.2">
      <c r="H9265" s="36"/>
    </row>
    <row r="9266" spans="8:8" s="32" customFormat="1" ht="12.75" customHeight="1" x14ac:dyDescent="0.2">
      <c r="H9266" s="36"/>
    </row>
    <row r="9267" spans="8:8" s="32" customFormat="1" ht="12.75" customHeight="1" x14ac:dyDescent="0.2">
      <c r="H9267" s="36"/>
    </row>
    <row r="9268" spans="8:8" s="32" customFormat="1" ht="12.75" customHeight="1" x14ac:dyDescent="0.2">
      <c r="H9268" s="36"/>
    </row>
    <row r="9269" spans="8:8" s="32" customFormat="1" ht="12.75" customHeight="1" x14ac:dyDescent="0.2">
      <c r="H9269" s="36"/>
    </row>
    <row r="9270" spans="8:8" s="32" customFormat="1" ht="12.75" customHeight="1" x14ac:dyDescent="0.2">
      <c r="H9270" s="36"/>
    </row>
    <row r="9271" spans="8:8" s="32" customFormat="1" ht="12.75" customHeight="1" x14ac:dyDescent="0.2">
      <c r="H9271" s="36"/>
    </row>
    <row r="9272" spans="8:8" s="32" customFormat="1" ht="12.75" customHeight="1" x14ac:dyDescent="0.2">
      <c r="H9272" s="36"/>
    </row>
    <row r="9273" spans="8:8" s="32" customFormat="1" ht="12.75" customHeight="1" x14ac:dyDescent="0.2">
      <c r="H9273" s="36"/>
    </row>
    <row r="9274" spans="8:8" s="32" customFormat="1" ht="12.75" customHeight="1" x14ac:dyDescent="0.2">
      <c r="H9274" s="36"/>
    </row>
    <row r="9275" spans="8:8" s="32" customFormat="1" ht="12.75" customHeight="1" x14ac:dyDescent="0.2">
      <c r="H9275" s="36"/>
    </row>
    <row r="9276" spans="8:8" s="32" customFormat="1" ht="12.75" customHeight="1" x14ac:dyDescent="0.2">
      <c r="H9276" s="36"/>
    </row>
    <row r="9277" spans="8:8" s="32" customFormat="1" ht="12.75" customHeight="1" x14ac:dyDescent="0.2">
      <c r="H9277" s="36"/>
    </row>
    <row r="9278" spans="8:8" s="32" customFormat="1" ht="12.75" customHeight="1" x14ac:dyDescent="0.2">
      <c r="H9278" s="36"/>
    </row>
    <row r="9279" spans="8:8" s="32" customFormat="1" ht="12.75" customHeight="1" x14ac:dyDescent="0.2">
      <c r="H9279" s="36"/>
    </row>
    <row r="9280" spans="8:8" s="32" customFormat="1" ht="12.75" customHeight="1" x14ac:dyDescent="0.2">
      <c r="H9280" s="36"/>
    </row>
    <row r="9281" spans="8:8" s="32" customFormat="1" ht="12.75" customHeight="1" x14ac:dyDescent="0.2">
      <c r="H9281" s="36"/>
    </row>
    <row r="9282" spans="8:8" s="32" customFormat="1" ht="12.75" customHeight="1" x14ac:dyDescent="0.2">
      <c r="H9282" s="36"/>
    </row>
    <row r="9283" spans="8:8" s="32" customFormat="1" ht="12.75" customHeight="1" x14ac:dyDescent="0.2">
      <c r="H9283" s="36"/>
    </row>
    <row r="9284" spans="8:8" s="32" customFormat="1" ht="12.75" customHeight="1" x14ac:dyDescent="0.2">
      <c r="H9284" s="36"/>
    </row>
    <row r="9285" spans="8:8" s="32" customFormat="1" ht="12.75" customHeight="1" x14ac:dyDescent="0.2">
      <c r="H9285" s="36"/>
    </row>
    <row r="9286" spans="8:8" s="32" customFormat="1" ht="12.75" customHeight="1" x14ac:dyDescent="0.2">
      <c r="H9286" s="36"/>
    </row>
    <row r="9287" spans="8:8" s="32" customFormat="1" ht="12.75" customHeight="1" x14ac:dyDescent="0.2">
      <c r="H9287" s="36"/>
    </row>
    <row r="9288" spans="8:8" s="32" customFormat="1" ht="12.75" customHeight="1" x14ac:dyDescent="0.2">
      <c r="H9288" s="36"/>
    </row>
    <row r="9289" spans="8:8" s="32" customFormat="1" ht="12.75" customHeight="1" x14ac:dyDescent="0.2">
      <c r="H9289" s="36"/>
    </row>
    <row r="9290" spans="8:8" s="32" customFormat="1" ht="12.75" customHeight="1" x14ac:dyDescent="0.2">
      <c r="H9290" s="36"/>
    </row>
    <row r="9291" spans="8:8" s="32" customFormat="1" ht="12.75" customHeight="1" x14ac:dyDescent="0.2">
      <c r="H9291" s="36"/>
    </row>
    <row r="9292" spans="8:8" s="32" customFormat="1" ht="12.75" customHeight="1" x14ac:dyDescent="0.2">
      <c r="H9292" s="36"/>
    </row>
    <row r="9293" spans="8:8" s="32" customFormat="1" ht="12.75" customHeight="1" x14ac:dyDescent="0.2">
      <c r="H9293" s="36"/>
    </row>
    <row r="9294" spans="8:8" s="32" customFormat="1" ht="12.75" customHeight="1" x14ac:dyDescent="0.2">
      <c r="H9294" s="36"/>
    </row>
    <row r="9295" spans="8:8" s="32" customFormat="1" ht="12.75" customHeight="1" x14ac:dyDescent="0.2">
      <c r="H9295" s="36"/>
    </row>
    <row r="9296" spans="8:8" s="32" customFormat="1" ht="12.75" customHeight="1" x14ac:dyDescent="0.2">
      <c r="H9296" s="36"/>
    </row>
    <row r="9297" spans="8:8" s="32" customFormat="1" ht="12.75" customHeight="1" x14ac:dyDescent="0.2">
      <c r="H9297" s="36"/>
    </row>
    <row r="9298" spans="8:8" s="32" customFormat="1" ht="12.75" customHeight="1" x14ac:dyDescent="0.2">
      <c r="H9298" s="36"/>
    </row>
    <row r="9299" spans="8:8" s="32" customFormat="1" ht="12.75" customHeight="1" x14ac:dyDescent="0.2">
      <c r="H9299" s="36"/>
    </row>
    <row r="9300" spans="8:8" s="32" customFormat="1" ht="12.75" customHeight="1" x14ac:dyDescent="0.2">
      <c r="H9300" s="36"/>
    </row>
    <row r="9301" spans="8:8" s="32" customFormat="1" ht="12.75" customHeight="1" x14ac:dyDescent="0.2">
      <c r="H9301" s="36"/>
    </row>
    <row r="9302" spans="8:8" s="32" customFormat="1" ht="12.75" customHeight="1" x14ac:dyDescent="0.2">
      <c r="H9302" s="36"/>
    </row>
    <row r="9303" spans="8:8" s="32" customFormat="1" ht="12.75" customHeight="1" x14ac:dyDescent="0.2">
      <c r="H9303" s="36"/>
    </row>
    <row r="9304" spans="8:8" s="32" customFormat="1" ht="12.75" customHeight="1" x14ac:dyDescent="0.2">
      <c r="H9304" s="36"/>
    </row>
    <row r="9305" spans="8:8" s="32" customFormat="1" ht="12.75" customHeight="1" x14ac:dyDescent="0.2">
      <c r="H9305" s="36"/>
    </row>
    <row r="9306" spans="8:8" s="32" customFormat="1" ht="12.75" customHeight="1" x14ac:dyDescent="0.2">
      <c r="H9306" s="36"/>
    </row>
    <row r="9307" spans="8:8" s="32" customFormat="1" ht="12.75" customHeight="1" x14ac:dyDescent="0.2">
      <c r="H9307" s="36"/>
    </row>
    <row r="9308" spans="8:8" s="32" customFormat="1" ht="12.75" customHeight="1" x14ac:dyDescent="0.2">
      <c r="H9308" s="36"/>
    </row>
    <row r="9309" spans="8:8" s="32" customFormat="1" ht="12.75" customHeight="1" x14ac:dyDescent="0.2">
      <c r="H9309" s="36"/>
    </row>
    <row r="9310" spans="8:8" s="32" customFormat="1" ht="12.75" customHeight="1" x14ac:dyDescent="0.2">
      <c r="H9310" s="36"/>
    </row>
    <row r="9311" spans="8:8" s="32" customFormat="1" ht="12.75" customHeight="1" x14ac:dyDescent="0.2">
      <c r="H9311" s="36"/>
    </row>
    <row r="9312" spans="8:8" s="32" customFormat="1" ht="12.75" customHeight="1" x14ac:dyDescent="0.2">
      <c r="H9312" s="36"/>
    </row>
    <row r="9313" spans="8:8" s="32" customFormat="1" ht="12.75" customHeight="1" x14ac:dyDescent="0.2">
      <c r="H9313" s="36"/>
    </row>
    <row r="9314" spans="8:8" s="32" customFormat="1" ht="12.75" customHeight="1" x14ac:dyDescent="0.2">
      <c r="H9314" s="36"/>
    </row>
    <row r="9315" spans="8:8" s="32" customFormat="1" ht="12.75" customHeight="1" x14ac:dyDescent="0.2">
      <c r="H9315" s="36"/>
    </row>
    <row r="9316" spans="8:8" s="32" customFormat="1" ht="12.75" customHeight="1" x14ac:dyDescent="0.2">
      <c r="H9316" s="36"/>
    </row>
    <row r="9317" spans="8:8" s="32" customFormat="1" ht="12.75" customHeight="1" x14ac:dyDescent="0.2">
      <c r="H9317" s="36"/>
    </row>
    <row r="9318" spans="8:8" s="32" customFormat="1" ht="12.75" customHeight="1" x14ac:dyDescent="0.2">
      <c r="H9318" s="36"/>
    </row>
    <row r="9319" spans="8:8" s="32" customFormat="1" ht="12.75" customHeight="1" x14ac:dyDescent="0.2">
      <c r="H9319" s="36"/>
    </row>
    <row r="9320" spans="8:8" s="32" customFormat="1" ht="12.75" customHeight="1" x14ac:dyDescent="0.2">
      <c r="H9320" s="36"/>
    </row>
    <row r="9321" spans="8:8" s="32" customFormat="1" ht="12.75" customHeight="1" x14ac:dyDescent="0.2">
      <c r="H9321" s="36"/>
    </row>
    <row r="9322" spans="8:8" s="32" customFormat="1" ht="12.75" customHeight="1" x14ac:dyDescent="0.2">
      <c r="H9322" s="36"/>
    </row>
    <row r="9323" spans="8:8" s="32" customFormat="1" ht="12.75" customHeight="1" x14ac:dyDescent="0.2">
      <c r="H9323" s="36"/>
    </row>
    <row r="9324" spans="8:8" s="32" customFormat="1" ht="12.75" customHeight="1" x14ac:dyDescent="0.2">
      <c r="H9324" s="36"/>
    </row>
    <row r="9325" spans="8:8" s="32" customFormat="1" ht="12.75" customHeight="1" x14ac:dyDescent="0.2">
      <c r="H9325" s="36"/>
    </row>
    <row r="9326" spans="8:8" s="32" customFormat="1" ht="12.75" customHeight="1" x14ac:dyDescent="0.2">
      <c r="H9326" s="36"/>
    </row>
    <row r="9327" spans="8:8" s="32" customFormat="1" ht="12.75" customHeight="1" x14ac:dyDescent="0.2">
      <c r="H9327" s="36"/>
    </row>
    <row r="9328" spans="8:8" s="32" customFormat="1" ht="12.75" customHeight="1" x14ac:dyDescent="0.2">
      <c r="H9328" s="36"/>
    </row>
    <row r="9329" spans="8:8" s="32" customFormat="1" ht="12.75" customHeight="1" x14ac:dyDescent="0.2">
      <c r="H9329" s="36"/>
    </row>
    <row r="9330" spans="8:8" s="32" customFormat="1" ht="12.75" customHeight="1" x14ac:dyDescent="0.2">
      <c r="H9330" s="36"/>
    </row>
    <row r="9331" spans="8:8" s="32" customFormat="1" ht="12.75" customHeight="1" x14ac:dyDescent="0.2">
      <c r="H9331" s="36"/>
    </row>
    <row r="9332" spans="8:8" s="32" customFormat="1" ht="12.75" customHeight="1" x14ac:dyDescent="0.2">
      <c r="H9332" s="36"/>
    </row>
    <row r="9333" spans="8:8" s="32" customFormat="1" ht="12.75" customHeight="1" x14ac:dyDescent="0.2">
      <c r="H9333" s="36"/>
    </row>
    <row r="9334" spans="8:8" s="32" customFormat="1" ht="12.75" customHeight="1" x14ac:dyDescent="0.2">
      <c r="H9334" s="36"/>
    </row>
    <row r="9335" spans="8:8" s="32" customFormat="1" ht="12.75" customHeight="1" x14ac:dyDescent="0.2">
      <c r="H9335" s="36"/>
    </row>
    <row r="9336" spans="8:8" s="32" customFormat="1" ht="12.75" customHeight="1" x14ac:dyDescent="0.2">
      <c r="H9336" s="36"/>
    </row>
    <row r="9337" spans="8:8" s="32" customFormat="1" ht="12.75" customHeight="1" x14ac:dyDescent="0.2">
      <c r="H9337" s="36"/>
    </row>
    <row r="9338" spans="8:8" s="32" customFormat="1" ht="12.75" customHeight="1" x14ac:dyDescent="0.2">
      <c r="H9338" s="36"/>
    </row>
    <row r="9339" spans="8:8" s="32" customFormat="1" ht="12.75" customHeight="1" x14ac:dyDescent="0.2">
      <c r="H9339" s="36"/>
    </row>
    <row r="9340" spans="8:8" s="32" customFormat="1" ht="12.75" customHeight="1" x14ac:dyDescent="0.2">
      <c r="H9340" s="36"/>
    </row>
    <row r="9341" spans="8:8" s="32" customFormat="1" ht="12.75" customHeight="1" x14ac:dyDescent="0.2">
      <c r="H9341" s="36"/>
    </row>
    <row r="9342" spans="8:8" s="32" customFormat="1" ht="12.75" customHeight="1" x14ac:dyDescent="0.2">
      <c r="H9342" s="36"/>
    </row>
    <row r="9343" spans="8:8" s="32" customFormat="1" ht="12.75" customHeight="1" x14ac:dyDescent="0.2">
      <c r="H9343" s="36"/>
    </row>
    <row r="9344" spans="8:8" s="32" customFormat="1" ht="12.75" customHeight="1" x14ac:dyDescent="0.2">
      <c r="H9344" s="36"/>
    </row>
    <row r="9345" spans="8:8" s="32" customFormat="1" ht="12.75" customHeight="1" x14ac:dyDescent="0.2">
      <c r="H9345" s="36"/>
    </row>
    <row r="9346" spans="8:8" s="32" customFormat="1" ht="12.75" customHeight="1" x14ac:dyDescent="0.2">
      <c r="H9346" s="36"/>
    </row>
    <row r="9347" spans="8:8" s="32" customFormat="1" ht="12.75" customHeight="1" x14ac:dyDescent="0.2">
      <c r="H9347" s="36"/>
    </row>
    <row r="9348" spans="8:8" s="32" customFormat="1" ht="12.75" customHeight="1" x14ac:dyDescent="0.2">
      <c r="H9348" s="36"/>
    </row>
    <row r="9349" spans="8:8" s="32" customFormat="1" ht="12.75" customHeight="1" x14ac:dyDescent="0.2">
      <c r="H9349" s="36"/>
    </row>
    <row r="9350" spans="8:8" s="32" customFormat="1" ht="12.75" customHeight="1" x14ac:dyDescent="0.2">
      <c r="H9350" s="36"/>
    </row>
    <row r="9351" spans="8:8" s="32" customFormat="1" ht="12.75" customHeight="1" x14ac:dyDescent="0.2">
      <c r="H9351" s="36"/>
    </row>
    <row r="9352" spans="8:8" s="32" customFormat="1" ht="12.75" customHeight="1" x14ac:dyDescent="0.2">
      <c r="H9352" s="36"/>
    </row>
    <row r="9353" spans="8:8" s="32" customFormat="1" ht="12.75" customHeight="1" x14ac:dyDescent="0.2">
      <c r="H9353" s="36"/>
    </row>
    <row r="9354" spans="8:8" s="32" customFormat="1" ht="12.75" customHeight="1" x14ac:dyDescent="0.2">
      <c r="H9354" s="36"/>
    </row>
    <row r="9355" spans="8:8" s="32" customFormat="1" ht="12.75" customHeight="1" x14ac:dyDescent="0.2">
      <c r="H9355" s="36"/>
    </row>
    <row r="9356" spans="8:8" s="32" customFormat="1" ht="12.75" customHeight="1" x14ac:dyDescent="0.2">
      <c r="H9356" s="36"/>
    </row>
    <row r="9357" spans="8:8" s="32" customFormat="1" ht="12.75" customHeight="1" x14ac:dyDescent="0.2">
      <c r="H9357" s="36"/>
    </row>
    <row r="9358" spans="8:8" s="32" customFormat="1" ht="12.75" customHeight="1" x14ac:dyDescent="0.2">
      <c r="H9358" s="36"/>
    </row>
    <row r="9359" spans="8:8" s="32" customFormat="1" ht="12.75" customHeight="1" x14ac:dyDescent="0.2">
      <c r="H9359" s="36"/>
    </row>
    <row r="9360" spans="8:8" s="32" customFormat="1" ht="12.75" customHeight="1" x14ac:dyDescent="0.2">
      <c r="H9360" s="36"/>
    </row>
    <row r="9361" spans="8:8" s="32" customFormat="1" ht="12.75" customHeight="1" x14ac:dyDescent="0.2">
      <c r="H9361" s="36"/>
    </row>
    <row r="9362" spans="8:8" s="32" customFormat="1" ht="12.75" customHeight="1" x14ac:dyDescent="0.2">
      <c r="H9362" s="36"/>
    </row>
    <row r="9363" spans="8:8" s="32" customFormat="1" ht="12.75" customHeight="1" x14ac:dyDescent="0.2">
      <c r="H9363" s="36"/>
    </row>
    <row r="9364" spans="8:8" s="32" customFormat="1" ht="12.75" customHeight="1" x14ac:dyDescent="0.2">
      <c r="H9364" s="36"/>
    </row>
    <row r="9365" spans="8:8" s="32" customFormat="1" ht="12.75" customHeight="1" x14ac:dyDescent="0.2">
      <c r="H9365" s="36"/>
    </row>
    <row r="9366" spans="8:8" s="32" customFormat="1" ht="12.75" customHeight="1" x14ac:dyDescent="0.2">
      <c r="H9366" s="36"/>
    </row>
    <row r="9367" spans="8:8" s="32" customFormat="1" ht="12.75" customHeight="1" x14ac:dyDescent="0.2">
      <c r="H9367" s="36"/>
    </row>
    <row r="9368" spans="8:8" s="32" customFormat="1" ht="12.75" customHeight="1" x14ac:dyDescent="0.2">
      <c r="H9368" s="36"/>
    </row>
    <row r="9369" spans="8:8" s="32" customFormat="1" ht="12.75" customHeight="1" x14ac:dyDescent="0.2">
      <c r="H9369" s="36"/>
    </row>
    <row r="9370" spans="8:8" s="32" customFormat="1" ht="12.75" customHeight="1" x14ac:dyDescent="0.2">
      <c r="H9370" s="36"/>
    </row>
    <row r="9371" spans="8:8" s="32" customFormat="1" ht="12.75" customHeight="1" x14ac:dyDescent="0.2">
      <c r="H9371" s="36"/>
    </row>
    <row r="9372" spans="8:8" s="32" customFormat="1" ht="12.75" customHeight="1" x14ac:dyDescent="0.2">
      <c r="H9372" s="36"/>
    </row>
    <row r="9373" spans="8:8" s="32" customFormat="1" ht="12.75" customHeight="1" x14ac:dyDescent="0.2">
      <c r="H9373" s="36"/>
    </row>
    <row r="9374" spans="8:8" s="32" customFormat="1" ht="12.75" customHeight="1" x14ac:dyDescent="0.2">
      <c r="H9374" s="36"/>
    </row>
    <row r="9375" spans="8:8" s="32" customFormat="1" ht="12.75" customHeight="1" x14ac:dyDescent="0.2">
      <c r="H9375" s="36"/>
    </row>
    <row r="9376" spans="8:8" s="32" customFormat="1" ht="12.75" customHeight="1" x14ac:dyDescent="0.2">
      <c r="H9376" s="36"/>
    </row>
    <row r="9377" spans="8:8" s="32" customFormat="1" ht="12.75" customHeight="1" x14ac:dyDescent="0.2">
      <c r="H9377" s="36"/>
    </row>
    <row r="9378" spans="8:8" s="32" customFormat="1" ht="12.75" customHeight="1" x14ac:dyDescent="0.2">
      <c r="H9378" s="36"/>
    </row>
    <row r="9379" spans="8:8" s="32" customFormat="1" ht="12.75" customHeight="1" x14ac:dyDescent="0.2">
      <c r="H9379" s="36"/>
    </row>
    <row r="9380" spans="8:8" s="32" customFormat="1" ht="12.75" customHeight="1" x14ac:dyDescent="0.2">
      <c r="H9380" s="36"/>
    </row>
    <row r="9381" spans="8:8" s="32" customFormat="1" ht="12.75" customHeight="1" x14ac:dyDescent="0.2">
      <c r="H9381" s="36"/>
    </row>
    <row r="9382" spans="8:8" s="32" customFormat="1" ht="12.75" customHeight="1" x14ac:dyDescent="0.2">
      <c r="H9382" s="36"/>
    </row>
    <row r="9383" spans="8:8" s="32" customFormat="1" ht="12.75" customHeight="1" x14ac:dyDescent="0.2">
      <c r="H9383" s="36"/>
    </row>
    <row r="9384" spans="8:8" s="32" customFormat="1" ht="12.75" customHeight="1" x14ac:dyDescent="0.2">
      <c r="H9384" s="36"/>
    </row>
    <row r="9385" spans="8:8" s="32" customFormat="1" ht="12.75" customHeight="1" x14ac:dyDescent="0.2">
      <c r="H9385" s="36"/>
    </row>
    <row r="9386" spans="8:8" s="32" customFormat="1" ht="12.75" customHeight="1" x14ac:dyDescent="0.2">
      <c r="H9386" s="36"/>
    </row>
    <row r="9387" spans="8:8" s="32" customFormat="1" ht="12.75" customHeight="1" x14ac:dyDescent="0.2">
      <c r="H9387" s="36"/>
    </row>
    <row r="9388" spans="8:8" s="32" customFormat="1" ht="12.75" customHeight="1" x14ac:dyDescent="0.2">
      <c r="H9388" s="36"/>
    </row>
    <row r="9389" spans="8:8" s="32" customFormat="1" ht="12.75" customHeight="1" x14ac:dyDescent="0.2">
      <c r="H9389" s="36"/>
    </row>
    <row r="9390" spans="8:8" s="32" customFormat="1" ht="12.75" customHeight="1" x14ac:dyDescent="0.2">
      <c r="H9390" s="36"/>
    </row>
    <row r="9391" spans="8:8" s="32" customFormat="1" ht="12.75" customHeight="1" x14ac:dyDescent="0.2">
      <c r="H9391" s="36"/>
    </row>
    <row r="9392" spans="8:8" s="32" customFormat="1" ht="12.75" customHeight="1" x14ac:dyDescent="0.2">
      <c r="H9392" s="36"/>
    </row>
    <row r="9393" spans="8:8" s="32" customFormat="1" ht="12.75" customHeight="1" x14ac:dyDescent="0.2">
      <c r="H9393" s="36"/>
    </row>
    <row r="9394" spans="8:8" s="32" customFormat="1" ht="12.75" customHeight="1" x14ac:dyDescent="0.2">
      <c r="H9394" s="36"/>
    </row>
    <row r="9395" spans="8:8" s="32" customFormat="1" ht="12.75" customHeight="1" x14ac:dyDescent="0.2">
      <c r="H9395" s="36"/>
    </row>
    <row r="9396" spans="8:8" s="32" customFormat="1" ht="12.75" customHeight="1" x14ac:dyDescent="0.2">
      <c r="H9396" s="36"/>
    </row>
    <row r="9397" spans="8:8" s="32" customFormat="1" ht="12.75" customHeight="1" x14ac:dyDescent="0.2">
      <c r="H9397" s="36"/>
    </row>
    <row r="9398" spans="8:8" s="32" customFormat="1" ht="12.75" customHeight="1" x14ac:dyDescent="0.2">
      <c r="H9398" s="36"/>
    </row>
    <row r="9399" spans="8:8" s="32" customFormat="1" ht="12.75" customHeight="1" x14ac:dyDescent="0.2">
      <c r="H9399" s="36"/>
    </row>
    <row r="9400" spans="8:8" s="32" customFormat="1" ht="12.75" customHeight="1" x14ac:dyDescent="0.2">
      <c r="H9400" s="36"/>
    </row>
    <row r="9401" spans="8:8" s="32" customFormat="1" ht="12.75" customHeight="1" x14ac:dyDescent="0.2">
      <c r="H9401" s="36"/>
    </row>
    <row r="9402" spans="8:8" s="32" customFormat="1" ht="12.75" customHeight="1" x14ac:dyDescent="0.2">
      <c r="H9402" s="36"/>
    </row>
    <row r="9403" spans="8:8" s="32" customFormat="1" ht="12.75" customHeight="1" x14ac:dyDescent="0.2">
      <c r="H9403" s="36"/>
    </row>
    <row r="9404" spans="8:8" s="32" customFormat="1" ht="12.75" customHeight="1" x14ac:dyDescent="0.2">
      <c r="H9404" s="36"/>
    </row>
    <row r="9405" spans="8:8" s="32" customFormat="1" ht="12.75" customHeight="1" x14ac:dyDescent="0.2">
      <c r="H9405" s="36"/>
    </row>
    <row r="9406" spans="8:8" s="32" customFormat="1" ht="12.75" customHeight="1" x14ac:dyDescent="0.2">
      <c r="H9406" s="36"/>
    </row>
    <row r="9407" spans="8:8" s="32" customFormat="1" ht="12.75" customHeight="1" x14ac:dyDescent="0.2">
      <c r="H9407" s="36"/>
    </row>
    <row r="9408" spans="8:8" s="32" customFormat="1" ht="12.75" customHeight="1" x14ac:dyDescent="0.2">
      <c r="H9408" s="36"/>
    </row>
    <row r="9409" spans="8:8" s="32" customFormat="1" ht="12.75" customHeight="1" x14ac:dyDescent="0.2">
      <c r="H9409" s="36"/>
    </row>
    <row r="9410" spans="8:8" s="32" customFormat="1" ht="12.75" customHeight="1" x14ac:dyDescent="0.2">
      <c r="H9410" s="36"/>
    </row>
    <row r="9411" spans="8:8" s="32" customFormat="1" ht="12.75" customHeight="1" x14ac:dyDescent="0.2">
      <c r="H9411" s="36"/>
    </row>
    <row r="9412" spans="8:8" s="32" customFormat="1" ht="12.75" customHeight="1" x14ac:dyDescent="0.2">
      <c r="H9412" s="36"/>
    </row>
    <row r="9413" spans="8:8" s="32" customFormat="1" ht="12.75" customHeight="1" x14ac:dyDescent="0.2">
      <c r="H9413" s="36"/>
    </row>
    <row r="9414" spans="8:8" s="32" customFormat="1" ht="12.75" customHeight="1" x14ac:dyDescent="0.2">
      <c r="H9414" s="36"/>
    </row>
    <row r="9415" spans="8:8" s="32" customFormat="1" ht="12.75" customHeight="1" x14ac:dyDescent="0.2">
      <c r="H9415" s="36"/>
    </row>
    <row r="9416" spans="8:8" s="32" customFormat="1" ht="12.75" customHeight="1" x14ac:dyDescent="0.2">
      <c r="H9416" s="36"/>
    </row>
    <row r="9417" spans="8:8" s="32" customFormat="1" ht="12.75" customHeight="1" x14ac:dyDescent="0.2">
      <c r="H9417" s="36"/>
    </row>
    <row r="9418" spans="8:8" s="32" customFormat="1" ht="12.75" customHeight="1" x14ac:dyDescent="0.2">
      <c r="H9418" s="36"/>
    </row>
    <row r="9419" spans="8:8" s="32" customFormat="1" ht="12.75" customHeight="1" x14ac:dyDescent="0.2">
      <c r="H9419" s="36"/>
    </row>
    <row r="9420" spans="8:8" s="32" customFormat="1" ht="12.75" customHeight="1" x14ac:dyDescent="0.2">
      <c r="H9420" s="36"/>
    </row>
    <row r="9421" spans="8:8" s="32" customFormat="1" ht="12.75" customHeight="1" x14ac:dyDescent="0.2">
      <c r="H9421" s="36"/>
    </row>
    <row r="9422" spans="8:8" s="32" customFormat="1" ht="12.75" customHeight="1" x14ac:dyDescent="0.2">
      <c r="H9422" s="36"/>
    </row>
    <row r="9423" spans="8:8" s="32" customFormat="1" ht="12.75" customHeight="1" x14ac:dyDescent="0.2">
      <c r="H9423" s="36"/>
    </row>
    <row r="9424" spans="8:8" s="32" customFormat="1" ht="12.75" customHeight="1" x14ac:dyDescent="0.2">
      <c r="H9424" s="36"/>
    </row>
    <row r="9425" spans="8:8" s="32" customFormat="1" ht="12.75" customHeight="1" x14ac:dyDescent="0.2">
      <c r="H9425" s="36"/>
    </row>
    <row r="9426" spans="8:8" s="32" customFormat="1" ht="12.75" customHeight="1" x14ac:dyDescent="0.2">
      <c r="H9426" s="36"/>
    </row>
    <row r="9427" spans="8:8" s="32" customFormat="1" ht="12.75" customHeight="1" x14ac:dyDescent="0.2">
      <c r="H9427" s="36"/>
    </row>
    <row r="9428" spans="8:8" s="32" customFormat="1" ht="12.75" customHeight="1" x14ac:dyDescent="0.2">
      <c r="H9428" s="36"/>
    </row>
    <row r="9429" spans="8:8" s="32" customFormat="1" ht="12.75" customHeight="1" x14ac:dyDescent="0.2">
      <c r="H9429" s="36"/>
    </row>
    <row r="9430" spans="8:8" s="32" customFormat="1" ht="12.75" customHeight="1" x14ac:dyDescent="0.2">
      <c r="H9430" s="36"/>
    </row>
    <row r="9431" spans="8:8" s="32" customFormat="1" ht="12.75" customHeight="1" x14ac:dyDescent="0.2">
      <c r="H9431" s="36"/>
    </row>
    <row r="9432" spans="8:8" s="32" customFormat="1" ht="12.75" customHeight="1" x14ac:dyDescent="0.2">
      <c r="H9432" s="36"/>
    </row>
    <row r="9433" spans="8:8" s="32" customFormat="1" ht="12.75" customHeight="1" x14ac:dyDescent="0.2">
      <c r="H9433" s="36"/>
    </row>
    <row r="9434" spans="8:8" s="32" customFormat="1" ht="12.75" customHeight="1" x14ac:dyDescent="0.2">
      <c r="H9434" s="36"/>
    </row>
    <row r="9435" spans="8:8" s="32" customFormat="1" ht="12.75" customHeight="1" x14ac:dyDescent="0.2">
      <c r="H9435" s="36"/>
    </row>
    <row r="9436" spans="8:8" s="32" customFormat="1" ht="12.75" customHeight="1" x14ac:dyDescent="0.2">
      <c r="H9436" s="36"/>
    </row>
    <row r="9437" spans="8:8" s="32" customFormat="1" ht="12.75" customHeight="1" x14ac:dyDescent="0.2">
      <c r="H9437" s="36"/>
    </row>
    <row r="9438" spans="8:8" s="32" customFormat="1" ht="12.75" customHeight="1" x14ac:dyDescent="0.2">
      <c r="H9438" s="36"/>
    </row>
    <row r="9439" spans="8:8" s="32" customFormat="1" ht="12.75" customHeight="1" x14ac:dyDescent="0.2">
      <c r="H9439" s="36"/>
    </row>
    <row r="9440" spans="8:8" s="32" customFormat="1" ht="12.75" customHeight="1" x14ac:dyDescent="0.2">
      <c r="H9440" s="36"/>
    </row>
    <row r="9441" spans="8:8" s="32" customFormat="1" ht="12.75" customHeight="1" x14ac:dyDescent="0.2">
      <c r="H9441" s="36"/>
    </row>
    <row r="9442" spans="8:8" s="32" customFormat="1" ht="12.75" customHeight="1" x14ac:dyDescent="0.2">
      <c r="H9442" s="36"/>
    </row>
    <row r="9443" spans="8:8" s="32" customFormat="1" ht="12.75" customHeight="1" x14ac:dyDescent="0.2">
      <c r="H9443" s="36"/>
    </row>
    <row r="9444" spans="8:8" s="32" customFormat="1" ht="12.75" customHeight="1" x14ac:dyDescent="0.2">
      <c r="H9444" s="36"/>
    </row>
    <row r="9445" spans="8:8" s="32" customFormat="1" ht="12.75" customHeight="1" x14ac:dyDescent="0.2">
      <c r="H9445" s="36"/>
    </row>
    <row r="9446" spans="8:8" s="32" customFormat="1" ht="12.75" customHeight="1" x14ac:dyDescent="0.2">
      <c r="H9446" s="36"/>
    </row>
    <row r="9447" spans="8:8" s="32" customFormat="1" ht="12.75" customHeight="1" x14ac:dyDescent="0.2">
      <c r="H9447" s="36"/>
    </row>
    <row r="9448" spans="8:8" s="32" customFormat="1" ht="12.75" customHeight="1" x14ac:dyDescent="0.2">
      <c r="H9448" s="36"/>
    </row>
    <row r="9449" spans="8:8" s="32" customFormat="1" ht="12.75" customHeight="1" x14ac:dyDescent="0.2">
      <c r="H9449" s="36"/>
    </row>
    <row r="9450" spans="8:8" s="32" customFormat="1" ht="12.75" customHeight="1" x14ac:dyDescent="0.2">
      <c r="H9450" s="36"/>
    </row>
    <row r="9451" spans="8:8" s="32" customFormat="1" ht="12.75" customHeight="1" x14ac:dyDescent="0.2">
      <c r="H9451" s="36"/>
    </row>
    <row r="9452" spans="8:8" s="32" customFormat="1" ht="12.75" customHeight="1" x14ac:dyDescent="0.2">
      <c r="H9452" s="36"/>
    </row>
    <row r="9453" spans="8:8" s="32" customFormat="1" ht="12.75" customHeight="1" x14ac:dyDescent="0.2">
      <c r="H9453" s="36"/>
    </row>
    <row r="9454" spans="8:8" s="32" customFormat="1" ht="12.75" customHeight="1" x14ac:dyDescent="0.2">
      <c r="H9454" s="36"/>
    </row>
    <row r="9455" spans="8:8" s="32" customFormat="1" ht="12.75" customHeight="1" x14ac:dyDescent="0.2">
      <c r="H9455" s="36"/>
    </row>
    <row r="9456" spans="8:8" s="32" customFormat="1" ht="12.75" customHeight="1" x14ac:dyDescent="0.2">
      <c r="H9456" s="36"/>
    </row>
    <row r="9457" spans="8:8" s="32" customFormat="1" ht="12.75" customHeight="1" x14ac:dyDescent="0.2">
      <c r="H9457" s="36"/>
    </row>
    <row r="9458" spans="8:8" s="32" customFormat="1" ht="12.75" customHeight="1" x14ac:dyDescent="0.2">
      <c r="H9458" s="36"/>
    </row>
    <row r="9459" spans="8:8" s="32" customFormat="1" ht="12.75" customHeight="1" x14ac:dyDescent="0.2">
      <c r="H9459" s="36"/>
    </row>
    <row r="9460" spans="8:8" s="32" customFormat="1" ht="12.75" customHeight="1" x14ac:dyDescent="0.2">
      <c r="H9460" s="36"/>
    </row>
    <row r="9461" spans="8:8" s="32" customFormat="1" ht="12.75" customHeight="1" x14ac:dyDescent="0.2">
      <c r="H9461" s="36"/>
    </row>
    <row r="9462" spans="8:8" s="32" customFormat="1" ht="12.75" customHeight="1" x14ac:dyDescent="0.2">
      <c r="H9462" s="36"/>
    </row>
    <row r="9463" spans="8:8" s="32" customFormat="1" ht="12.75" customHeight="1" x14ac:dyDescent="0.2">
      <c r="H9463" s="36"/>
    </row>
    <row r="9464" spans="8:8" s="32" customFormat="1" ht="12.75" customHeight="1" x14ac:dyDescent="0.2">
      <c r="H9464" s="36"/>
    </row>
    <row r="9465" spans="8:8" s="32" customFormat="1" ht="12.75" customHeight="1" x14ac:dyDescent="0.2">
      <c r="H9465" s="36"/>
    </row>
    <row r="9466" spans="8:8" s="32" customFormat="1" ht="12.75" customHeight="1" x14ac:dyDescent="0.2">
      <c r="H9466" s="36"/>
    </row>
    <row r="9467" spans="8:8" s="32" customFormat="1" ht="12.75" customHeight="1" x14ac:dyDescent="0.2">
      <c r="H9467" s="36"/>
    </row>
    <row r="9468" spans="8:8" s="32" customFormat="1" ht="12.75" customHeight="1" x14ac:dyDescent="0.2">
      <c r="H9468" s="36"/>
    </row>
    <row r="9469" spans="8:8" s="32" customFormat="1" ht="12.75" customHeight="1" x14ac:dyDescent="0.2">
      <c r="H9469" s="36"/>
    </row>
    <row r="9470" spans="8:8" s="32" customFormat="1" ht="12.75" customHeight="1" x14ac:dyDescent="0.2">
      <c r="H9470" s="36"/>
    </row>
    <row r="9471" spans="8:8" s="32" customFormat="1" ht="12.75" customHeight="1" x14ac:dyDescent="0.2">
      <c r="H9471" s="36"/>
    </row>
    <row r="9472" spans="8:8" s="32" customFormat="1" ht="12.75" customHeight="1" x14ac:dyDescent="0.2">
      <c r="H9472" s="36"/>
    </row>
    <row r="9473" spans="8:8" s="32" customFormat="1" ht="12.75" customHeight="1" x14ac:dyDescent="0.2">
      <c r="H9473" s="36"/>
    </row>
    <row r="9474" spans="8:8" s="32" customFormat="1" ht="12.75" customHeight="1" x14ac:dyDescent="0.2">
      <c r="H9474" s="36"/>
    </row>
    <row r="9475" spans="8:8" s="32" customFormat="1" ht="12.75" customHeight="1" x14ac:dyDescent="0.2">
      <c r="H9475" s="36"/>
    </row>
    <row r="9476" spans="8:8" s="32" customFormat="1" ht="12.75" customHeight="1" x14ac:dyDescent="0.2">
      <c r="H9476" s="36"/>
    </row>
    <row r="9477" spans="8:8" s="32" customFormat="1" ht="12.75" customHeight="1" x14ac:dyDescent="0.2">
      <c r="H9477" s="36"/>
    </row>
    <row r="9478" spans="8:8" s="32" customFormat="1" ht="12.75" customHeight="1" x14ac:dyDescent="0.2">
      <c r="H9478" s="36"/>
    </row>
    <row r="9479" spans="8:8" s="32" customFormat="1" ht="12.75" customHeight="1" x14ac:dyDescent="0.2">
      <c r="H9479" s="36"/>
    </row>
    <row r="9480" spans="8:8" s="32" customFormat="1" ht="12.75" customHeight="1" x14ac:dyDescent="0.2">
      <c r="H9480" s="36"/>
    </row>
    <row r="9481" spans="8:8" s="32" customFormat="1" ht="12.75" customHeight="1" x14ac:dyDescent="0.2">
      <c r="H9481" s="36"/>
    </row>
    <row r="9482" spans="8:8" s="32" customFormat="1" ht="12.75" customHeight="1" x14ac:dyDescent="0.2">
      <c r="H9482" s="36"/>
    </row>
    <row r="9483" spans="8:8" s="32" customFormat="1" ht="12.75" customHeight="1" x14ac:dyDescent="0.2">
      <c r="H9483" s="36"/>
    </row>
    <row r="9484" spans="8:8" s="32" customFormat="1" ht="12.75" customHeight="1" x14ac:dyDescent="0.2">
      <c r="H9484" s="36"/>
    </row>
    <row r="9485" spans="8:8" s="32" customFormat="1" ht="12.75" customHeight="1" x14ac:dyDescent="0.2">
      <c r="H9485" s="36"/>
    </row>
    <row r="9486" spans="8:8" s="32" customFormat="1" ht="12.75" customHeight="1" x14ac:dyDescent="0.2">
      <c r="H9486" s="36"/>
    </row>
    <row r="9487" spans="8:8" s="32" customFormat="1" ht="12.75" customHeight="1" x14ac:dyDescent="0.2">
      <c r="H9487" s="36"/>
    </row>
    <row r="9488" spans="8:8" s="32" customFormat="1" ht="12.75" customHeight="1" x14ac:dyDescent="0.2">
      <c r="H9488" s="36"/>
    </row>
    <row r="9489" spans="8:8" s="32" customFormat="1" ht="12.75" customHeight="1" x14ac:dyDescent="0.2">
      <c r="H9489" s="36"/>
    </row>
    <row r="9490" spans="8:8" s="32" customFormat="1" ht="12.75" customHeight="1" x14ac:dyDescent="0.2">
      <c r="H9490" s="36"/>
    </row>
    <row r="9491" spans="8:8" s="32" customFormat="1" ht="12.75" customHeight="1" x14ac:dyDescent="0.2">
      <c r="H9491" s="36"/>
    </row>
    <row r="9492" spans="8:8" s="32" customFormat="1" ht="12.75" customHeight="1" x14ac:dyDescent="0.2">
      <c r="H9492" s="36"/>
    </row>
    <row r="9493" spans="8:8" s="32" customFormat="1" ht="12.75" customHeight="1" x14ac:dyDescent="0.2">
      <c r="H9493" s="36"/>
    </row>
    <row r="9494" spans="8:8" s="32" customFormat="1" ht="12.75" customHeight="1" x14ac:dyDescent="0.2">
      <c r="H9494" s="36"/>
    </row>
    <row r="9495" spans="8:8" s="32" customFormat="1" ht="12.75" customHeight="1" x14ac:dyDescent="0.2">
      <c r="H9495" s="36"/>
    </row>
    <row r="9496" spans="8:8" s="32" customFormat="1" ht="12.75" customHeight="1" x14ac:dyDescent="0.2">
      <c r="H9496" s="36"/>
    </row>
    <row r="9497" spans="8:8" s="32" customFormat="1" ht="12.75" customHeight="1" x14ac:dyDescent="0.2">
      <c r="H9497" s="36"/>
    </row>
    <row r="9498" spans="8:8" s="32" customFormat="1" ht="12.75" customHeight="1" x14ac:dyDescent="0.2">
      <c r="H9498" s="36"/>
    </row>
    <row r="9499" spans="8:8" s="32" customFormat="1" ht="12.75" customHeight="1" x14ac:dyDescent="0.2">
      <c r="H9499" s="36"/>
    </row>
    <row r="9500" spans="8:8" s="32" customFormat="1" ht="12.75" customHeight="1" x14ac:dyDescent="0.2">
      <c r="H9500" s="36"/>
    </row>
    <row r="9501" spans="8:8" s="32" customFormat="1" ht="12.75" customHeight="1" x14ac:dyDescent="0.2">
      <c r="H9501" s="36"/>
    </row>
    <row r="9502" spans="8:8" s="32" customFormat="1" ht="12.75" customHeight="1" x14ac:dyDescent="0.2">
      <c r="H9502" s="36"/>
    </row>
    <row r="9503" spans="8:8" s="32" customFormat="1" ht="12.75" customHeight="1" x14ac:dyDescent="0.2">
      <c r="H9503" s="36"/>
    </row>
    <row r="9504" spans="8:8" s="32" customFormat="1" ht="12.75" customHeight="1" x14ac:dyDescent="0.2">
      <c r="H9504" s="36"/>
    </row>
    <row r="9505" spans="8:8" s="32" customFormat="1" ht="12.75" customHeight="1" x14ac:dyDescent="0.2">
      <c r="H9505" s="36"/>
    </row>
    <row r="9506" spans="8:8" s="32" customFormat="1" ht="12.75" customHeight="1" x14ac:dyDescent="0.2">
      <c r="H9506" s="36"/>
    </row>
    <row r="9507" spans="8:8" s="32" customFormat="1" ht="12.75" customHeight="1" x14ac:dyDescent="0.2">
      <c r="H9507" s="36"/>
    </row>
    <row r="9508" spans="8:8" s="32" customFormat="1" ht="12.75" customHeight="1" x14ac:dyDescent="0.2">
      <c r="H9508" s="36"/>
    </row>
    <row r="9509" spans="8:8" s="32" customFormat="1" ht="12.75" customHeight="1" x14ac:dyDescent="0.2">
      <c r="H9509" s="36"/>
    </row>
    <row r="9510" spans="8:8" s="32" customFormat="1" ht="12.75" customHeight="1" x14ac:dyDescent="0.2">
      <c r="H9510" s="36"/>
    </row>
    <row r="9511" spans="8:8" s="32" customFormat="1" ht="12.75" customHeight="1" x14ac:dyDescent="0.2">
      <c r="H9511" s="36"/>
    </row>
    <row r="9512" spans="8:8" s="32" customFormat="1" ht="12.75" customHeight="1" x14ac:dyDescent="0.2">
      <c r="H9512" s="36"/>
    </row>
    <row r="9513" spans="8:8" s="32" customFormat="1" ht="12.75" customHeight="1" x14ac:dyDescent="0.2">
      <c r="H9513" s="36"/>
    </row>
    <row r="9514" spans="8:8" s="32" customFormat="1" ht="12.75" customHeight="1" x14ac:dyDescent="0.2">
      <c r="H9514" s="36"/>
    </row>
    <row r="9515" spans="8:8" s="32" customFormat="1" ht="12.75" customHeight="1" x14ac:dyDescent="0.2">
      <c r="H9515" s="36"/>
    </row>
    <row r="9516" spans="8:8" s="32" customFormat="1" ht="12.75" customHeight="1" x14ac:dyDescent="0.2">
      <c r="H9516" s="36"/>
    </row>
    <row r="9517" spans="8:8" s="32" customFormat="1" ht="12.75" customHeight="1" x14ac:dyDescent="0.2">
      <c r="H9517" s="36"/>
    </row>
    <row r="9518" spans="8:8" s="32" customFormat="1" ht="12.75" customHeight="1" x14ac:dyDescent="0.2">
      <c r="H9518" s="36"/>
    </row>
    <row r="9519" spans="8:8" s="32" customFormat="1" ht="12.75" customHeight="1" x14ac:dyDescent="0.2">
      <c r="H9519" s="36"/>
    </row>
    <row r="9520" spans="8:8" s="32" customFormat="1" ht="12.75" customHeight="1" x14ac:dyDescent="0.2">
      <c r="H9520" s="36"/>
    </row>
    <row r="9521" spans="8:8" s="32" customFormat="1" ht="12.75" customHeight="1" x14ac:dyDescent="0.2">
      <c r="H9521" s="36"/>
    </row>
    <row r="9522" spans="8:8" s="32" customFormat="1" ht="12.75" customHeight="1" x14ac:dyDescent="0.2">
      <c r="H9522" s="36"/>
    </row>
    <row r="9523" spans="8:8" s="32" customFormat="1" ht="12.75" customHeight="1" x14ac:dyDescent="0.2">
      <c r="H9523" s="36"/>
    </row>
    <row r="9524" spans="8:8" s="32" customFormat="1" ht="12.75" customHeight="1" x14ac:dyDescent="0.2">
      <c r="H9524" s="36"/>
    </row>
    <row r="9525" spans="8:8" s="32" customFormat="1" ht="12.75" customHeight="1" x14ac:dyDescent="0.2">
      <c r="H9525" s="36"/>
    </row>
    <row r="9526" spans="8:8" s="32" customFormat="1" ht="12.75" customHeight="1" x14ac:dyDescent="0.2">
      <c r="H9526" s="36"/>
    </row>
    <row r="9527" spans="8:8" s="32" customFormat="1" ht="12.75" customHeight="1" x14ac:dyDescent="0.2">
      <c r="H9527" s="36"/>
    </row>
    <row r="9528" spans="8:8" s="32" customFormat="1" ht="12.75" customHeight="1" x14ac:dyDescent="0.2">
      <c r="H9528" s="36"/>
    </row>
    <row r="9529" spans="8:8" s="32" customFormat="1" ht="12.75" customHeight="1" x14ac:dyDescent="0.2">
      <c r="H9529" s="36"/>
    </row>
    <row r="9530" spans="8:8" s="32" customFormat="1" ht="12.75" customHeight="1" x14ac:dyDescent="0.2">
      <c r="H9530" s="36"/>
    </row>
    <row r="9531" spans="8:8" s="32" customFormat="1" ht="12.75" customHeight="1" x14ac:dyDescent="0.2">
      <c r="H9531" s="36"/>
    </row>
    <row r="9532" spans="8:8" s="32" customFormat="1" ht="12.75" customHeight="1" x14ac:dyDescent="0.2">
      <c r="H9532" s="36"/>
    </row>
    <row r="9533" spans="8:8" s="32" customFormat="1" ht="12.75" customHeight="1" x14ac:dyDescent="0.2">
      <c r="H9533" s="36"/>
    </row>
    <row r="9534" spans="8:8" s="32" customFormat="1" ht="12.75" customHeight="1" x14ac:dyDescent="0.2">
      <c r="H9534" s="36"/>
    </row>
    <row r="9535" spans="8:8" s="32" customFormat="1" ht="12.75" customHeight="1" x14ac:dyDescent="0.2">
      <c r="H9535" s="36"/>
    </row>
    <row r="9536" spans="8:8" s="32" customFormat="1" ht="12.75" customHeight="1" x14ac:dyDescent="0.2">
      <c r="H9536" s="36"/>
    </row>
    <row r="9537" spans="8:8" s="32" customFormat="1" ht="12.75" customHeight="1" x14ac:dyDescent="0.2">
      <c r="H9537" s="36"/>
    </row>
    <row r="9538" spans="8:8" s="32" customFormat="1" ht="12.75" customHeight="1" x14ac:dyDescent="0.2">
      <c r="H9538" s="36"/>
    </row>
    <row r="9539" spans="8:8" s="32" customFormat="1" ht="12.75" customHeight="1" x14ac:dyDescent="0.2">
      <c r="H9539" s="36"/>
    </row>
    <row r="9540" spans="8:8" s="32" customFormat="1" ht="12.75" customHeight="1" x14ac:dyDescent="0.2">
      <c r="H9540" s="36"/>
    </row>
    <row r="9541" spans="8:8" s="32" customFormat="1" ht="12.75" customHeight="1" x14ac:dyDescent="0.2">
      <c r="H9541" s="36"/>
    </row>
    <row r="9542" spans="8:8" s="32" customFormat="1" ht="12.75" customHeight="1" x14ac:dyDescent="0.2">
      <c r="H9542" s="36"/>
    </row>
    <row r="9543" spans="8:8" s="32" customFormat="1" ht="12.75" customHeight="1" x14ac:dyDescent="0.2">
      <c r="H9543" s="36"/>
    </row>
    <row r="9544" spans="8:8" s="32" customFormat="1" ht="12.75" customHeight="1" x14ac:dyDescent="0.2">
      <c r="H9544" s="36"/>
    </row>
    <row r="9545" spans="8:8" s="32" customFormat="1" ht="12.75" customHeight="1" x14ac:dyDescent="0.2">
      <c r="H9545" s="36"/>
    </row>
    <row r="9546" spans="8:8" s="32" customFormat="1" ht="12.75" customHeight="1" x14ac:dyDescent="0.2">
      <c r="H9546" s="36"/>
    </row>
    <row r="9547" spans="8:8" s="32" customFormat="1" ht="12.75" customHeight="1" x14ac:dyDescent="0.2">
      <c r="H9547" s="36"/>
    </row>
    <row r="9548" spans="8:8" s="32" customFormat="1" ht="12.75" customHeight="1" x14ac:dyDescent="0.2">
      <c r="H9548" s="36"/>
    </row>
    <row r="9549" spans="8:8" s="32" customFormat="1" ht="12.75" customHeight="1" x14ac:dyDescent="0.2">
      <c r="H9549" s="36"/>
    </row>
    <row r="9550" spans="8:8" s="32" customFormat="1" ht="12.75" customHeight="1" x14ac:dyDescent="0.2">
      <c r="H9550" s="36"/>
    </row>
    <row r="9551" spans="8:8" s="32" customFormat="1" ht="12.75" customHeight="1" x14ac:dyDescent="0.2">
      <c r="H9551" s="36"/>
    </row>
    <row r="9552" spans="8:8" s="32" customFormat="1" ht="12.75" customHeight="1" x14ac:dyDescent="0.2">
      <c r="H9552" s="36"/>
    </row>
    <row r="9553" spans="8:8" s="32" customFormat="1" ht="12.75" customHeight="1" x14ac:dyDescent="0.2">
      <c r="H9553" s="36"/>
    </row>
    <row r="9554" spans="8:8" s="32" customFormat="1" ht="12.75" customHeight="1" x14ac:dyDescent="0.2">
      <c r="H9554" s="36"/>
    </row>
    <row r="9555" spans="8:8" s="32" customFormat="1" ht="12.75" customHeight="1" x14ac:dyDescent="0.2">
      <c r="H9555" s="36"/>
    </row>
    <row r="9556" spans="8:8" s="32" customFormat="1" ht="12.75" customHeight="1" x14ac:dyDescent="0.2">
      <c r="H9556" s="36"/>
    </row>
    <row r="9557" spans="8:8" s="32" customFormat="1" ht="12.75" customHeight="1" x14ac:dyDescent="0.2">
      <c r="H9557" s="36"/>
    </row>
    <row r="9558" spans="8:8" s="32" customFormat="1" ht="12.75" customHeight="1" x14ac:dyDescent="0.2">
      <c r="H9558" s="36"/>
    </row>
    <row r="9559" spans="8:8" s="32" customFormat="1" ht="12.75" customHeight="1" x14ac:dyDescent="0.2">
      <c r="H9559" s="36"/>
    </row>
    <row r="9560" spans="8:8" s="32" customFormat="1" ht="12.75" customHeight="1" x14ac:dyDescent="0.2">
      <c r="H9560" s="36"/>
    </row>
    <row r="9561" spans="8:8" s="32" customFormat="1" ht="12.75" customHeight="1" x14ac:dyDescent="0.2">
      <c r="H9561" s="36"/>
    </row>
    <row r="9562" spans="8:8" s="32" customFormat="1" ht="12.75" customHeight="1" x14ac:dyDescent="0.2">
      <c r="H9562" s="36"/>
    </row>
    <row r="9563" spans="8:8" s="32" customFormat="1" ht="12.75" customHeight="1" x14ac:dyDescent="0.2">
      <c r="H9563" s="36"/>
    </row>
    <row r="9564" spans="8:8" s="32" customFormat="1" ht="12.75" customHeight="1" x14ac:dyDescent="0.2">
      <c r="H9564" s="36"/>
    </row>
    <row r="9565" spans="8:8" s="32" customFormat="1" ht="12.75" customHeight="1" x14ac:dyDescent="0.2">
      <c r="H9565" s="36"/>
    </row>
    <row r="9566" spans="8:8" s="32" customFormat="1" ht="12.75" customHeight="1" x14ac:dyDescent="0.2">
      <c r="H9566" s="36"/>
    </row>
    <row r="9567" spans="8:8" s="32" customFormat="1" ht="12.75" customHeight="1" x14ac:dyDescent="0.2">
      <c r="H9567" s="36"/>
    </row>
    <row r="9568" spans="8:8" s="32" customFormat="1" ht="12.75" customHeight="1" x14ac:dyDescent="0.2">
      <c r="H9568" s="36"/>
    </row>
    <row r="9569" spans="8:8" s="32" customFormat="1" ht="12.75" customHeight="1" x14ac:dyDescent="0.2">
      <c r="H9569" s="36"/>
    </row>
    <row r="9570" spans="8:8" s="32" customFormat="1" ht="12.75" customHeight="1" x14ac:dyDescent="0.2">
      <c r="H9570" s="36"/>
    </row>
    <row r="9571" spans="8:8" s="32" customFormat="1" ht="12.75" customHeight="1" x14ac:dyDescent="0.2">
      <c r="H9571" s="36"/>
    </row>
    <row r="9572" spans="8:8" s="32" customFormat="1" ht="12.75" customHeight="1" x14ac:dyDescent="0.2">
      <c r="H9572" s="36"/>
    </row>
    <row r="9573" spans="8:8" s="32" customFormat="1" ht="12.75" customHeight="1" x14ac:dyDescent="0.2">
      <c r="H9573" s="36"/>
    </row>
    <row r="9574" spans="8:8" s="32" customFormat="1" ht="12.75" customHeight="1" x14ac:dyDescent="0.2">
      <c r="H9574" s="36"/>
    </row>
    <row r="9575" spans="8:8" s="32" customFormat="1" ht="12.75" customHeight="1" x14ac:dyDescent="0.2">
      <c r="H9575" s="36"/>
    </row>
    <row r="9576" spans="8:8" s="32" customFormat="1" ht="12.75" customHeight="1" x14ac:dyDescent="0.2">
      <c r="H9576" s="36"/>
    </row>
    <row r="9577" spans="8:8" s="32" customFormat="1" ht="12.75" customHeight="1" x14ac:dyDescent="0.2">
      <c r="H9577" s="36"/>
    </row>
    <row r="9578" spans="8:8" s="32" customFormat="1" ht="12.75" customHeight="1" x14ac:dyDescent="0.2">
      <c r="H9578" s="36"/>
    </row>
    <row r="9579" spans="8:8" s="32" customFormat="1" ht="12.75" customHeight="1" x14ac:dyDescent="0.2">
      <c r="H9579" s="36"/>
    </row>
    <row r="9580" spans="8:8" s="32" customFormat="1" ht="12.75" customHeight="1" x14ac:dyDescent="0.2">
      <c r="H9580" s="36"/>
    </row>
    <row r="9581" spans="8:8" s="32" customFormat="1" ht="12.75" customHeight="1" x14ac:dyDescent="0.2">
      <c r="H9581" s="36"/>
    </row>
    <row r="9582" spans="8:8" s="32" customFormat="1" ht="12.75" customHeight="1" x14ac:dyDescent="0.2">
      <c r="H9582" s="36"/>
    </row>
    <row r="9583" spans="8:8" s="32" customFormat="1" ht="12.75" customHeight="1" x14ac:dyDescent="0.2">
      <c r="H9583" s="36"/>
    </row>
    <row r="9584" spans="8:8" s="32" customFormat="1" ht="12.75" customHeight="1" x14ac:dyDescent="0.2">
      <c r="H9584" s="36"/>
    </row>
    <row r="9585" spans="8:8" s="32" customFormat="1" ht="12.75" customHeight="1" x14ac:dyDescent="0.2">
      <c r="H9585" s="36"/>
    </row>
    <row r="9586" spans="8:8" s="32" customFormat="1" ht="12.75" customHeight="1" x14ac:dyDescent="0.2">
      <c r="H9586" s="36"/>
    </row>
    <row r="9587" spans="8:8" s="32" customFormat="1" ht="12.75" customHeight="1" x14ac:dyDescent="0.2">
      <c r="H9587" s="36"/>
    </row>
    <row r="9588" spans="8:8" s="32" customFormat="1" ht="12.75" customHeight="1" x14ac:dyDescent="0.2">
      <c r="H9588" s="36"/>
    </row>
    <row r="9589" spans="8:8" s="32" customFormat="1" ht="12.75" customHeight="1" x14ac:dyDescent="0.2">
      <c r="H9589" s="36"/>
    </row>
    <row r="9590" spans="8:8" s="32" customFormat="1" ht="12.75" customHeight="1" x14ac:dyDescent="0.2">
      <c r="H9590" s="36"/>
    </row>
    <row r="9591" spans="8:8" s="32" customFormat="1" ht="12.75" customHeight="1" x14ac:dyDescent="0.2">
      <c r="H9591" s="36"/>
    </row>
    <row r="9592" spans="8:8" s="32" customFormat="1" ht="12.75" customHeight="1" x14ac:dyDescent="0.2">
      <c r="H9592" s="36"/>
    </row>
    <row r="9593" spans="8:8" s="32" customFormat="1" ht="12.75" customHeight="1" x14ac:dyDescent="0.2">
      <c r="H9593" s="36"/>
    </row>
    <row r="9594" spans="8:8" s="32" customFormat="1" ht="12.75" customHeight="1" x14ac:dyDescent="0.2">
      <c r="H9594" s="36"/>
    </row>
    <row r="9595" spans="8:8" s="32" customFormat="1" ht="12.75" customHeight="1" x14ac:dyDescent="0.2">
      <c r="H9595" s="36"/>
    </row>
    <row r="9596" spans="8:8" s="32" customFormat="1" ht="12.75" customHeight="1" x14ac:dyDescent="0.2">
      <c r="H9596" s="36"/>
    </row>
    <row r="9597" spans="8:8" s="32" customFormat="1" ht="12.75" customHeight="1" x14ac:dyDescent="0.2">
      <c r="H9597" s="36"/>
    </row>
    <row r="9598" spans="8:8" s="32" customFormat="1" ht="12.75" customHeight="1" x14ac:dyDescent="0.2">
      <c r="H9598" s="36"/>
    </row>
    <row r="9599" spans="8:8" s="32" customFormat="1" ht="12.75" customHeight="1" x14ac:dyDescent="0.2">
      <c r="H9599" s="36"/>
    </row>
    <row r="9600" spans="8:8" s="32" customFormat="1" ht="12.75" customHeight="1" x14ac:dyDescent="0.2">
      <c r="H9600" s="36"/>
    </row>
    <row r="9601" spans="8:8" s="32" customFormat="1" ht="12.75" customHeight="1" x14ac:dyDescent="0.2">
      <c r="H9601" s="36"/>
    </row>
    <row r="9602" spans="8:8" s="32" customFormat="1" ht="12.75" customHeight="1" x14ac:dyDescent="0.2">
      <c r="H9602" s="36"/>
    </row>
    <row r="9603" spans="8:8" s="32" customFormat="1" ht="12.75" customHeight="1" x14ac:dyDescent="0.2">
      <c r="H9603" s="36"/>
    </row>
    <row r="9604" spans="8:8" s="32" customFormat="1" ht="12.75" customHeight="1" x14ac:dyDescent="0.2">
      <c r="H9604" s="36"/>
    </row>
    <row r="9605" spans="8:8" s="32" customFormat="1" ht="12.75" customHeight="1" x14ac:dyDescent="0.2">
      <c r="H9605" s="36"/>
    </row>
    <row r="9606" spans="8:8" s="32" customFormat="1" ht="12.75" customHeight="1" x14ac:dyDescent="0.2">
      <c r="H9606" s="36"/>
    </row>
    <row r="9607" spans="8:8" s="32" customFormat="1" ht="12.75" customHeight="1" x14ac:dyDescent="0.2">
      <c r="H9607" s="36"/>
    </row>
    <row r="9608" spans="8:8" s="32" customFormat="1" ht="12.75" customHeight="1" x14ac:dyDescent="0.2">
      <c r="H9608" s="36"/>
    </row>
    <row r="9609" spans="8:8" s="32" customFormat="1" ht="12.75" customHeight="1" x14ac:dyDescent="0.2">
      <c r="H9609" s="36"/>
    </row>
    <row r="9610" spans="8:8" s="32" customFormat="1" ht="12.75" customHeight="1" x14ac:dyDescent="0.2">
      <c r="H9610" s="36"/>
    </row>
    <row r="9611" spans="8:8" s="32" customFormat="1" ht="12.75" customHeight="1" x14ac:dyDescent="0.2">
      <c r="H9611" s="36"/>
    </row>
    <row r="9612" spans="8:8" s="32" customFormat="1" ht="12.75" customHeight="1" x14ac:dyDescent="0.2">
      <c r="H9612" s="36"/>
    </row>
    <row r="9613" spans="8:8" s="32" customFormat="1" ht="12.75" customHeight="1" x14ac:dyDescent="0.2">
      <c r="H9613" s="36"/>
    </row>
    <row r="9614" spans="8:8" s="32" customFormat="1" ht="12.75" customHeight="1" x14ac:dyDescent="0.2">
      <c r="H9614" s="36"/>
    </row>
    <row r="9615" spans="8:8" s="32" customFormat="1" ht="12.75" customHeight="1" x14ac:dyDescent="0.2">
      <c r="H9615" s="36"/>
    </row>
    <row r="9616" spans="8:8" s="32" customFormat="1" ht="12.75" customHeight="1" x14ac:dyDescent="0.2">
      <c r="H9616" s="36"/>
    </row>
    <row r="9617" spans="8:8" s="32" customFormat="1" ht="12.75" customHeight="1" x14ac:dyDescent="0.2">
      <c r="H9617" s="36"/>
    </row>
    <row r="9618" spans="8:8" s="32" customFormat="1" ht="12.75" customHeight="1" x14ac:dyDescent="0.2">
      <c r="H9618" s="36"/>
    </row>
    <row r="9619" spans="8:8" s="32" customFormat="1" ht="12.75" customHeight="1" x14ac:dyDescent="0.2">
      <c r="H9619" s="36"/>
    </row>
    <row r="9620" spans="8:8" s="32" customFormat="1" ht="12.75" customHeight="1" x14ac:dyDescent="0.2">
      <c r="H9620" s="36"/>
    </row>
    <row r="9621" spans="8:8" s="32" customFormat="1" ht="12.75" customHeight="1" x14ac:dyDescent="0.2">
      <c r="H9621" s="36"/>
    </row>
    <row r="9622" spans="8:8" s="32" customFormat="1" ht="12.75" customHeight="1" x14ac:dyDescent="0.2">
      <c r="H9622" s="36"/>
    </row>
    <row r="9623" spans="8:8" s="32" customFormat="1" ht="12.75" customHeight="1" x14ac:dyDescent="0.2">
      <c r="H9623" s="36"/>
    </row>
    <row r="9624" spans="8:8" s="32" customFormat="1" ht="12.75" customHeight="1" x14ac:dyDescent="0.2">
      <c r="H9624" s="36"/>
    </row>
    <row r="9625" spans="8:8" s="32" customFormat="1" ht="12.75" customHeight="1" x14ac:dyDescent="0.2">
      <c r="H9625" s="36"/>
    </row>
    <row r="9626" spans="8:8" s="32" customFormat="1" ht="12.75" customHeight="1" x14ac:dyDescent="0.2">
      <c r="H9626" s="36"/>
    </row>
    <row r="9627" spans="8:8" s="32" customFormat="1" ht="12.75" customHeight="1" x14ac:dyDescent="0.2">
      <c r="H9627" s="36"/>
    </row>
    <row r="9628" spans="8:8" s="32" customFormat="1" ht="12.75" customHeight="1" x14ac:dyDescent="0.2">
      <c r="H9628" s="36"/>
    </row>
    <row r="9629" spans="8:8" s="32" customFormat="1" ht="12.75" customHeight="1" x14ac:dyDescent="0.2">
      <c r="H9629" s="36"/>
    </row>
    <row r="9630" spans="8:8" s="32" customFormat="1" ht="12.75" customHeight="1" x14ac:dyDescent="0.2">
      <c r="H9630" s="36"/>
    </row>
    <row r="9631" spans="8:8" s="32" customFormat="1" ht="12.75" customHeight="1" x14ac:dyDescent="0.2">
      <c r="H9631" s="36"/>
    </row>
    <row r="9632" spans="8:8" s="32" customFormat="1" ht="12.75" customHeight="1" x14ac:dyDescent="0.2">
      <c r="H9632" s="36"/>
    </row>
    <row r="9633" spans="8:8" s="32" customFormat="1" ht="12.75" customHeight="1" x14ac:dyDescent="0.2">
      <c r="H9633" s="36"/>
    </row>
    <row r="9634" spans="8:8" s="32" customFormat="1" ht="12.75" customHeight="1" x14ac:dyDescent="0.2">
      <c r="H9634" s="36"/>
    </row>
    <row r="9635" spans="8:8" s="32" customFormat="1" ht="12.75" customHeight="1" x14ac:dyDescent="0.2">
      <c r="H9635" s="36"/>
    </row>
    <row r="9636" spans="8:8" s="32" customFormat="1" ht="12.75" customHeight="1" x14ac:dyDescent="0.2">
      <c r="H9636" s="36"/>
    </row>
    <row r="9637" spans="8:8" s="32" customFormat="1" ht="12.75" customHeight="1" x14ac:dyDescent="0.2">
      <c r="H9637" s="36"/>
    </row>
    <row r="9638" spans="8:8" s="32" customFormat="1" ht="12.75" customHeight="1" x14ac:dyDescent="0.2">
      <c r="H9638" s="36"/>
    </row>
    <row r="9639" spans="8:8" s="32" customFormat="1" ht="12.75" customHeight="1" x14ac:dyDescent="0.2">
      <c r="H9639" s="36"/>
    </row>
    <row r="9640" spans="8:8" s="32" customFormat="1" ht="12.75" customHeight="1" x14ac:dyDescent="0.2">
      <c r="H9640" s="36"/>
    </row>
    <row r="9641" spans="8:8" s="32" customFormat="1" ht="12.75" customHeight="1" x14ac:dyDescent="0.2">
      <c r="H9641" s="36"/>
    </row>
    <row r="9642" spans="8:8" s="32" customFormat="1" ht="12.75" customHeight="1" x14ac:dyDescent="0.2">
      <c r="H9642" s="36"/>
    </row>
    <row r="9643" spans="8:8" s="32" customFormat="1" ht="12.75" customHeight="1" x14ac:dyDescent="0.2">
      <c r="H9643" s="36"/>
    </row>
    <row r="9644" spans="8:8" s="32" customFormat="1" ht="12.75" customHeight="1" x14ac:dyDescent="0.2">
      <c r="H9644" s="36"/>
    </row>
    <row r="9645" spans="8:8" s="32" customFormat="1" ht="12.75" customHeight="1" x14ac:dyDescent="0.2">
      <c r="H9645" s="36"/>
    </row>
    <row r="9646" spans="8:8" s="32" customFormat="1" ht="12.75" customHeight="1" x14ac:dyDescent="0.2">
      <c r="H9646" s="36"/>
    </row>
    <row r="9647" spans="8:8" s="32" customFormat="1" ht="12.75" customHeight="1" x14ac:dyDescent="0.2">
      <c r="H9647" s="36"/>
    </row>
    <row r="9648" spans="8:8" s="32" customFormat="1" ht="12.75" customHeight="1" x14ac:dyDescent="0.2">
      <c r="H9648" s="36"/>
    </row>
    <row r="9649" spans="8:8" s="32" customFormat="1" ht="12.75" customHeight="1" x14ac:dyDescent="0.2">
      <c r="H9649" s="36"/>
    </row>
    <row r="9650" spans="8:8" s="32" customFormat="1" ht="12.75" customHeight="1" x14ac:dyDescent="0.2">
      <c r="H9650" s="36"/>
    </row>
    <row r="9651" spans="8:8" s="32" customFormat="1" ht="12.75" customHeight="1" x14ac:dyDescent="0.2">
      <c r="H9651" s="36"/>
    </row>
    <row r="9652" spans="8:8" s="32" customFormat="1" ht="12.75" customHeight="1" x14ac:dyDescent="0.2">
      <c r="H9652" s="36"/>
    </row>
    <row r="9653" spans="8:8" s="32" customFormat="1" ht="12.75" customHeight="1" x14ac:dyDescent="0.2">
      <c r="H9653" s="36"/>
    </row>
    <row r="9654" spans="8:8" s="32" customFormat="1" ht="12.75" customHeight="1" x14ac:dyDescent="0.2">
      <c r="H9654" s="36"/>
    </row>
    <row r="9655" spans="8:8" s="32" customFormat="1" ht="12.75" customHeight="1" x14ac:dyDescent="0.2">
      <c r="H9655" s="36"/>
    </row>
    <row r="9656" spans="8:8" s="32" customFormat="1" ht="12.75" customHeight="1" x14ac:dyDescent="0.2">
      <c r="H9656" s="36"/>
    </row>
    <row r="9657" spans="8:8" s="32" customFormat="1" ht="12.75" customHeight="1" x14ac:dyDescent="0.2">
      <c r="H9657" s="36"/>
    </row>
    <row r="9658" spans="8:8" s="32" customFormat="1" ht="12.75" customHeight="1" x14ac:dyDescent="0.2">
      <c r="H9658" s="36"/>
    </row>
    <row r="9659" spans="8:8" s="32" customFormat="1" ht="12.75" customHeight="1" x14ac:dyDescent="0.2">
      <c r="H9659" s="36"/>
    </row>
    <row r="9660" spans="8:8" s="32" customFormat="1" ht="12.75" customHeight="1" x14ac:dyDescent="0.2">
      <c r="H9660" s="36"/>
    </row>
    <row r="9661" spans="8:8" s="32" customFormat="1" ht="12.75" customHeight="1" x14ac:dyDescent="0.2">
      <c r="H9661" s="36"/>
    </row>
    <row r="9662" spans="8:8" s="32" customFormat="1" ht="12.75" customHeight="1" x14ac:dyDescent="0.2">
      <c r="H9662" s="36"/>
    </row>
    <row r="9663" spans="8:8" s="32" customFormat="1" ht="12.75" customHeight="1" x14ac:dyDescent="0.2">
      <c r="H9663" s="36"/>
    </row>
    <row r="9664" spans="8:8" s="32" customFormat="1" ht="12.75" customHeight="1" x14ac:dyDescent="0.2">
      <c r="H9664" s="36"/>
    </row>
    <row r="9665" spans="8:8" s="32" customFormat="1" ht="12.75" customHeight="1" x14ac:dyDescent="0.2">
      <c r="H9665" s="36"/>
    </row>
    <row r="9666" spans="8:8" s="32" customFormat="1" ht="12.75" customHeight="1" x14ac:dyDescent="0.2">
      <c r="H9666" s="36"/>
    </row>
    <row r="9667" spans="8:8" s="32" customFormat="1" ht="12.75" customHeight="1" x14ac:dyDescent="0.2">
      <c r="H9667" s="36"/>
    </row>
    <row r="9668" spans="8:8" s="32" customFormat="1" ht="12.75" customHeight="1" x14ac:dyDescent="0.2">
      <c r="H9668" s="36"/>
    </row>
    <row r="9669" spans="8:8" s="32" customFormat="1" ht="12.75" customHeight="1" x14ac:dyDescent="0.2">
      <c r="H9669" s="36"/>
    </row>
    <row r="9670" spans="8:8" s="32" customFormat="1" ht="12.75" customHeight="1" x14ac:dyDescent="0.2">
      <c r="H9670" s="36"/>
    </row>
    <row r="9671" spans="8:8" s="32" customFormat="1" ht="12.75" customHeight="1" x14ac:dyDescent="0.2">
      <c r="H9671" s="36"/>
    </row>
    <row r="9672" spans="8:8" s="32" customFormat="1" ht="12.75" customHeight="1" x14ac:dyDescent="0.2">
      <c r="H9672" s="36"/>
    </row>
    <row r="9673" spans="8:8" s="32" customFormat="1" ht="12.75" customHeight="1" x14ac:dyDescent="0.2">
      <c r="H9673" s="36"/>
    </row>
    <row r="9674" spans="8:8" s="32" customFormat="1" ht="12.75" customHeight="1" x14ac:dyDescent="0.2">
      <c r="H9674" s="36"/>
    </row>
    <row r="9675" spans="8:8" s="32" customFormat="1" ht="12.75" customHeight="1" x14ac:dyDescent="0.2">
      <c r="H9675" s="36"/>
    </row>
    <row r="9676" spans="8:8" s="32" customFormat="1" ht="12.75" customHeight="1" x14ac:dyDescent="0.2">
      <c r="H9676" s="36"/>
    </row>
    <row r="9677" spans="8:8" s="32" customFormat="1" ht="12.75" customHeight="1" x14ac:dyDescent="0.2">
      <c r="H9677" s="36"/>
    </row>
    <row r="9678" spans="8:8" s="32" customFormat="1" ht="12.75" customHeight="1" x14ac:dyDescent="0.2">
      <c r="H9678" s="36"/>
    </row>
    <row r="9679" spans="8:8" s="32" customFormat="1" ht="12.75" customHeight="1" x14ac:dyDescent="0.2">
      <c r="H9679" s="36"/>
    </row>
    <row r="9680" spans="8:8" s="32" customFormat="1" ht="12.75" customHeight="1" x14ac:dyDescent="0.2">
      <c r="H9680" s="36"/>
    </row>
    <row r="9681" spans="8:8" s="32" customFormat="1" ht="12.75" customHeight="1" x14ac:dyDescent="0.2">
      <c r="H9681" s="36"/>
    </row>
    <row r="9682" spans="8:8" s="32" customFormat="1" ht="12.75" customHeight="1" x14ac:dyDescent="0.2">
      <c r="H9682" s="36"/>
    </row>
    <row r="9683" spans="8:8" s="32" customFormat="1" ht="12.75" customHeight="1" x14ac:dyDescent="0.2">
      <c r="H9683" s="36"/>
    </row>
    <row r="9684" spans="8:8" s="32" customFormat="1" ht="12.75" customHeight="1" x14ac:dyDescent="0.2">
      <c r="H9684" s="36"/>
    </row>
    <row r="9685" spans="8:8" s="32" customFormat="1" ht="12.75" customHeight="1" x14ac:dyDescent="0.2">
      <c r="H9685" s="36"/>
    </row>
    <row r="9686" spans="8:8" s="32" customFormat="1" ht="12.75" customHeight="1" x14ac:dyDescent="0.2">
      <c r="H9686" s="36"/>
    </row>
    <row r="9687" spans="8:8" s="32" customFormat="1" ht="12.75" customHeight="1" x14ac:dyDescent="0.2">
      <c r="H9687" s="36"/>
    </row>
    <row r="9688" spans="8:8" s="32" customFormat="1" ht="12.75" customHeight="1" x14ac:dyDescent="0.2">
      <c r="H9688" s="36"/>
    </row>
    <row r="9689" spans="8:8" s="32" customFormat="1" ht="12.75" customHeight="1" x14ac:dyDescent="0.2">
      <c r="H9689" s="36"/>
    </row>
    <row r="9690" spans="8:8" s="32" customFormat="1" ht="12.75" customHeight="1" x14ac:dyDescent="0.2">
      <c r="H9690" s="36"/>
    </row>
    <row r="9691" spans="8:8" s="32" customFormat="1" ht="12.75" customHeight="1" x14ac:dyDescent="0.2">
      <c r="H9691" s="36"/>
    </row>
    <row r="9692" spans="8:8" s="32" customFormat="1" ht="12.75" customHeight="1" x14ac:dyDescent="0.2">
      <c r="H9692" s="36"/>
    </row>
    <row r="9693" spans="8:8" s="32" customFormat="1" ht="12.75" customHeight="1" x14ac:dyDescent="0.2">
      <c r="H9693" s="36"/>
    </row>
    <row r="9694" spans="8:8" s="32" customFormat="1" ht="12.75" customHeight="1" x14ac:dyDescent="0.2">
      <c r="H9694" s="36"/>
    </row>
    <row r="9695" spans="8:8" s="32" customFormat="1" ht="12.75" customHeight="1" x14ac:dyDescent="0.2">
      <c r="H9695" s="36"/>
    </row>
    <row r="9696" spans="8:8" s="32" customFormat="1" ht="12.75" customHeight="1" x14ac:dyDescent="0.2">
      <c r="H9696" s="36"/>
    </row>
    <row r="9697" spans="8:8" s="32" customFormat="1" ht="12.75" customHeight="1" x14ac:dyDescent="0.2">
      <c r="H9697" s="36"/>
    </row>
    <row r="9698" spans="8:8" s="32" customFormat="1" ht="12.75" customHeight="1" x14ac:dyDescent="0.2">
      <c r="H9698" s="36"/>
    </row>
    <row r="9699" spans="8:8" s="32" customFormat="1" ht="12.75" customHeight="1" x14ac:dyDescent="0.2">
      <c r="H9699" s="36"/>
    </row>
    <row r="9700" spans="8:8" s="32" customFormat="1" ht="12.75" customHeight="1" x14ac:dyDescent="0.2">
      <c r="H9700" s="36"/>
    </row>
    <row r="9701" spans="8:8" s="32" customFormat="1" ht="12.75" customHeight="1" x14ac:dyDescent="0.2">
      <c r="H9701" s="36"/>
    </row>
    <row r="9702" spans="8:8" s="32" customFormat="1" ht="12.75" customHeight="1" x14ac:dyDescent="0.2">
      <c r="H9702" s="36"/>
    </row>
    <row r="9703" spans="8:8" s="32" customFormat="1" ht="12.75" customHeight="1" x14ac:dyDescent="0.2">
      <c r="H9703" s="36"/>
    </row>
    <row r="9704" spans="8:8" s="32" customFormat="1" ht="12.75" customHeight="1" x14ac:dyDescent="0.2">
      <c r="H9704" s="36"/>
    </row>
    <row r="9705" spans="8:8" s="32" customFormat="1" ht="12.75" customHeight="1" x14ac:dyDescent="0.2">
      <c r="H9705" s="36"/>
    </row>
    <row r="9706" spans="8:8" s="32" customFormat="1" ht="12.75" customHeight="1" x14ac:dyDescent="0.2">
      <c r="H9706" s="36"/>
    </row>
    <row r="9707" spans="8:8" s="32" customFormat="1" ht="12.75" customHeight="1" x14ac:dyDescent="0.2">
      <c r="H9707" s="36"/>
    </row>
    <row r="9708" spans="8:8" s="32" customFormat="1" ht="12.75" customHeight="1" x14ac:dyDescent="0.2">
      <c r="H9708" s="36"/>
    </row>
    <row r="9709" spans="8:8" s="32" customFormat="1" ht="12.75" customHeight="1" x14ac:dyDescent="0.2">
      <c r="H9709" s="36"/>
    </row>
    <row r="9710" spans="8:8" s="32" customFormat="1" ht="12.75" customHeight="1" x14ac:dyDescent="0.2">
      <c r="H9710" s="36"/>
    </row>
    <row r="9711" spans="8:8" s="32" customFormat="1" ht="12.75" customHeight="1" x14ac:dyDescent="0.2">
      <c r="H9711" s="36"/>
    </row>
    <row r="9712" spans="8:8" s="32" customFormat="1" ht="12.75" customHeight="1" x14ac:dyDescent="0.2">
      <c r="H9712" s="36"/>
    </row>
    <row r="9713" spans="8:8" s="32" customFormat="1" ht="12.75" customHeight="1" x14ac:dyDescent="0.2">
      <c r="H9713" s="36"/>
    </row>
    <row r="9714" spans="8:8" s="32" customFormat="1" ht="12.75" customHeight="1" x14ac:dyDescent="0.2">
      <c r="H9714" s="36"/>
    </row>
    <row r="9715" spans="8:8" s="32" customFormat="1" ht="12.75" customHeight="1" x14ac:dyDescent="0.2">
      <c r="H9715" s="36"/>
    </row>
    <row r="9716" spans="8:8" s="32" customFormat="1" ht="12.75" customHeight="1" x14ac:dyDescent="0.2">
      <c r="H9716" s="36"/>
    </row>
    <row r="9717" spans="8:8" s="32" customFormat="1" ht="12.75" customHeight="1" x14ac:dyDescent="0.2">
      <c r="H9717" s="36"/>
    </row>
    <row r="9718" spans="8:8" s="32" customFormat="1" ht="12.75" customHeight="1" x14ac:dyDescent="0.2">
      <c r="H9718" s="36"/>
    </row>
    <row r="9719" spans="8:8" s="32" customFormat="1" ht="12.75" customHeight="1" x14ac:dyDescent="0.2">
      <c r="H9719" s="36"/>
    </row>
    <row r="9720" spans="8:8" s="32" customFormat="1" ht="12.75" customHeight="1" x14ac:dyDescent="0.2">
      <c r="H9720" s="36"/>
    </row>
    <row r="9721" spans="8:8" s="32" customFormat="1" ht="12.75" customHeight="1" x14ac:dyDescent="0.2">
      <c r="H9721" s="36"/>
    </row>
    <row r="9722" spans="8:8" s="32" customFormat="1" ht="12.75" customHeight="1" x14ac:dyDescent="0.2">
      <c r="H9722" s="36"/>
    </row>
    <row r="9723" spans="8:8" s="32" customFormat="1" ht="12.75" customHeight="1" x14ac:dyDescent="0.2">
      <c r="H9723" s="36"/>
    </row>
    <row r="9724" spans="8:8" s="32" customFormat="1" ht="12.75" customHeight="1" x14ac:dyDescent="0.2">
      <c r="H9724" s="36"/>
    </row>
    <row r="9725" spans="8:8" s="32" customFormat="1" ht="12.75" customHeight="1" x14ac:dyDescent="0.2">
      <c r="H9725" s="36"/>
    </row>
    <row r="9726" spans="8:8" s="32" customFormat="1" ht="12.75" customHeight="1" x14ac:dyDescent="0.2">
      <c r="H9726" s="36"/>
    </row>
    <row r="9727" spans="8:8" s="32" customFormat="1" ht="12.75" customHeight="1" x14ac:dyDescent="0.2">
      <c r="H9727" s="36"/>
    </row>
    <row r="9728" spans="8:8" s="32" customFormat="1" ht="12.75" customHeight="1" x14ac:dyDescent="0.2">
      <c r="H9728" s="36"/>
    </row>
    <row r="9729" spans="8:8" s="32" customFormat="1" ht="12.75" customHeight="1" x14ac:dyDescent="0.2">
      <c r="H9729" s="36"/>
    </row>
    <row r="9730" spans="8:8" s="32" customFormat="1" ht="12.75" customHeight="1" x14ac:dyDescent="0.2">
      <c r="H9730" s="36"/>
    </row>
    <row r="9731" spans="8:8" s="32" customFormat="1" ht="12.75" customHeight="1" x14ac:dyDescent="0.2">
      <c r="H9731" s="36"/>
    </row>
    <row r="9732" spans="8:8" s="32" customFormat="1" ht="12.75" customHeight="1" x14ac:dyDescent="0.2">
      <c r="H9732" s="36"/>
    </row>
    <row r="9733" spans="8:8" s="32" customFormat="1" ht="12.75" customHeight="1" x14ac:dyDescent="0.2">
      <c r="H9733" s="36"/>
    </row>
    <row r="9734" spans="8:8" s="32" customFormat="1" ht="12.75" customHeight="1" x14ac:dyDescent="0.2">
      <c r="H9734" s="36"/>
    </row>
    <row r="9735" spans="8:8" s="32" customFormat="1" ht="12.75" customHeight="1" x14ac:dyDescent="0.2">
      <c r="H9735" s="36"/>
    </row>
    <row r="9736" spans="8:8" s="32" customFormat="1" ht="12.75" customHeight="1" x14ac:dyDescent="0.2">
      <c r="H9736" s="36"/>
    </row>
    <row r="9737" spans="8:8" s="32" customFormat="1" ht="12.75" customHeight="1" x14ac:dyDescent="0.2">
      <c r="H9737" s="36"/>
    </row>
    <row r="9738" spans="8:8" s="32" customFormat="1" ht="12.75" customHeight="1" x14ac:dyDescent="0.2">
      <c r="H9738" s="36"/>
    </row>
    <row r="9739" spans="8:8" s="32" customFormat="1" ht="12.75" customHeight="1" x14ac:dyDescent="0.2">
      <c r="H9739" s="36"/>
    </row>
    <row r="9740" spans="8:8" s="32" customFormat="1" ht="12.75" customHeight="1" x14ac:dyDescent="0.2">
      <c r="H9740" s="36"/>
    </row>
    <row r="9741" spans="8:8" s="32" customFormat="1" ht="12.75" customHeight="1" x14ac:dyDescent="0.2">
      <c r="H9741" s="36"/>
    </row>
    <row r="9742" spans="8:8" s="32" customFormat="1" ht="12.75" customHeight="1" x14ac:dyDescent="0.2">
      <c r="H9742" s="36"/>
    </row>
    <row r="9743" spans="8:8" s="32" customFormat="1" ht="12.75" customHeight="1" x14ac:dyDescent="0.2">
      <c r="H9743" s="36"/>
    </row>
    <row r="9744" spans="8:8" s="32" customFormat="1" ht="12.75" customHeight="1" x14ac:dyDescent="0.2">
      <c r="H9744" s="36"/>
    </row>
    <row r="9745" spans="8:8" s="32" customFormat="1" ht="12.75" customHeight="1" x14ac:dyDescent="0.2">
      <c r="H9745" s="36"/>
    </row>
    <row r="9746" spans="8:8" s="32" customFormat="1" ht="12.75" customHeight="1" x14ac:dyDescent="0.2">
      <c r="H9746" s="36"/>
    </row>
    <row r="9747" spans="8:8" s="32" customFormat="1" ht="12.75" customHeight="1" x14ac:dyDescent="0.2">
      <c r="H9747" s="36"/>
    </row>
    <row r="9748" spans="8:8" s="32" customFormat="1" ht="12.75" customHeight="1" x14ac:dyDescent="0.2">
      <c r="H9748" s="36"/>
    </row>
    <row r="9749" spans="8:8" s="32" customFormat="1" ht="12.75" customHeight="1" x14ac:dyDescent="0.2">
      <c r="H9749" s="36"/>
    </row>
    <row r="9750" spans="8:8" s="32" customFormat="1" ht="12.75" customHeight="1" x14ac:dyDescent="0.2">
      <c r="H9750" s="36"/>
    </row>
    <row r="9751" spans="8:8" s="32" customFormat="1" ht="12.75" customHeight="1" x14ac:dyDescent="0.2">
      <c r="H9751" s="36"/>
    </row>
    <row r="9752" spans="8:8" s="32" customFormat="1" ht="12.75" customHeight="1" x14ac:dyDescent="0.2">
      <c r="H9752" s="36"/>
    </row>
    <row r="9753" spans="8:8" s="32" customFormat="1" ht="12.75" customHeight="1" x14ac:dyDescent="0.2">
      <c r="H9753" s="36"/>
    </row>
    <row r="9754" spans="8:8" s="32" customFormat="1" ht="12.75" customHeight="1" x14ac:dyDescent="0.2">
      <c r="H9754" s="36"/>
    </row>
    <row r="9755" spans="8:8" s="32" customFormat="1" ht="12.75" customHeight="1" x14ac:dyDescent="0.2">
      <c r="H9755" s="36"/>
    </row>
    <row r="9756" spans="8:8" s="32" customFormat="1" ht="12.75" customHeight="1" x14ac:dyDescent="0.2">
      <c r="H9756" s="36"/>
    </row>
    <row r="9757" spans="8:8" s="32" customFormat="1" ht="12.75" customHeight="1" x14ac:dyDescent="0.2">
      <c r="H9757" s="36"/>
    </row>
    <row r="9758" spans="8:8" s="32" customFormat="1" ht="12.75" customHeight="1" x14ac:dyDescent="0.2">
      <c r="H9758" s="36"/>
    </row>
    <row r="9759" spans="8:8" s="32" customFormat="1" ht="12.75" customHeight="1" x14ac:dyDescent="0.2">
      <c r="H9759" s="36"/>
    </row>
    <row r="9760" spans="8:8" s="32" customFormat="1" ht="12.75" customHeight="1" x14ac:dyDescent="0.2">
      <c r="H9760" s="36"/>
    </row>
    <row r="9761" spans="8:8" s="32" customFormat="1" ht="12.75" customHeight="1" x14ac:dyDescent="0.2">
      <c r="H9761" s="36"/>
    </row>
    <row r="9762" spans="8:8" s="32" customFormat="1" ht="12.75" customHeight="1" x14ac:dyDescent="0.2">
      <c r="H9762" s="36"/>
    </row>
    <row r="9763" spans="8:8" s="32" customFormat="1" ht="12.75" customHeight="1" x14ac:dyDescent="0.2">
      <c r="H9763" s="36"/>
    </row>
    <row r="9764" spans="8:8" s="32" customFormat="1" ht="12.75" customHeight="1" x14ac:dyDescent="0.2">
      <c r="H9764" s="36"/>
    </row>
    <row r="9765" spans="8:8" s="32" customFormat="1" ht="12.75" customHeight="1" x14ac:dyDescent="0.2">
      <c r="H9765" s="36"/>
    </row>
    <row r="9766" spans="8:8" s="32" customFormat="1" ht="12.75" customHeight="1" x14ac:dyDescent="0.2">
      <c r="H9766" s="36"/>
    </row>
    <row r="9767" spans="8:8" s="32" customFormat="1" ht="12.75" customHeight="1" x14ac:dyDescent="0.2">
      <c r="H9767" s="36"/>
    </row>
    <row r="9768" spans="8:8" s="32" customFormat="1" ht="12.75" customHeight="1" x14ac:dyDescent="0.2">
      <c r="H9768" s="36"/>
    </row>
    <row r="9769" spans="8:8" s="32" customFormat="1" ht="12.75" customHeight="1" x14ac:dyDescent="0.2">
      <c r="H9769" s="36"/>
    </row>
    <row r="9770" spans="8:8" s="32" customFormat="1" ht="12.75" customHeight="1" x14ac:dyDescent="0.2">
      <c r="H9770" s="36"/>
    </row>
    <row r="9771" spans="8:8" s="32" customFormat="1" ht="12.75" customHeight="1" x14ac:dyDescent="0.2">
      <c r="H9771" s="36"/>
    </row>
    <row r="9772" spans="8:8" s="32" customFormat="1" ht="12.75" customHeight="1" x14ac:dyDescent="0.2">
      <c r="H9772" s="36"/>
    </row>
    <row r="9773" spans="8:8" s="32" customFormat="1" ht="12.75" customHeight="1" x14ac:dyDescent="0.2">
      <c r="H9773" s="36"/>
    </row>
    <row r="9774" spans="8:8" s="32" customFormat="1" ht="12.75" customHeight="1" x14ac:dyDescent="0.2">
      <c r="H9774" s="36"/>
    </row>
    <row r="9775" spans="8:8" s="32" customFormat="1" ht="12.75" customHeight="1" x14ac:dyDescent="0.2">
      <c r="H9775" s="36"/>
    </row>
    <row r="9776" spans="8:8" s="32" customFormat="1" ht="12.75" customHeight="1" x14ac:dyDescent="0.2">
      <c r="H9776" s="36"/>
    </row>
    <row r="9777" spans="8:8" s="32" customFormat="1" ht="12.75" customHeight="1" x14ac:dyDescent="0.2">
      <c r="H9777" s="36"/>
    </row>
    <row r="9778" spans="8:8" s="32" customFormat="1" ht="12.75" customHeight="1" x14ac:dyDescent="0.2">
      <c r="H9778" s="36"/>
    </row>
    <row r="9779" spans="8:8" s="32" customFormat="1" ht="12.75" customHeight="1" x14ac:dyDescent="0.2">
      <c r="H9779" s="36"/>
    </row>
    <row r="9780" spans="8:8" s="32" customFormat="1" ht="12.75" customHeight="1" x14ac:dyDescent="0.2">
      <c r="H9780" s="36"/>
    </row>
    <row r="9781" spans="8:8" s="32" customFormat="1" ht="12.75" customHeight="1" x14ac:dyDescent="0.2">
      <c r="H9781" s="36"/>
    </row>
    <row r="9782" spans="8:8" s="32" customFormat="1" ht="12.75" customHeight="1" x14ac:dyDescent="0.2">
      <c r="H9782" s="36"/>
    </row>
    <row r="9783" spans="8:8" s="32" customFormat="1" ht="12.75" customHeight="1" x14ac:dyDescent="0.2">
      <c r="H9783" s="36"/>
    </row>
    <row r="9784" spans="8:8" s="32" customFormat="1" ht="12.75" customHeight="1" x14ac:dyDescent="0.2">
      <c r="H9784" s="36"/>
    </row>
    <row r="9785" spans="8:8" s="32" customFormat="1" ht="12.75" customHeight="1" x14ac:dyDescent="0.2">
      <c r="H9785" s="36"/>
    </row>
    <row r="9786" spans="8:8" s="32" customFormat="1" ht="12.75" customHeight="1" x14ac:dyDescent="0.2">
      <c r="H9786" s="36"/>
    </row>
    <row r="9787" spans="8:8" s="32" customFormat="1" ht="12.75" customHeight="1" x14ac:dyDescent="0.2">
      <c r="H9787" s="36"/>
    </row>
    <row r="9788" spans="8:8" s="32" customFormat="1" ht="12.75" customHeight="1" x14ac:dyDescent="0.2">
      <c r="H9788" s="36"/>
    </row>
    <row r="9789" spans="8:8" s="32" customFormat="1" ht="12.75" customHeight="1" x14ac:dyDescent="0.2">
      <c r="H9789" s="36"/>
    </row>
    <row r="9790" spans="8:8" s="32" customFormat="1" ht="12.75" customHeight="1" x14ac:dyDescent="0.2">
      <c r="H9790" s="36"/>
    </row>
    <row r="9791" spans="8:8" s="32" customFormat="1" ht="12.75" customHeight="1" x14ac:dyDescent="0.2">
      <c r="H9791" s="36"/>
    </row>
    <row r="9792" spans="8:8" s="32" customFormat="1" ht="12.75" customHeight="1" x14ac:dyDescent="0.2">
      <c r="H9792" s="36"/>
    </row>
    <row r="9793" spans="8:8" s="32" customFormat="1" ht="12.75" customHeight="1" x14ac:dyDescent="0.2">
      <c r="H9793" s="36"/>
    </row>
    <row r="9794" spans="8:8" s="32" customFormat="1" ht="12.75" customHeight="1" x14ac:dyDescent="0.2">
      <c r="H9794" s="36"/>
    </row>
    <row r="9795" spans="8:8" s="32" customFormat="1" ht="12.75" customHeight="1" x14ac:dyDescent="0.2">
      <c r="H9795" s="36"/>
    </row>
    <row r="9796" spans="8:8" s="32" customFormat="1" ht="12.75" customHeight="1" x14ac:dyDescent="0.2">
      <c r="H9796" s="36"/>
    </row>
    <row r="9797" spans="8:8" s="32" customFormat="1" ht="12.75" customHeight="1" x14ac:dyDescent="0.2">
      <c r="H9797" s="36"/>
    </row>
    <row r="9798" spans="8:8" s="32" customFormat="1" ht="12.75" customHeight="1" x14ac:dyDescent="0.2">
      <c r="H9798" s="36"/>
    </row>
    <row r="9799" spans="8:8" s="32" customFormat="1" ht="12.75" customHeight="1" x14ac:dyDescent="0.2">
      <c r="H9799" s="36"/>
    </row>
    <row r="9800" spans="8:8" s="32" customFormat="1" ht="12.75" customHeight="1" x14ac:dyDescent="0.2">
      <c r="H9800" s="36"/>
    </row>
    <row r="9801" spans="8:8" s="32" customFormat="1" ht="12.75" customHeight="1" x14ac:dyDescent="0.2">
      <c r="H9801" s="36"/>
    </row>
    <row r="9802" spans="8:8" s="32" customFormat="1" ht="12.75" customHeight="1" x14ac:dyDescent="0.2">
      <c r="H9802" s="36"/>
    </row>
    <row r="9803" spans="8:8" s="32" customFormat="1" ht="12.75" customHeight="1" x14ac:dyDescent="0.2">
      <c r="H9803" s="36"/>
    </row>
    <row r="9804" spans="8:8" s="32" customFormat="1" ht="12.75" customHeight="1" x14ac:dyDescent="0.2">
      <c r="H9804" s="36"/>
    </row>
    <row r="9805" spans="8:8" s="32" customFormat="1" ht="12.75" customHeight="1" x14ac:dyDescent="0.2">
      <c r="H9805" s="36"/>
    </row>
    <row r="9806" spans="8:8" s="32" customFormat="1" ht="12.75" customHeight="1" x14ac:dyDescent="0.2">
      <c r="H9806" s="36"/>
    </row>
    <row r="9807" spans="8:8" s="32" customFormat="1" ht="12.75" customHeight="1" x14ac:dyDescent="0.2">
      <c r="H9807" s="36"/>
    </row>
    <row r="9808" spans="8:8" s="32" customFormat="1" ht="12.75" customHeight="1" x14ac:dyDescent="0.2">
      <c r="H9808" s="36"/>
    </row>
    <row r="9809" spans="8:8" s="32" customFormat="1" ht="12.75" customHeight="1" x14ac:dyDescent="0.2">
      <c r="H9809" s="36"/>
    </row>
    <row r="9810" spans="8:8" s="32" customFormat="1" ht="12.75" customHeight="1" x14ac:dyDescent="0.2">
      <c r="H9810" s="36"/>
    </row>
    <row r="9811" spans="8:8" s="32" customFormat="1" ht="12.75" customHeight="1" x14ac:dyDescent="0.2">
      <c r="H9811" s="36"/>
    </row>
    <row r="9812" spans="8:8" s="32" customFormat="1" ht="12.75" customHeight="1" x14ac:dyDescent="0.2">
      <c r="H9812" s="36"/>
    </row>
    <row r="9813" spans="8:8" s="32" customFormat="1" ht="12.75" customHeight="1" x14ac:dyDescent="0.2">
      <c r="H9813" s="36"/>
    </row>
    <row r="9814" spans="8:8" s="32" customFormat="1" ht="12.75" customHeight="1" x14ac:dyDescent="0.2">
      <c r="H9814" s="36"/>
    </row>
    <row r="9815" spans="8:8" s="32" customFormat="1" ht="12.75" customHeight="1" x14ac:dyDescent="0.2">
      <c r="H9815" s="36"/>
    </row>
    <row r="9816" spans="8:8" s="32" customFormat="1" ht="12.75" customHeight="1" x14ac:dyDescent="0.2">
      <c r="H9816" s="36"/>
    </row>
    <row r="9817" spans="8:8" s="32" customFormat="1" ht="12.75" customHeight="1" x14ac:dyDescent="0.2">
      <c r="H9817" s="36"/>
    </row>
    <row r="9818" spans="8:8" s="32" customFormat="1" ht="12.75" customHeight="1" x14ac:dyDescent="0.2">
      <c r="H9818" s="36"/>
    </row>
    <row r="9819" spans="8:8" s="32" customFormat="1" ht="12.75" customHeight="1" x14ac:dyDescent="0.2">
      <c r="H9819" s="36"/>
    </row>
    <row r="9820" spans="8:8" s="32" customFormat="1" ht="12.75" customHeight="1" x14ac:dyDescent="0.2">
      <c r="H9820" s="36"/>
    </row>
    <row r="9821" spans="8:8" s="32" customFormat="1" ht="12.75" customHeight="1" x14ac:dyDescent="0.2">
      <c r="H9821" s="36"/>
    </row>
    <row r="9822" spans="8:8" s="32" customFormat="1" ht="12.75" customHeight="1" x14ac:dyDescent="0.2">
      <c r="H9822" s="36"/>
    </row>
    <row r="9823" spans="8:8" s="32" customFormat="1" ht="12.75" customHeight="1" x14ac:dyDescent="0.2">
      <c r="H9823" s="36"/>
    </row>
    <row r="9824" spans="8:8" s="32" customFormat="1" ht="12.75" customHeight="1" x14ac:dyDescent="0.2">
      <c r="H9824" s="36"/>
    </row>
    <row r="9825" spans="8:8" s="32" customFormat="1" ht="12.75" customHeight="1" x14ac:dyDescent="0.2">
      <c r="H9825" s="36"/>
    </row>
    <row r="9826" spans="8:8" s="32" customFormat="1" ht="12.75" customHeight="1" x14ac:dyDescent="0.2">
      <c r="H9826" s="36"/>
    </row>
    <row r="9827" spans="8:8" s="32" customFormat="1" ht="12.75" customHeight="1" x14ac:dyDescent="0.2">
      <c r="H9827" s="36"/>
    </row>
    <row r="9828" spans="8:8" s="32" customFormat="1" ht="12.75" customHeight="1" x14ac:dyDescent="0.2">
      <c r="H9828" s="36"/>
    </row>
    <row r="9829" spans="8:8" s="32" customFormat="1" ht="12.75" customHeight="1" x14ac:dyDescent="0.2">
      <c r="H9829" s="36"/>
    </row>
    <row r="9830" spans="8:8" s="32" customFormat="1" ht="12.75" customHeight="1" x14ac:dyDescent="0.2">
      <c r="H9830" s="36"/>
    </row>
    <row r="9831" spans="8:8" s="32" customFormat="1" ht="12.75" customHeight="1" x14ac:dyDescent="0.2">
      <c r="H9831" s="36"/>
    </row>
    <row r="9832" spans="8:8" s="32" customFormat="1" ht="12.75" customHeight="1" x14ac:dyDescent="0.2">
      <c r="H9832" s="36"/>
    </row>
    <row r="9833" spans="8:8" s="32" customFormat="1" ht="12.75" customHeight="1" x14ac:dyDescent="0.2">
      <c r="H9833" s="36"/>
    </row>
    <row r="9834" spans="8:8" s="32" customFormat="1" ht="12.75" customHeight="1" x14ac:dyDescent="0.2">
      <c r="H9834" s="36"/>
    </row>
    <row r="9835" spans="8:8" s="32" customFormat="1" ht="12.75" customHeight="1" x14ac:dyDescent="0.2">
      <c r="H9835" s="36"/>
    </row>
    <row r="9836" spans="8:8" s="32" customFormat="1" ht="12.75" customHeight="1" x14ac:dyDescent="0.2">
      <c r="H9836" s="36"/>
    </row>
    <row r="9837" spans="8:8" s="32" customFormat="1" ht="12.75" customHeight="1" x14ac:dyDescent="0.2">
      <c r="H9837" s="36"/>
    </row>
    <row r="9838" spans="8:8" s="32" customFormat="1" ht="12.75" customHeight="1" x14ac:dyDescent="0.2">
      <c r="H9838" s="36"/>
    </row>
    <row r="9839" spans="8:8" s="32" customFormat="1" ht="12.75" customHeight="1" x14ac:dyDescent="0.2">
      <c r="H9839" s="36"/>
    </row>
    <row r="9840" spans="8:8" s="32" customFormat="1" ht="12.75" customHeight="1" x14ac:dyDescent="0.2">
      <c r="H9840" s="36"/>
    </row>
    <row r="9841" spans="8:8" s="32" customFormat="1" ht="12.75" customHeight="1" x14ac:dyDescent="0.2">
      <c r="H9841" s="36"/>
    </row>
    <row r="9842" spans="8:8" s="32" customFormat="1" ht="12.75" customHeight="1" x14ac:dyDescent="0.2">
      <c r="H9842" s="36"/>
    </row>
    <row r="9843" spans="8:8" s="32" customFormat="1" ht="12.75" customHeight="1" x14ac:dyDescent="0.2">
      <c r="H9843" s="36"/>
    </row>
    <row r="9844" spans="8:8" s="32" customFormat="1" ht="12.75" customHeight="1" x14ac:dyDescent="0.2">
      <c r="H9844" s="36"/>
    </row>
    <row r="9845" spans="8:8" s="32" customFormat="1" ht="12.75" customHeight="1" x14ac:dyDescent="0.2">
      <c r="H9845" s="36"/>
    </row>
    <row r="9846" spans="8:8" s="32" customFormat="1" ht="12.75" customHeight="1" x14ac:dyDescent="0.2">
      <c r="H9846" s="36"/>
    </row>
    <row r="9847" spans="8:8" s="32" customFormat="1" ht="12.75" customHeight="1" x14ac:dyDescent="0.2">
      <c r="H9847" s="36"/>
    </row>
    <row r="9848" spans="8:8" s="32" customFormat="1" ht="12.75" customHeight="1" x14ac:dyDescent="0.2">
      <c r="H9848" s="36"/>
    </row>
    <row r="9849" spans="8:8" s="32" customFormat="1" ht="12.75" customHeight="1" x14ac:dyDescent="0.2">
      <c r="H9849" s="36"/>
    </row>
    <row r="9850" spans="8:8" s="32" customFormat="1" ht="12.75" customHeight="1" x14ac:dyDescent="0.2">
      <c r="H9850" s="36"/>
    </row>
    <row r="9851" spans="8:8" s="32" customFormat="1" ht="12.75" customHeight="1" x14ac:dyDescent="0.2">
      <c r="H9851" s="36"/>
    </row>
    <row r="9852" spans="8:8" s="32" customFormat="1" ht="12.75" customHeight="1" x14ac:dyDescent="0.2">
      <c r="H9852" s="36"/>
    </row>
    <row r="9853" spans="8:8" s="32" customFormat="1" ht="12.75" customHeight="1" x14ac:dyDescent="0.2">
      <c r="H9853" s="36"/>
    </row>
    <row r="9854" spans="8:8" s="32" customFormat="1" ht="12.75" customHeight="1" x14ac:dyDescent="0.2">
      <c r="H9854" s="36"/>
    </row>
    <row r="9855" spans="8:8" s="32" customFormat="1" ht="12.75" customHeight="1" x14ac:dyDescent="0.2">
      <c r="H9855" s="36"/>
    </row>
    <row r="9856" spans="8:8" s="32" customFormat="1" ht="12.75" customHeight="1" x14ac:dyDescent="0.2">
      <c r="H9856" s="36"/>
    </row>
    <row r="9857" spans="8:8" s="32" customFormat="1" ht="12.75" customHeight="1" x14ac:dyDescent="0.2">
      <c r="H9857" s="36"/>
    </row>
    <row r="9858" spans="8:8" s="32" customFormat="1" ht="12.75" customHeight="1" x14ac:dyDescent="0.2">
      <c r="H9858" s="36"/>
    </row>
    <row r="9859" spans="8:8" s="32" customFormat="1" ht="12.75" customHeight="1" x14ac:dyDescent="0.2">
      <c r="H9859" s="36"/>
    </row>
    <row r="9860" spans="8:8" s="32" customFormat="1" ht="12.75" customHeight="1" x14ac:dyDescent="0.2">
      <c r="H9860" s="36"/>
    </row>
    <row r="9861" spans="8:8" s="32" customFormat="1" ht="12.75" customHeight="1" x14ac:dyDescent="0.2">
      <c r="H9861" s="36"/>
    </row>
    <row r="9862" spans="8:8" s="32" customFormat="1" ht="12.75" customHeight="1" x14ac:dyDescent="0.2">
      <c r="H9862" s="36"/>
    </row>
    <row r="9863" spans="8:8" s="32" customFormat="1" ht="12.75" customHeight="1" x14ac:dyDescent="0.2">
      <c r="H9863" s="36"/>
    </row>
    <row r="9864" spans="8:8" s="32" customFormat="1" ht="12.75" customHeight="1" x14ac:dyDescent="0.2">
      <c r="H9864" s="36"/>
    </row>
    <row r="9865" spans="8:8" s="32" customFormat="1" ht="12.75" customHeight="1" x14ac:dyDescent="0.2">
      <c r="H9865" s="36"/>
    </row>
    <row r="9866" spans="8:8" s="32" customFormat="1" ht="12.75" customHeight="1" x14ac:dyDescent="0.2">
      <c r="H9866" s="36"/>
    </row>
    <row r="9867" spans="8:8" s="32" customFormat="1" ht="12.75" customHeight="1" x14ac:dyDescent="0.2">
      <c r="H9867" s="36"/>
    </row>
    <row r="9868" spans="8:8" s="32" customFormat="1" ht="12.75" customHeight="1" x14ac:dyDescent="0.2">
      <c r="H9868" s="36"/>
    </row>
    <row r="9869" spans="8:8" s="32" customFormat="1" ht="12.75" customHeight="1" x14ac:dyDescent="0.2">
      <c r="H9869" s="36"/>
    </row>
    <row r="9870" spans="8:8" s="32" customFormat="1" ht="12.75" customHeight="1" x14ac:dyDescent="0.2">
      <c r="H9870" s="36"/>
    </row>
    <row r="9871" spans="8:8" s="32" customFormat="1" ht="12.75" customHeight="1" x14ac:dyDescent="0.2">
      <c r="H9871" s="36"/>
    </row>
    <row r="9872" spans="8:8" s="32" customFormat="1" ht="12.75" customHeight="1" x14ac:dyDescent="0.2">
      <c r="H9872" s="36"/>
    </row>
    <row r="9873" spans="8:8" s="32" customFormat="1" ht="12.75" customHeight="1" x14ac:dyDescent="0.2">
      <c r="H9873" s="36"/>
    </row>
    <row r="9874" spans="8:8" s="32" customFormat="1" ht="12.75" customHeight="1" x14ac:dyDescent="0.2">
      <c r="H9874" s="36"/>
    </row>
    <row r="9875" spans="8:8" s="32" customFormat="1" ht="12.75" customHeight="1" x14ac:dyDescent="0.2">
      <c r="H9875" s="36"/>
    </row>
    <row r="9876" spans="8:8" s="32" customFormat="1" ht="12.75" customHeight="1" x14ac:dyDescent="0.2">
      <c r="H9876" s="36"/>
    </row>
    <row r="9877" spans="8:8" s="32" customFormat="1" ht="12.75" customHeight="1" x14ac:dyDescent="0.2">
      <c r="H9877" s="36"/>
    </row>
    <row r="9878" spans="8:8" s="32" customFormat="1" ht="12.75" customHeight="1" x14ac:dyDescent="0.2">
      <c r="H9878" s="36"/>
    </row>
    <row r="9879" spans="8:8" s="32" customFormat="1" ht="12.75" customHeight="1" x14ac:dyDescent="0.2">
      <c r="H9879" s="36"/>
    </row>
    <row r="9880" spans="8:8" s="32" customFormat="1" ht="12.75" customHeight="1" x14ac:dyDescent="0.2">
      <c r="H9880" s="36"/>
    </row>
    <row r="9881" spans="8:8" s="32" customFormat="1" ht="12.75" customHeight="1" x14ac:dyDescent="0.2">
      <c r="H9881" s="36"/>
    </row>
    <row r="9882" spans="8:8" s="32" customFormat="1" ht="12.75" customHeight="1" x14ac:dyDescent="0.2">
      <c r="H9882" s="36"/>
    </row>
    <row r="9883" spans="8:8" s="32" customFormat="1" ht="12.75" customHeight="1" x14ac:dyDescent="0.2">
      <c r="H9883" s="36"/>
    </row>
    <row r="9884" spans="8:8" s="32" customFormat="1" ht="12.75" customHeight="1" x14ac:dyDescent="0.2">
      <c r="H9884" s="36"/>
    </row>
    <row r="9885" spans="8:8" s="32" customFormat="1" ht="12.75" customHeight="1" x14ac:dyDescent="0.2">
      <c r="H9885" s="36"/>
    </row>
    <row r="9886" spans="8:8" s="32" customFormat="1" ht="12.75" customHeight="1" x14ac:dyDescent="0.2">
      <c r="H9886" s="36"/>
    </row>
    <row r="9887" spans="8:8" s="32" customFormat="1" ht="12.75" customHeight="1" x14ac:dyDescent="0.2">
      <c r="H9887" s="36"/>
    </row>
    <row r="9888" spans="8:8" s="32" customFormat="1" ht="12.75" customHeight="1" x14ac:dyDescent="0.2">
      <c r="H9888" s="36"/>
    </row>
    <row r="9889" spans="8:8" s="32" customFormat="1" ht="12.75" customHeight="1" x14ac:dyDescent="0.2">
      <c r="H9889" s="36"/>
    </row>
    <row r="9890" spans="8:8" s="32" customFormat="1" ht="12.75" customHeight="1" x14ac:dyDescent="0.2">
      <c r="H9890" s="36"/>
    </row>
    <row r="9891" spans="8:8" s="32" customFormat="1" ht="12.75" customHeight="1" x14ac:dyDescent="0.2">
      <c r="H9891" s="36"/>
    </row>
    <row r="9892" spans="8:8" s="32" customFormat="1" ht="12.75" customHeight="1" x14ac:dyDescent="0.2">
      <c r="H9892" s="36"/>
    </row>
    <row r="9893" spans="8:8" s="32" customFormat="1" ht="12.75" customHeight="1" x14ac:dyDescent="0.2">
      <c r="H9893" s="36"/>
    </row>
    <row r="9894" spans="8:8" s="32" customFormat="1" ht="12.75" customHeight="1" x14ac:dyDescent="0.2">
      <c r="H9894" s="36"/>
    </row>
    <row r="9895" spans="8:8" s="32" customFormat="1" ht="12.75" customHeight="1" x14ac:dyDescent="0.2">
      <c r="H9895" s="36"/>
    </row>
    <row r="9896" spans="8:8" s="32" customFormat="1" ht="12.75" customHeight="1" x14ac:dyDescent="0.2">
      <c r="H9896" s="36"/>
    </row>
    <row r="9897" spans="8:8" s="32" customFormat="1" ht="12.75" customHeight="1" x14ac:dyDescent="0.2">
      <c r="H9897" s="36"/>
    </row>
    <row r="9898" spans="8:8" s="32" customFormat="1" ht="12.75" customHeight="1" x14ac:dyDescent="0.2">
      <c r="H9898" s="36"/>
    </row>
    <row r="9899" spans="8:8" s="32" customFormat="1" ht="12.75" customHeight="1" x14ac:dyDescent="0.2">
      <c r="H9899" s="36"/>
    </row>
    <row r="9900" spans="8:8" s="32" customFormat="1" ht="12.75" customHeight="1" x14ac:dyDescent="0.2">
      <c r="H9900" s="36"/>
    </row>
    <row r="9901" spans="8:8" s="32" customFormat="1" ht="12.75" customHeight="1" x14ac:dyDescent="0.2">
      <c r="H9901" s="36"/>
    </row>
    <row r="9902" spans="8:8" s="32" customFormat="1" ht="12.75" customHeight="1" x14ac:dyDescent="0.2">
      <c r="H9902" s="36"/>
    </row>
    <row r="9903" spans="8:8" s="32" customFormat="1" ht="12.75" customHeight="1" x14ac:dyDescent="0.2">
      <c r="H9903" s="36"/>
    </row>
    <row r="9904" spans="8:8" s="32" customFormat="1" ht="12.75" customHeight="1" x14ac:dyDescent="0.2">
      <c r="H9904" s="36"/>
    </row>
    <row r="9905" spans="8:8" s="32" customFormat="1" ht="12.75" customHeight="1" x14ac:dyDescent="0.2">
      <c r="H9905" s="36"/>
    </row>
    <row r="9906" spans="8:8" s="32" customFormat="1" ht="12.75" customHeight="1" x14ac:dyDescent="0.2">
      <c r="H9906" s="36"/>
    </row>
    <row r="9907" spans="8:8" s="32" customFormat="1" ht="12.75" customHeight="1" x14ac:dyDescent="0.2">
      <c r="H9907" s="36"/>
    </row>
    <row r="9908" spans="8:8" s="32" customFormat="1" ht="12.75" customHeight="1" x14ac:dyDescent="0.2">
      <c r="H9908" s="36"/>
    </row>
    <row r="9909" spans="8:8" s="32" customFormat="1" ht="12.75" customHeight="1" x14ac:dyDescent="0.2">
      <c r="H9909" s="36"/>
    </row>
    <row r="9910" spans="8:8" s="32" customFormat="1" ht="12.75" customHeight="1" x14ac:dyDescent="0.2">
      <c r="H9910" s="36"/>
    </row>
    <row r="9911" spans="8:8" s="32" customFormat="1" ht="12.75" customHeight="1" x14ac:dyDescent="0.2">
      <c r="H9911" s="36"/>
    </row>
    <row r="9912" spans="8:8" s="32" customFormat="1" ht="12.75" customHeight="1" x14ac:dyDescent="0.2">
      <c r="H9912" s="36"/>
    </row>
    <row r="9913" spans="8:8" s="32" customFormat="1" ht="12.75" customHeight="1" x14ac:dyDescent="0.2">
      <c r="H9913" s="36"/>
    </row>
    <row r="9914" spans="8:8" s="32" customFormat="1" ht="12.75" customHeight="1" x14ac:dyDescent="0.2">
      <c r="H9914" s="36"/>
    </row>
    <row r="9915" spans="8:8" s="32" customFormat="1" ht="12.75" customHeight="1" x14ac:dyDescent="0.2">
      <c r="H9915" s="36"/>
    </row>
    <row r="9916" spans="8:8" s="32" customFormat="1" ht="12.75" customHeight="1" x14ac:dyDescent="0.2">
      <c r="H9916" s="36"/>
    </row>
    <row r="9917" spans="8:8" s="32" customFormat="1" ht="12.75" customHeight="1" x14ac:dyDescent="0.2">
      <c r="H9917" s="36"/>
    </row>
    <row r="9918" spans="8:8" s="32" customFormat="1" ht="12.75" customHeight="1" x14ac:dyDescent="0.2">
      <c r="H9918" s="36"/>
    </row>
    <row r="9919" spans="8:8" s="32" customFormat="1" ht="12.75" customHeight="1" x14ac:dyDescent="0.2">
      <c r="H9919" s="36"/>
    </row>
    <row r="9920" spans="8:8" s="32" customFormat="1" ht="12.75" customHeight="1" x14ac:dyDescent="0.2">
      <c r="H9920" s="36"/>
    </row>
    <row r="9921" spans="8:8" s="32" customFormat="1" ht="12.75" customHeight="1" x14ac:dyDescent="0.2">
      <c r="H9921" s="36"/>
    </row>
    <row r="9922" spans="8:8" s="32" customFormat="1" ht="12.75" customHeight="1" x14ac:dyDescent="0.2">
      <c r="H9922" s="36"/>
    </row>
    <row r="9923" spans="8:8" s="32" customFormat="1" ht="12.75" customHeight="1" x14ac:dyDescent="0.2">
      <c r="H9923" s="36"/>
    </row>
    <row r="9924" spans="8:8" s="32" customFormat="1" ht="12.75" customHeight="1" x14ac:dyDescent="0.2">
      <c r="H9924" s="36"/>
    </row>
    <row r="9925" spans="8:8" s="32" customFormat="1" ht="12.75" customHeight="1" x14ac:dyDescent="0.2">
      <c r="H9925" s="36"/>
    </row>
    <row r="9926" spans="8:8" s="32" customFormat="1" ht="12.75" customHeight="1" x14ac:dyDescent="0.2">
      <c r="H9926" s="36"/>
    </row>
    <row r="9927" spans="8:8" s="32" customFormat="1" ht="12.75" customHeight="1" x14ac:dyDescent="0.2">
      <c r="H9927" s="36"/>
    </row>
    <row r="9928" spans="8:8" s="32" customFormat="1" ht="12.75" customHeight="1" x14ac:dyDescent="0.2">
      <c r="H9928" s="36"/>
    </row>
    <row r="9929" spans="8:8" s="32" customFormat="1" ht="12.75" customHeight="1" x14ac:dyDescent="0.2">
      <c r="H9929" s="36"/>
    </row>
    <row r="9930" spans="8:8" s="32" customFormat="1" ht="12.75" customHeight="1" x14ac:dyDescent="0.2">
      <c r="H9930" s="36"/>
    </row>
    <row r="9931" spans="8:8" s="32" customFormat="1" ht="12.75" customHeight="1" x14ac:dyDescent="0.2">
      <c r="H9931" s="36"/>
    </row>
    <row r="9932" spans="8:8" s="32" customFormat="1" ht="12.75" customHeight="1" x14ac:dyDescent="0.2">
      <c r="H9932" s="36"/>
    </row>
    <row r="9933" spans="8:8" s="32" customFormat="1" ht="12.75" customHeight="1" x14ac:dyDescent="0.2">
      <c r="H9933" s="36"/>
    </row>
    <row r="9934" spans="8:8" s="32" customFormat="1" ht="12.75" customHeight="1" x14ac:dyDescent="0.2">
      <c r="H9934" s="36"/>
    </row>
    <row r="9935" spans="8:8" s="32" customFormat="1" ht="12.75" customHeight="1" x14ac:dyDescent="0.2">
      <c r="H9935" s="36"/>
    </row>
    <row r="9936" spans="8:8" s="32" customFormat="1" ht="12.75" customHeight="1" x14ac:dyDescent="0.2">
      <c r="H9936" s="36"/>
    </row>
    <row r="9937" spans="8:8" s="32" customFormat="1" ht="12.75" customHeight="1" x14ac:dyDescent="0.2">
      <c r="H9937" s="36"/>
    </row>
    <row r="9938" spans="8:8" s="32" customFormat="1" ht="12.75" customHeight="1" x14ac:dyDescent="0.2">
      <c r="H9938" s="36"/>
    </row>
    <row r="9939" spans="8:8" s="32" customFormat="1" ht="12.75" customHeight="1" x14ac:dyDescent="0.2">
      <c r="H9939" s="36"/>
    </row>
    <row r="9940" spans="8:8" s="32" customFormat="1" ht="12.75" customHeight="1" x14ac:dyDescent="0.2">
      <c r="H9940" s="36"/>
    </row>
    <row r="9941" spans="8:8" s="32" customFormat="1" ht="12.75" customHeight="1" x14ac:dyDescent="0.2">
      <c r="H9941" s="36"/>
    </row>
    <row r="9942" spans="8:8" s="32" customFormat="1" ht="12.75" customHeight="1" x14ac:dyDescent="0.2">
      <c r="H9942" s="36"/>
    </row>
    <row r="9943" spans="8:8" s="32" customFormat="1" ht="12.75" customHeight="1" x14ac:dyDescent="0.2">
      <c r="H9943" s="36"/>
    </row>
    <row r="9944" spans="8:8" s="32" customFormat="1" ht="12.75" customHeight="1" x14ac:dyDescent="0.2">
      <c r="H9944" s="36"/>
    </row>
    <row r="9945" spans="8:8" s="32" customFormat="1" ht="12.75" customHeight="1" x14ac:dyDescent="0.2">
      <c r="H9945" s="36"/>
    </row>
    <row r="9946" spans="8:8" s="32" customFormat="1" ht="12.75" customHeight="1" x14ac:dyDescent="0.2">
      <c r="H9946" s="36"/>
    </row>
    <row r="9947" spans="8:8" s="32" customFormat="1" ht="12.75" customHeight="1" x14ac:dyDescent="0.2">
      <c r="H9947" s="36"/>
    </row>
    <row r="9948" spans="8:8" s="32" customFormat="1" ht="12.75" customHeight="1" x14ac:dyDescent="0.2">
      <c r="H9948" s="36"/>
    </row>
    <row r="9949" spans="8:8" s="32" customFormat="1" ht="12.75" customHeight="1" x14ac:dyDescent="0.2">
      <c r="H9949" s="36"/>
    </row>
    <row r="9950" spans="8:8" s="32" customFormat="1" ht="12.75" customHeight="1" x14ac:dyDescent="0.2">
      <c r="H9950" s="36"/>
    </row>
    <row r="9951" spans="8:8" s="32" customFormat="1" ht="12.75" customHeight="1" x14ac:dyDescent="0.2">
      <c r="H9951" s="36"/>
    </row>
    <row r="9952" spans="8:8" s="32" customFormat="1" ht="12.75" customHeight="1" x14ac:dyDescent="0.2">
      <c r="H9952" s="36"/>
    </row>
    <row r="9953" spans="8:8" s="32" customFormat="1" ht="12.75" customHeight="1" x14ac:dyDescent="0.2">
      <c r="H9953" s="36"/>
    </row>
    <row r="9954" spans="8:8" s="32" customFormat="1" ht="12.75" customHeight="1" x14ac:dyDescent="0.2">
      <c r="H9954" s="36"/>
    </row>
    <row r="9955" spans="8:8" s="32" customFormat="1" ht="12.75" customHeight="1" x14ac:dyDescent="0.2">
      <c r="H9955" s="36"/>
    </row>
    <row r="9956" spans="8:8" s="32" customFormat="1" ht="12.75" customHeight="1" x14ac:dyDescent="0.2">
      <c r="H9956" s="36"/>
    </row>
    <row r="9957" spans="8:8" s="32" customFormat="1" ht="12.75" customHeight="1" x14ac:dyDescent="0.2">
      <c r="H9957" s="36"/>
    </row>
    <row r="9958" spans="8:8" s="32" customFormat="1" ht="12.75" customHeight="1" x14ac:dyDescent="0.2">
      <c r="H9958" s="36"/>
    </row>
    <row r="9959" spans="8:8" s="32" customFormat="1" ht="12.75" customHeight="1" x14ac:dyDescent="0.2">
      <c r="H9959" s="36"/>
    </row>
    <row r="9960" spans="8:8" s="32" customFormat="1" ht="12.75" customHeight="1" x14ac:dyDescent="0.2">
      <c r="H9960" s="36"/>
    </row>
    <row r="9961" spans="8:8" s="32" customFormat="1" ht="12.75" customHeight="1" x14ac:dyDescent="0.2">
      <c r="H9961" s="36"/>
    </row>
    <row r="9962" spans="8:8" s="32" customFormat="1" ht="12.75" customHeight="1" x14ac:dyDescent="0.2">
      <c r="H9962" s="36"/>
    </row>
    <row r="9963" spans="8:8" s="32" customFormat="1" ht="12.75" customHeight="1" x14ac:dyDescent="0.2">
      <c r="H9963" s="36"/>
    </row>
    <row r="9964" spans="8:8" s="32" customFormat="1" ht="12.75" customHeight="1" x14ac:dyDescent="0.2">
      <c r="H9964" s="36"/>
    </row>
    <row r="9965" spans="8:8" s="32" customFormat="1" ht="12.75" customHeight="1" x14ac:dyDescent="0.2">
      <c r="H9965" s="36"/>
    </row>
    <row r="9966" spans="8:8" s="32" customFormat="1" ht="12.75" customHeight="1" x14ac:dyDescent="0.2">
      <c r="H9966" s="36"/>
    </row>
    <row r="9967" spans="8:8" s="32" customFormat="1" ht="12.75" customHeight="1" x14ac:dyDescent="0.2">
      <c r="H9967" s="36"/>
    </row>
    <row r="9968" spans="8:8" s="32" customFormat="1" ht="12.75" customHeight="1" x14ac:dyDescent="0.2">
      <c r="H9968" s="36"/>
    </row>
    <row r="9969" spans="8:8" s="32" customFormat="1" ht="12.75" customHeight="1" x14ac:dyDescent="0.2">
      <c r="H9969" s="36"/>
    </row>
    <row r="9970" spans="8:8" s="32" customFormat="1" ht="12.75" customHeight="1" x14ac:dyDescent="0.2">
      <c r="H9970" s="36"/>
    </row>
    <row r="9971" spans="8:8" s="32" customFormat="1" ht="12.75" customHeight="1" x14ac:dyDescent="0.2">
      <c r="H9971" s="36"/>
    </row>
    <row r="9972" spans="8:8" s="32" customFormat="1" ht="12.75" customHeight="1" x14ac:dyDescent="0.2">
      <c r="H9972" s="36"/>
    </row>
    <row r="9973" spans="8:8" s="32" customFormat="1" ht="12.75" customHeight="1" x14ac:dyDescent="0.2">
      <c r="H9973" s="36"/>
    </row>
    <row r="9974" spans="8:8" s="32" customFormat="1" ht="12.75" customHeight="1" x14ac:dyDescent="0.2">
      <c r="H9974" s="36"/>
    </row>
    <row r="9975" spans="8:8" s="32" customFormat="1" ht="12.75" customHeight="1" x14ac:dyDescent="0.2">
      <c r="H9975" s="36"/>
    </row>
    <row r="9976" spans="8:8" s="32" customFormat="1" ht="12.75" customHeight="1" x14ac:dyDescent="0.2">
      <c r="H9976" s="36"/>
    </row>
    <row r="9977" spans="8:8" s="32" customFormat="1" ht="12.75" customHeight="1" x14ac:dyDescent="0.2">
      <c r="H9977" s="36"/>
    </row>
    <row r="9978" spans="8:8" s="32" customFormat="1" ht="12.75" customHeight="1" x14ac:dyDescent="0.2">
      <c r="H9978" s="36"/>
    </row>
    <row r="9979" spans="8:8" s="32" customFormat="1" ht="12.75" customHeight="1" x14ac:dyDescent="0.2">
      <c r="H9979" s="36"/>
    </row>
    <row r="9980" spans="8:8" s="32" customFormat="1" ht="12.75" customHeight="1" x14ac:dyDescent="0.2">
      <c r="H9980" s="36"/>
    </row>
    <row r="9981" spans="8:8" s="32" customFormat="1" ht="12.75" customHeight="1" x14ac:dyDescent="0.2">
      <c r="H9981" s="36"/>
    </row>
    <row r="9982" spans="8:8" s="32" customFormat="1" ht="12.75" customHeight="1" x14ac:dyDescent="0.2">
      <c r="H9982" s="36"/>
    </row>
    <row r="9983" spans="8:8" s="32" customFormat="1" ht="12.75" customHeight="1" x14ac:dyDescent="0.2">
      <c r="H9983" s="36"/>
    </row>
    <row r="9984" spans="8:8" s="32" customFormat="1" ht="12.75" customHeight="1" x14ac:dyDescent="0.2">
      <c r="H9984" s="36"/>
    </row>
    <row r="9985" spans="8:8" s="32" customFormat="1" ht="12.75" customHeight="1" x14ac:dyDescent="0.2">
      <c r="H9985" s="36"/>
    </row>
    <row r="9986" spans="8:8" s="32" customFormat="1" ht="12.75" customHeight="1" x14ac:dyDescent="0.2">
      <c r="H9986" s="36"/>
    </row>
    <row r="9987" spans="8:8" s="32" customFormat="1" ht="12.75" customHeight="1" x14ac:dyDescent="0.2">
      <c r="H9987" s="36"/>
    </row>
    <row r="9988" spans="8:8" s="32" customFormat="1" ht="12.75" customHeight="1" x14ac:dyDescent="0.2">
      <c r="H9988" s="36"/>
    </row>
    <row r="9989" spans="8:8" s="32" customFormat="1" ht="12.75" customHeight="1" x14ac:dyDescent="0.2">
      <c r="H9989" s="36"/>
    </row>
    <row r="9990" spans="8:8" s="32" customFormat="1" ht="12.75" customHeight="1" x14ac:dyDescent="0.2">
      <c r="H9990" s="36"/>
    </row>
    <row r="9991" spans="8:8" s="32" customFormat="1" ht="12.75" customHeight="1" x14ac:dyDescent="0.2">
      <c r="H9991" s="36"/>
    </row>
    <row r="9992" spans="8:8" s="32" customFormat="1" ht="12.75" customHeight="1" x14ac:dyDescent="0.2">
      <c r="H9992" s="36"/>
    </row>
    <row r="9993" spans="8:8" s="32" customFormat="1" ht="12.75" customHeight="1" x14ac:dyDescent="0.2">
      <c r="H9993" s="36"/>
    </row>
    <row r="9994" spans="8:8" s="32" customFormat="1" ht="12.75" customHeight="1" x14ac:dyDescent="0.2">
      <c r="H9994" s="36"/>
    </row>
    <row r="9995" spans="8:8" s="32" customFormat="1" ht="12.75" customHeight="1" x14ac:dyDescent="0.2">
      <c r="H9995" s="36"/>
    </row>
    <row r="9996" spans="8:8" s="32" customFormat="1" ht="12.75" customHeight="1" x14ac:dyDescent="0.2">
      <c r="H9996" s="36"/>
    </row>
    <row r="9997" spans="8:8" s="32" customFormat="1" ht="12.75" customHeight="1" x14ac:dyDescent="0.2">
      <c r="H9997" s="36"/>
    </row>
    <row r="9998" spans="8:8" s="32" customFormat="1" ht="12.75" customHeight="1" x14ac:dyDescent="0.2">
      <c r="H9998" s="36"/>
    </row>
    <row r="9999" spans="8:8" s="32" customFormat="1" ht="12.75" customHeight="1" x14ac:dyDescent="0.2">
      <c r="H9999" s="36"/>
    </row>
    <row r="10000" spans="8:8" s="32" customFormat="1" ht="12.75" customHeight="1" x14ac:dyDescent="0.2">
      <c r="H10000" s="36"/>
    </row>
    <row r="10001" spans="8:8" s="32" customFormat="1" ht="12.75" customHeight="1" x14ac:dyDescent="0.2">
      <c r="H10001" s="36"/>
    </row>
    <row r="10002" spans="8:8" s="32" customFormat="1" ht="12.75" customHeight="1" x14ac:dyDescent="0.2">
      <c r="H10002" s="36"/>
    </row>
    <row r="10003" spans="8:8" s="32" customFormat="1" ht="12.75" customHeight="1" x14ac:dyDescent="0.2">
      <c r="H10003" s="36"/>
    </row>
    <row r="10004" spans="8:8" s="32" customFormat="1" ht="12.75" customHeight="1" x14ac:dyDescent="0.2">
      <c r="H10004" s="36"/>
    </row>
    <row r="10005" spans="8:8" s="32" customFormat="1" ht="12.75" customHeight="1" x14ac:dyDescent="0.2">
      <c r="H10005" s="36"/>
    </row>
    <row r="10006" spans="8:8" s="32" customFormat="1" ht="12.75" customHeight="1" x14ac:dyDescent="0.2">
      <c r="H10006" s="36"/>
    </row>
    <row r="10007" spans="8:8" s="32" customFormat="1" ht="12.75" customHeight="1" x14ac:dyDescent="0.2">
      <c r="H10007" s="36"/>
    </row>
    <row r="10008" spans="8:8" s="32" customFormat="1" ht="12.75" customHeight="1" x14ac:dyDescent="0.2">
      <c r="H10008" s="36"/>
    </row>
    <row r="10009" spans="8:8" s="32" customFormat="1" ht="12.75" customHeight="1" x14ac:dyDescent="0.2">
      <c r="H10009" s="36"/>
    </row>
    <row r="10010" spans="8:8" s="32" customFormat="1" ht="12.75" customHeight="1" x14ac:dyDescent="0.2">
      <c r="H10010" s="36"/>
    </row>
    <row r="10011" spans="8:8" s="32" customFormat="1" ht="12.75" customHeight="1" x14ac:dyDescent="0.2">
      <c r="H10011" s="36"/>
    </row>
    <row r="10012" spans="8:8" s="32" customFormat="1" ht="12.75" customHeight="1" x14ac:dyDescent="0.2">
      <c r="H10012" s="36"/>
    </row>
    <row r="10013" spans="8:8" s="32" customFormat="1" ht="12.75" customHeight="1" x14ac:dyDescent="0.2">
      <c r="H10013" s="36"/>
    </row>
    <row r="10014" spans="8:8" s="32" customFormat="1" ht="12.75" customHeight="1" x14ac:dyDescent="0.2">
      <c r="H10014" s="36"/>
    </row>
    <row r="10015" spans="8:8" s="32" customFormat="1" ht="12.75" customHeight="1" x14ac:dyDescent="0.2">
      <c r="H10015" s="36"/>
    </row>
    <row r="10016" spans="8:8" s="32" customFormat="1" ht="12.75" customHeight="1" x14ac:dyDescent="0.2">
      <c r="H10016" s="36"/>
    </row>
    <row r="10017" spans="8:8" s="32" customFormat="1" ht="12.75" customHeight="1" x14ac:dyDescent="0.2">
      <c r="H10017" s="36"/>
    </row>
    <row r="10018" spans="8:8" s="32" customFormat="1" ht="12.75" customHeight="1" x14ac:dyDescent="0.2">
      <c r="H10018" s="36"/>
    </row>
    <row r="10019" spans="8:8" s="32" customFormat="1" ht="12.75" customHeight="1" x14ac:dyDescent="0.2">
      <c r="H10019" s="36"/>
    </row>
    <row r="10020" spans="8:8" s="32" customFormat="1" ht="12.75" customHeight="1" x14ac:dyDescent="0.2">
      <c r="H10020" s="36"/>
    </row>
    <row r="10021" spans="8:8" s="32" customFormat="1" ht="12.75" customHeight="1" x14ac:dyDescent="0.2">
      <c r="H10021" s="36"/>
    </row>
    <row r="10022" spans="8:8" s="32" customFormat="1" ht="12.75" customHeight="1" x14ac:dyDescent="0.2">
      <c r="H10022" s="36"/>
    </row>
    <row r="10023" spans="8:8" s="32" customFormat="1" ht="12.75" customHeight="1" x14ac:dyDescent="0.2">
      <c r="H10023" s="36"/>
    </row>
    <row r="10024" spans="8:8" s="32" customFormat="1" ht="12.75" customHeight="1" x14ac:dyDescent="0.2">
      <c r="H10024" s="36"/>
    </row>
    <row r="10025" spans="8:8" s="32" customFormat="1" ht="12.75" customHeight="1" x14ac:dyDescent="0.2">
      <c r="H10025" s="36"/>
    </row>
    <row r="10026" spans="8:8" s="32" customFormat="1" ht="12.75" customHeight="1" x14ac:dyDescent="0.2">
      <c r="H10026" s="36"/>
    </row>
    <row r="10027" spans="8:8" s="32" customFormat="1" ht="12.75" customHeight="1" x14ac:dyDescent="0.2">
      <c r="H10027" s="36"/>
    </row>
    <row r="10028" spans="8:8" s="32" customFormat="1" ht="12.75" customHeight="1" x14ac:dyDescent="0.2">
      <c r="H10028" s="36"/>
    </row>
    <row r="10029" spans="8:8" s="32" customFormat="1" ht="12.75" customHeight="1" x14ac:dyDescent="0.2">
      <c r="H10029" s="36"/>
    </row>
    <row r="10030" spans="8:8" s="32" customFormat="1" ht="12.75" customHeight="1" x14ac:dyDescent="0.2">
      <c r="H10030" s="36"/>
    </row>
    <row r="10031" spans="8:8" s="32" customFormat="1" ht="12.75" customHeight="1" x14ac:dyDescent="0.2">
      <c r="H10031" s="36"/>
    </row>
    <row r="10032" spans="8:8" s="32" customFormat="1" ht="12.75" customHeight="1" x14ac:dyDescent="0.2">
      <c r="H10032" s="36"/>
    </row>
    <row r="10033" spans="8:8" s="32" customFormat="1" ht="12.75" customHeight="1" x14ac:dyDescent="0.2">
      <c r="H10033" s="36"/>
    </row>
    <row r="10034" spans="8:8" s="32" customFormat="1" ht="12.75" customHeight="1" x14ac:dyDescent="0.2">
      <c r="H10034" s="36"/>
    </row>
    <row r="10035" spans="8:8" s="32" customFormat="1" ht="12.75" customHeight="1" x14ac:dyDescent="0.2">
      <c r="H10035" s="36"/>
    </row>
    <row r="10036" spans="8:8" s="32" customFormat="1" ht="12.75" customHeight="1" x14ac:dyDescent="0.2">
      <c r="H10036" s="36"/>
    </row>
    <row r="10037" spans="8:8" s="32" customFormat="1" ht="12.75" customHeight="1" x14ac:dyDescent="0.2">
      <c r="H10037" s="36"/>
    </row>
    <row r="10038" spans="8:8" s="32" customFormat="1" ht="12.75" customHeight="1" x14ac:dyDescent="0.2">
      <c r="H10038" s="36"/>
    </row>
    <row r="10039" spans="8:8" s="32" customFormat="1" ht="12.75" customHeight="1" x14ac:dyDescent="0.2">
      <c r="H10039" s="36"/>
    </row>
    <row r="10040" spans="8:8" s="32" customFormat="1" ht="12.75" customHeight="1" x14ac:dyDescent="0.2">
      <c r="H10040" s="36"/>
    </row>
    <row r="10041" spans="8:8" s="32" customFormat="1" ht="12.75" customHeight="1" x14ac:dyDescent="0.2">
      <c r="H10041" s="36"/>
    </row>
    <row r="10042" spans="8:8" s="32" customFormat="1" ht="12.75" customHeight="1" x14ac:dyDescent="0.2">
      <c r="H10042" s="36"/>
    </row>
    <row r="10043" spans="8:8" s="32" customFormat="1" ht="12.75" customHeight="1" x14ac:dyDescent="0.2">
      <c r="H10043" s="36"/>
    </row>
    <row r="10044" spans="8:8" s="32" customFormat="1" ht="12.75" customHeight="1" x14ac:dyDescent="0.2">
      <c r="H10044" s="36"/>
    </row>
    <row r="10045" spans="8:8" s="32" customFormat="1" ht="12.75" customHeight="1" x14ac:dyDescent="0.2">
      <c r="H10045" s="36"/>
    </row>
    <row r="10046" spans="8:8" s="32" customFormat="1" ht="12.75" customHeight="1" x14ac:dyDescent="0.2">
      <c r="H10046" s="36"/>
    </row>
    <row r="10047" spans="8:8" s="32" customFormat="1" ht="12.75" customHeight="1" x14ac:dyDescent="0.2">
      <c r="H10047" s="36"/>
    </row>
    <row r="10048" spans="8:8" s="32" customFormat="1" ht="12.75" customHeight="1" x14ac:dyDescent="0.2">
      <c r="H10048" s="36"/>
    </row>
    <row r="10049" spans="8:8" s="32" customFormat="1" ht="12.75" customHeight="1" x14ac:dyDescent="0.2">
      <c r="H10049" s="36"/>
    </row>
    <row r="10050" spans="8:8" s="32" customFormat="1" ht="12.75" customHeight="1" x14ac:dyDescent="0.2">
      <c r="H10050" s="36"/>
    </row>
    <row r="10051" spans="8:8" s="32" customFormat="1" ht="12.75" customHeight="1" x14ac:dyDescent="0.2">
      <c r="H10051" s="36"/>
    </row>
    <row r="10052" spans="8:8" s="32" customFormat="1" ht="12.75" customHeight="1" x14ac:dyDescent="0.2">
      <c r="H10052" s="36"/>
    </row>
    <row r="10053" spans="8:8" s="32" customFormat="1" ht="12.75" customHeight="1" x14ac:dyDescent="0.2">
      <c r="H10053" s="36"/>
    </row>
    <row r="10054" spans="8:8" s="32" customFormat="1" ht="12.75" customHeight="1" x14ac:dyDescent="0.2">
      <c r="H10054" s="36"/>
    </row>
    <row r="10055" spans="8:8" s="32" customFormat="1" ht="12.75" customHeight="1" x14ac:dyDescent="0.2">
      <c r="H10055" s="36"/>
    </row>
    <row r="10056" spans="8:8" s="32" customFormat="1" ht="12.75" customHeight="1" x14ac:dyDescent="0.2">
      <c r="H10056" s="36"/>
    </row>
    <row r="10057" spans="8:8" s="32" customFormat="1" ht="12.75" customHeight="1" x14ac:dyDescent="0.2">
      <c r="H10057" s="36"/>
    </row>
    <row r="10058" spans="8:8" s="32" customFormat="1" ht="12.75" customHeight="1" x14ac:dyDescent="0.2">
      <c r="H10058" s="36"/>
    </row>
    <row r="10059" spans="8:8" s="32" customFormat="1" ht="12.75" customHeight="1" x14ac:dyDescent="0.2">
      <c r="H10059" s="36"/>
    </row>
    <row r="10060" spans="8:8" s="32" customFormat="1" ht="12.75" customHeight="1" x14ac:dyDescent="0.2">
      <c r="H10060" s="36"/>
    </row>
    <row r="10061" spans="8:8" s="32" customFormat="1" ht="12.75" customHeight="1" x14ac:dyDescent="0.2">
      <c r="H10061" s="36"/>
    </row>
    <row r="10062" spans="8:8" s="32" customFormat="1" ht="12.75" customHeight="1" x14ac:dyDescent="0.2">
      <c r="H10062" s="36"/>
    </row>
    <row r="10063" spans="8:8" s="32" customFormat="1" ht="12.75" customHeight="1" x14ac:dyDescent="0.2">
      <c r="H10063" s="36"/>
    </row>
    <row r="10064" spans="8:8" s="32" customFormat="1" ht="12.75" customHeight="1" x14ac:dyDescent="0.2">
      <c r="H10064" s="36"/>
    </row>
    <row r="10065" spans="8:8" s="32" customFormat="1" ht="12.75" customHeight="1" x14ac:dyDescent="0.2">
      <c r="H10065" s="36"/>
    </row>
    <row r="10066" spans="8:8" s="32" customFormat="1" ht="12.75" customHeight="1" x14ac:dyDescent="0.2">
      <c r="H10066" s="36"/>
    </row>
    <row r="10067" spans="8:8" s="32" customFormat="1" ht="12.75" customHeight="1" x14ac:dyDescent="0.2">
      <c r="H10067" s="36"/>
    </row>
    <row r="10068" spans="8:8" s="32" customFormat="1" ht="12.75" customHeight="1" x14ac:dyDescent="0.2">
      <c r="H10068" s="36"/>
    </row>
    <row r="10069" spans="8:8" s="32" customFormat="1" ht="12.75" customHeight="1" x14ac:dyDescent="0.2">
      <c r="H10069" s="36"/>
    </row>
    <row r="10070" spans="8:8" s="32" customFormat="1" ht="12.75" customHeight="1" x14ac:dyDescent="0.2">
      <c r="H10070" s="36"/>
    </row>
    <row r="10071" spans="8:8" s="32" customFormat="1" ht="12.75" customHeight="1" x14ac:dyDescent="0.2">
      <c r="H10071" s="36"/>
    </row>
    <row r="10072" spans="8:8" s="32" customFormat="1" ht="12.75" customHeight="1" x14ac:dyDescent="0.2">
      <c r="H10072" s="36"/>
    </row>
    <row r="10073" spans="8:8" s="32" customFormat="1" ht="12.75" customHeight="1" x14ac:dyDescent="0.2">
      <c r="H10073" s="36"/>
    </row>
    <row r="10074" spans="8:8" s="32" customFormat="1" ht="12.75" customHeight="1" x14ac:dyDescent="0.2">
      <c r="H10074" s="36"/>
    </row>
    <row r="10075" spans="8:8" s="32" customFormat="1" ht="12.75" customHeight="1" x14ac:dyDescent="0.2">
      <c r="H10075" s="36"/>
    </row>
    <row r="10076" spans="8:8" s="32" customFormat="1" ht="12.75" customHeight="1" x14ac:dyDescent="0.2">
      <c r="H10076" s="36"/>
    </row>
    <row r="10077" spans="8:8" s="32" customFormat="1" ht="12.75" customHeight="1" x14ac:dyDescent="0.2">
      <c r="H10077" s="36"/>
    </row>
    <row r="10078" spans="8:8" s="32" customFormat="1" ht="12.75" customHeight="1" x14ac:dyDescent="0.2">
      <c r="H10078" s="36"/>
    </row>
    <row r="10079" spans="8:8" s="32" customFormat="1" ht="12.75" customHeight="1" x14ac:dyDescent="0.2">
      <c r="H10079" s="36"/>
    </row>
    <row r="10080" spans="8:8" s="32" customFormat="1" ht="12.75" customHeight="1" x14ac:dyDescent="0.2">
      <c r="H10080" s="36"/>
    </row>
    <row r="10081" spans="8:8" s="32" customFormat="1" ht="12.75" customHeight="1" x14ac:dyDescent="0.2">
      <c r="H10081" s="36"/>
    </row>
    <row r="10082" spans="8:8" s="32" customFormat="1" ht="12.75" customHeight="1" x14ac:dyDescent="0.2">
      <c r="H10082" s="36"/>
    </row>
    <row r="10083" spans="8:8" s="32" customFormat="1" ht="12.75" customHeight="1" x14ac:dyDescent="0.2">
      <c r="H10083" s="36"/>
    </row>
    <row r="10084" spans="8:8" s="32" customFormat="1" ht="12.75" customHeight="1" x14ac:dyDescent="0.2">
      <c r="H10084" s="36"/>
    </row>
    <row r="10085" spans="8:8" s="32" customFormat="1" ht="12.75" customHeight="1" x14ac:dyDescent="0.2">
      <c r="H10085" s="36"/>
    </row>
    <row r="10086" spans="8:8" s="32" customFormat="1" ht="12.75" customHeight="1" x14ac:dyDescent="0.2">
      <c r="H10086" s="36"/>
    </row>
    <row r="10087" spans="8:8" s="32" customFormat="1" ht="12.75" customHeight="1" x14ac:dyDescent="0.2">
      <c r="H10087" s="36"/>
    </row>
    <row r="10088" spans="8:8" s="32" customFormat="1" ht="12.75" customHeight="1" x14ac:dyDescent="0.2">
      <c r="H10088" s="36"/>
    </row>
    <row r="10089" spans="8:8" s="32" customFormat="1" ht="12.75" customHeight="1" x14ac:dyDescent="0.2">
      <c r="H10089" s="36"/>
    </row>
    <row r="10090" spans="8:8" s="32" customFormat="1" ht="12.75" customHeight="1" x14ac:dyDescent="0.2">
      <c r="H10090" s="36"/>
    </row>
    <row r="10091" spans="8:8" s="32" customFormat="1" ht="12.75" customHeight="1" x14ac:dyDescent="0.2">
      <c r="H10091" s="36"/>
    </row>
    <row r="10092" spans="8:8" s="32" customFormat="1" ht="12.75" customHeight="1" x14ac:dyDescent="0.2">
      <c r="H10092" s="36"/>
    </row>
    <row r="10093" spans="8:8" s="32" customFormat="1" ht="12.75" customHeight="1" x14ac:dyDescent="0.2">
      <c r="H10093" s="36"/>
    </row>
    <row r="10094" spans="8:8" s="32" customFormat="1" ht="12.75" customHeight="1" x14ac:dyDescent="0.2">
      <c r="H10094" s="36"/>
    </row>
    <row r="10095" spans="8:8" s="32" customFormat="1" ht="12.75" customHeight="1" x14ac:dyDescent="0.2">
      <c r="H10095" s="36"/>
    </row>
    <row r="10096" spans="8:8" s="32" customFormat="1" ht="12.75" customHeight="1" x14ac:dyDescent="0.2">
      <c r="H10096" s="36"/>
    </row>
    <row r="10097" spans="8:8" s="32" customFormat="1" ht="12.75" customHeight="1" x14ac:dyDescent="0.2">
      <c r="H10097" s="36"/>
    </row>
    <row r="10098" spans="8:8" s="32" customFormat="1" ht="12.75" customHeight="1" x14ac:dyDescent="0.2">
      <c r="H10098" s="36"/>
    </row>
    <row r="10099" spans="8:8" s="32" customFormat="1" ht="12.75" customHeight="1" x14ac:dyDescent="0.2">
      <c r="H10099" s="36"/>
    </row>
    <row r="10100" spans="8:8" s="32" customFormat="1" ht="12.75" customHeight="1" x14ac:dyDescent="0.2">
      <c r="H10100" s="36"/>
    </row>
    <row r="10101" spans="8:8" s="32" customFormat="1" ht="12.75" customHeight="1" x14ac:dyDescent="0.2">
      <c r="H10101" s="36"/>
    </row>
    <row r="10102" spans="8:8" s="32" customFormat="1" ht="12.75" customHeight="1" x14ac:dyDescent="0.2">
      <c r="H10102" s="36"/>
    </row>
    <row r="10103" spans="8:8" s="32" customFormat="1" ht="12.75" customHeight="1" x14ac:dyDescent="0.2">
      <c r="H10103" s="36"/>
    </row>
    <row r="10104" spans="8:8" s="32" customFormat="1" ht="12.75" customHeight="1" x14ac:dyDescent="0.2">
      <c r="H10104" s="36"/>
    </row>
    <row r="10105" spans="8:8" s="32" customFormat="1" ht="12.75" customHeight="1" x14ac:dyDescent="0.2">
      <c r="H10105" s="36"/>
    </row>
    <row r="10106" spans="8:8" s="32" customFormat="1" ht="12.75" customHeight="1" x14ac:dyDescent="0.2">
      <c r="H10106" s="36"/>
    </row>
    <row r="10107" spans="8:8" s="32" customFormat="1" ht="12.75" customHeight="1" x14ac:dyDescent="0.2">
      <c r="H10107" s="36"/>
    </row>
    <row r="10108" spans="8:8" s="32" customFormat="1" ht="12.75" customHeight="1" x14ac:dyDescent="0.2">
      <c r="H10108" s="36"/>
    </row>
    <row r="10109" spans="8:8" s="32" customFormat="1" ht="12.75" customHeight="1" x14ac:dyDescent="0.2">
      <c r="H10109" s="36"/>
    </row>
    <row r="10110" spans="8:8" s="32" customFormat="1" ht="12.75" customHeight="1" x14ac:dyDescent="0.2">
      <c r="H10110" s="36"/>
    </row>
    <row r="10111" spans="8:8" s="32" customFormat="1" ht="12.75" customHeight="1" x14ac:dyDescent="0.2">
      <c r="H10111" s="36"/>
    </row>
    <row r="10112" spans="8:8" s="32" customFormat="1" ht="12.75" customHeight="1" x14ac:dyDescent="0.2">
      <c r="H10112" s="36"/>
    </row>
    <row r="10113" spans="8:8" s="32" customFormat="1" ht="12.75" customHeight="1" x14ac:dyDescent="0.2">
      <c r="H10113" s="36"/>
    </row>
    <row r="10114" spans="8:8" s="32" customFormat="1" ht="12.75" customHeight="1" x14ac:dyDescent="0.2">
      <c r="H10114" s="36"/>
    </row>
    <row r="10115" spans="8:8" s="32" customFormat="1" ht="12.75" customHeight="1" x14ac:dyDescent="0.2">
      <c r="H10115" s="36"/>
    </row>
    <row r="10116" spans="8:8" s="32" customFormat="1" ht="12.75" customHeight="1" x14ac:dyDescent="0.2">
      <c r="H10116" s="36"/>
    </row>
    <row r="10117" spans="8:8" s="32" customFormat="1" ht="12.75" customHeight="1" x14ac:dyDescent="0.2">
      <c r="H10117" s="36"/>
    </row>
    <row r="10118" spans="8:8" s="32" customFormat="1" ht="12.75" customHeight="1" x14ac:dyDescent="0.2">
      <c r="H10118" s="36"/>
    </row>
    <row r="10119" spans="8:8" s="32" customFormat="1" ht="12.75" customHeight="1" x14ac:dyDescent="0.2">
      <c r="H10119" s="36"/>
    </row>
    <row r="10120" spans="8:8" s="32" customFormat="1" ht="12.75" customHeight="1" x14ac:dyDescent="0.2">
      <c r="H10120" s="36"/>
    </row>
    <row r="10121" spans="8:8" s="32" customFormat="1" ht="12.75" customHeight="1" x14ac:dyDescent="0.2">
      <c r="H10121" s="36"/>
    </row>
    <row r="10122" spans="8:8" s="32" customFormat="1" ht="12.75" customHeight="1" x14ac:dyDescent="0.2">
      <c r="H10122" s="36"/>
    </row>
    <row r="10123" spans="8:8" s="32" customFormat="1" ht="12.75" customHeight="1" x14ac:dyDescent="0.2">
      <c r="H10123" s="36"/>
    </row>
    <row r="10124" spans="8:8" s="32" customFormat="1" ht="12.75" customHeight="1" x14ac:dyDescent="0.2">
      <c r="H10124" s="36"/>
    </row>
    <row r="10125" spans="8:8" s="32" customFormat="1" ht="12.75" customHeight="1" x14ac:dyDescent="0.2">
      <c r="H10125" s="36"/>
    </row>
    <row r="10126" spans="8:8" s="32" customFormat="1" ht="12.75" customHeight="1" x14ac:dyDescent="0.2">
      <c r="H10126" s="36"/>
    </row>
    <row r="10127" spans="8:8" s="32" customFormat="1" ht="12.75" customHeight="1" x14ac:dyDescent="0.2">
      <c r="H10127" s="36"/>
    </row>
    <row r="10128" spans="8:8" s="32" customFormat="1" ht="12.75" customHeight="1" x14ac:dyDescent="0.2">
      <c r="H10128" s="36"/>
    </row>
    <row r="10129" spans="8:8" s="32" customFormat="1" ht="12.75" customHeight="1" x14ac:dyDescent="0.2">
      <c r="H10129" s="36"/>
    </row>
    <row r="10130" spans="8:8" s="32" customFormat="1" ht="12.75" customHeight="1" x14ac:dyDescent="0.2">
      <c r="H10130" s="36"/>
    </row>
    <row r="10131" spans="8:8" s="32" customFormat="1" ht="12.75" customHeight="1" x14ac:dyDescent="0.2">
      <c r="H10131" s="36"/>
    </row>
    <row r="10132" spans="8:8" s="32" customFormat="1" ht="12.75" customHeight="1" x14ac:dyDescent="0.2">
      <c r="H10132" s="36"/>
    </row>
    <row r="10133" spans="8:8" s="32" customFormat="1" ht="12.75" customHeight="1" x14ac:dyDescent="0.2">
      <c r="H10133" s="36"/>
    </row>
    <row r="10134" spans="8:8" s="32" customFormat="1" ht="12.75" customHeight="1" x14ac:dyDescent="0.2">
      <c r="H10134" s="36"/>
    </row>
    <row r="10135" spans="8:8" s="32" customFormat="1" ht="12.75" customHeight="1" x14ac:dyDescent="0.2">
      <c r="H10135" s="36"/>
    </row>
    <row r="10136" spans="8:8" s="32" customFormat="1" ht="12.75" customHeight="1" x14ac:dyDescent="0.2">
      <c r="H10136" s="36"/>
    </row>
    <row r="10137" spans="8:8" s="32" customFormat="1" ht="12.75" customHeight="1" x14ac:dyDescent="0.2">
      <c r="H10137" s="36"/>
    </row>
    <row r="10138" spans="8:8" s="32" customFormat="1" ht="12.75" customHeight="1" x14ac:dyDescent="0.2">
      <c r="H10138" s="36"/>
    </row>
    <row r="10139" spans="8:8" s="32" customFormat="1" ht="12.75" customHeight="1" x14ac:dyDescent="0.2">
      <c r="H10139" s="36"/>
    </row>
    <row r="10140" spans="8:8" s="32" customFormat="1" ht="12.75" customHeight="1" x14ac:dyDescent="0.2">
      <c r="H10140" s="36"/>
    </row>
    <row r="10141" spans="8:8" s="32" customFormat="1" ht="12.75" customHeight="1" x14ac:dyDescent="0.2">
      <c r="H10141" s="36"/>
    </row>
    <row r="10142" spans="8:8" s="32" customFormat="1" ht="12.75" customHeight="1" x14ac:dyDescent="0.2">
      <c r="H10142" s="36"/>
    </row>
    <row r="10143" spans="8:8" s="32" customFormat="1" ht="12.75" customHeight="1" x14ac:dyDescent="0.2">
      <c r="H10143" s="36"/>
    </row>
    <row r="10144" spans="8:8" s="32" customFormat="1" ht="12.75" customHeight="1" x14ac:dyDescent="0.2">
      <c r="H10144" s="36"/>
    </row>
    <row r="10145" spans="8:8" s="32" customFormat="1" ht="12.75" customHeight="1" x14ac:dyDescent="0.2">
      <c r="H10145" s="36"/>
    </row>
    <row r="10146" spans="8:8" s="32" customFormat="1" ht="12.75" customHeight="1" x14ac:dyDescent="0.2">
      <c r="H10146" s="36"/>
    </row>
    <row r="10147" spans="8:8" s="32" customFormat="1" ht="12.75" customHeight="1" x14ac:dyDescent="0.2">
      <c r="H10147" s="36"/>
    </row>
    <row r="10148" spans="8:8" s="32" customFormat="1" ht="12.75" customHeight="1" x14ac:dyDescent="0.2">
      <c r="H10148" s="36"/>
    </row>
    <row r="10149" spans="8:8" s="32" customFormat="1" ht="12.75" customHeight="1" x14ac:dyDescent="0.2">
      <c r="H10149" s="36"/>
    </row>
    <row r="10150" spans="8:8" s="32" customFormat="1" ht="12.75" customHeight="1" x14ac:dyDescent="0.2">
      <c r="H10150" s="36"/>
    </row>
    <row r="10151" spans="8:8" s="32" customFormat="1" ht="12.75" customHeight="1" x14ac:dyDescent="0.2">
      <c r="H10151" s="36"/>
    </row>
    <row r="10152" spans="8:8" s="32" customFormat="1" ht="12.75" customHeight="1" x14ac:dyDescent="0.2">
      <c r="H10152" s="36"/>
    </row>
    <row r="10153" spans="8:8" s="32" customFormat="1" ht="12.75" customHeight="1" x14ac:dyDescent="0.2">
      <c r="H10153" s="36"/>
    </row>
    <row r="10154" spans="8:8" s="32" customFormat="1" ht="12.75" customHeight="1" x14ac:dyDescent="0.2">
      <c r="H10154" s="36"/>
    </row>
    <row r="10155" spans="8:8" s="32" customFormat="1" ht="12.75" customHeight="1" x14ac:dyDescent="0.2">
      <c r="H10155" s="36"/>
    </row>
    <row r="10156" spans="8:8" s="32" customFormat="1" ht="12.75" customHeight="1" x14ac:dyDescent="0.2">
      <c r="H10156" s="36"/>
    </row>
    <row r="10157" spans="8:8" s="32" customFormat="1" ht="12.75" customHeight="1" x14ac:dyDescent="0.2">
      <c r="H10157" s="36"/>
    </row>
    <row r="10158" spans="8:8" s="32" customFormat="1" ht="12.75" customHeight="1" x14ac:dyDescent="0.2">
      <c r="H10158" s="36"/>
    </row>
    <row r="10159" spans="8:8" s="32" customFormat="1" ht="12.75" customHeight="1" x14ac:dyDescent="0.2">
      <c r="H10159" s="36"/>
    </row>
    <row r="10160" spans="8:8" s="32" customFormat="1" ht="12.75" customHeight="1" x14ac:dyDescent="0.2">
      <c r="H10160" s="36"/>
    </row>
    <row r="10161" spans="8:8" s="32" customFormat="1" ht="12.75" customHeight="1" x14ac:dyDescent="0.2">
      <c r="H10161" s="36"/>
    </row>
    <row r="10162" spans="8:8" s="32" customFormat="1" ht="12.75" customHeight="1" x14ac:dyDescent="0.2">
      <c r="H10162" s="36"/>
    </row>
    <row r="10163" spans="8:8" s="32" customFormat="1" ht="12.75" customHeight="1" x14ac:dyDescent="0.2">
      <c r="H10163" s="36"/>
    </row>
    <row r="10164" spans="8:8" s="32" customFormat="1" ht="12.75" customHeight="1" x14ac:dyDescent="0.2">
      <c r="H10164" s="36"/>
    </row>
    <row r="10165" spans="8:8" s="32" customFormat="1" ht="12.75" customHeight="1" x14ac:dyDescent="0.2">
      <c r="H10165" s="36"/>
    </row>
    <row r="10166" spans="8:8" s="32" customFormat="1" ht="12.75" customHeight="1" x14ac:dyDescent="0.2">
      <c r="H10166" s="36"/>
    </row>
    <row r="10167" spans="8:8" s="32" customFormat="1" ht="12.75" customHeight="1" x14ac:dyDescent="0.2">
      <c r="H10167" s="36"/>
    </row>
    <row r="10168" spans="8:8" s="32" customFormat="1" ht="12.75" customHeight="1" x14ac:dyDescent="0.2">
      <c r="H10168" s="36"/>
    </row>
    <row r="10169" spans="8:8" s="32" customFormat="1" ht="12.75" customHeight="1" x14ac:dyDescent="0.2">
      <c r="H10169" s="36"/>
    </row>
    <row r="10170" spans="8:8" s="32" customFormat="1" ht="12.75" customHeight="1" x14ac:dyDescent="0.2">
      <c r="H10170" s="36"/>
    </row>
    <row r="10171" spans="8:8" s="32" customFormat="1" ht="12.75" customHeight="1" x14ac:dyDescent="0.2">
      <c r="H10171" s="36"/>
    </row>
    <row r="10172" spans="8:8" s="32" customFormat="1" ht="12.75" customHeight="1" x14ac:dyDescent="0.2">
      <c r="H10172" s="36"/>
    </row>
    <row r="10173" spans="8:8" s="32" customFormat="1" ht="12.75" customHeight="1" x14ac:dyDescent="0.2">
      <c r="H10173" s="36"/>
    </row>
    <row r="10174" spans="8:8" s="32" customFormat="1" ht="12.75" customHeight="1" x14ac:dyDescent="0.2">
      <c r="H10174" s="36"/>
    </row>
    <row r="10175" spans="8:8" s="32" customFormat="1" ht="12.75" customHeight="1" x14ac:dyDescent="0.2">
      <c r="H10175" s="36"/>
    </row>
    <row r="10176" spans="8:8" s="32" customFormat="1" ht="12.75" customHeight="1" x14ac:dyDescent="0.2">
      <c r="H10176" s="36"/>
    </row>
    <row r="10177" spans="8:8" s="32" customFormat="1" ht="12.75" customHeight="1" x14ac:dyDescent="0.2">
      <c r="H10177" s="36"/>
    </row>
    <row r="10178" spans="8:8" s="32" customFormat="1" ht="12.75" customHeight="1" x14ac:dyDescent="0.2">
      <c r="H10178" s="36"/>
    </row>
    <row r="10179" spans="8:8" s="32" customFormat="1" ht="12.75" customHeight="1" x14ac:dyDescent="0.2">
      <c r="H10179" s="36"/>
    </row>
    <row r="10180" spans="8:8" s="32" customFormat="1" ht="12.75" customHeight="1" x14ac:dyDescent="0.2">
      <c r="H10180" s="36"/>
    </row>
    <row r="10181" spans="8:8" s="32" customFormat="1" ht="12.75" customHeight="1" x14ac:dyDescent="0.2">
      <c r="H10181" s="36"/>
    </row>
    <row r="10182" spans="8:8" s="32" customFormat="1" ht="12.75" customHeight="1" x14ac:dyDescent="0.2">
      <c r="H10182" s="36"/>
    </row>
    <row r="10183" spans="8:8" s="32" customFormat="1" ht="12.75" customHeight="1" x14ac:dyDescent="0.2">
      <c r="H10183" s="36"/>
    </row>
    <row r="10184" spans="8:8" s="32" customFormat="1" ht="12.75" customHeight="1" x14ac:dyDescent="0.2">
      <c r="H10184" s="36"/>
    </row>
    <row r="10185" spans="8:8" s="32" customFormat="1" ht="12.75" customHeight="1" x14ac:dyDescent="0.2">
      <c r="H10185" s="36"/>
    </row>
    <row r="10186" spans="8:8" s="32" customFormat="1" ht="12.75" customHeight="1" x14ac:dyDescent="0.2">
      <c r="H10186" s="36"/>
    </row>
    <row r="10187" spans="8:8" s="32" customFormat="1" ht="12.75" customHeight="1" x14ac:dyDescent="0.2">
      <c r="H10187" s="36"/>
    </row>
    <row r="10188" spans="8:8" s="32" customFormat="1" ht="12.75" customHeight="1" x14ac:dyDescent="0.2">
      <c r="H10188" s="36"/>
    </row>
    <row r="10189" spans="8:8" s="32" customFormat="1" ht="12.75" customHeight="1" x14ac:dyDescent="0.2">
      <c r="H10189" s="36"/>
    </row>
    <row r="10190" spans="8:8" s="32" customFormat="1" ht="12.75" customHeight="1" x14ac:dyDescent="0.2">
      <c r="H10190" s="36"/>
    </row>
    <row r="10191" spans="8:8" s="32" customFormat="1" ht="12.75" customHeight="1" x14ac:dyDescent="0.2">
      <c r="H10191" s="36"/>
    </row>
    <row r="10192" spans="8:8" s="32" customFormat="1" ht="12.75" customHeight="1" x14ac:dyDescent="0.2">
      <c r="H10192" s="36"/>
    </row>
    <row r="10193" spans="8:8" s="32" customFormat="1" ht="12.75" customHeight="1" x14ac:dyDescent="0.2">
      <c r="H10193" s="36"/>
    </row>
    <row r="10194" spans="8:8" s="32" customFormat="1" ht="12.75" customHeight="1" x14ac:dyDescent="0.2">
      <c r="H10194" s="36"/>
    </row>
    <row r="10195" spans="8:8" s="32" customFormat="1" ht="12.75" customHeight="1" x14ac:dyDescent="0.2">
      <c r="H10195" s="36"/>
    </row>
    <row r="10196" spans="8:8" s="32" customFormat="1" ht="12.75" customHeight="1" x14ac:dyDescent="0.2">
      <c r="H10196" s="36"/>
    </row>
    <row r="10197" spans="8:8" s="32" customFormat="1" ht="12.75" customHeight="1" x14ac:dyDescent="0.2">
      <c r="H10197" s="36"/>
    </row>
    <row r="10198" spans="8:8" s="32" customFormat="1" ht="12.75" customHeight="1" x14ac:dyDescent="0.2">
      <c r="H10198" s="36"/>
    </row>
    <row r="10199" spans="8:8" s="32" customFormat="1" ht="12.75" customHeight="1" x14ac:dyDescent="0.2">
      <c r="H10199" s="36"/>
    </row>
    <row r="10200" spans="8:8" s="32" customFormat="1" ht="12.75" customHeight="1" x14ac:dyDescent="0.2">
      <c r="H10200" s="36"/>
    </row>
    <row r="10201" spans="8:8" s="32" customFormat="1" ht="12.75" customHeight="1" x14ac:dyDescent="0.2">
      <c r="H10201" s="36"/>
    </row>
    <row r="10202" spans="8:8" s="32" customFormat="1" ht="12.75" customHeight="1" x14ac:dyDescent="0.2">
      <c r="H10202" s="36"/>
    </row>
    <row r="10203" spans="8:8" s="32" customFormat="1" ht="12.75" customHeight="1" x14ac:dyDescent="0.2">
      <c r="H10203" s="36"/>
    </row>
    <row r="10204" spans="8:8" s="32" customFormat="1" ht="12.75" customHeight="1" x14ac:dyDescent="0.2">
      <c r="H10204" s="36"/>
    </row>
    <row r="10205" spans="8:8" s="32" customFormat="1" ht="12.75" customHeight="1" x14ac:dyDescent="0.2">
      <c r="H10205" s="36"/>
    </row>
    <row r="10206" spans="8:8" s="32" customFormat="1" ht="12.75" customHeight="1" x14ac:dyDescent="0.2">
      <c r="H10206" s="36"/>
    </row>
    <row r="10207" spans="8:8" s="32" customFormat="1" ht="12.75" customHeight="1" x14ac:dyDescent="0.2">
      <c r="H10207" s="36"/>
    </row>
    <row r="10208" spans="8:8" s="32" customFormat="1" ht="12.75" customHeight="1" x14ac:dyDescent="0.2">
      <c r="H10208" s="36"/>
    </row>
    <row r="10209" spans="8:8" s="32" customFormat="1" ht="12.75" customHeight="1" x14ac:dyDescent="0.2">
      <c r="H10209" s="36"/>
    </row>
    <row r="10210" spans="8:8" s="32" customFormat="1" ht="12.75" customHeight="1" x14ac:dyDescent="0.2">
      <c r="H10210" s="36"/>
    </row>
    <row r="10211" spans="8:8" s="32" customFormat="1" ht="12.75" customHeight="1" x14ac:dyDescent="0.2">
      <c r="H10211" s="36"/>
    </row>
    <row r="10212" spans="8:8" s="32" customFormat="1" ht="12.75" customHeight="1" x14ac:dyDescent="0.2">
      <c r="H10212" s="36"/>
    </row>
    <row r="10213" spans="8:8" s="32" customFormat="1" ht="12.75" customHeight="1" x14ac:dyDescent="0.2">
      <c r="H10213" s="36"/>
    </row>
    <row r="10214" spans="8:8" s="32" customFormat="1" ht="12.75" customHeight="1" x14ac:dyDescent="0.2">
      <c r="H10214" s="36"/>
    </row>
    <row r="10215" spans="8:8" s="32" customFormat="1" ht="12.75" customHeight="1" x14ac:dyDescent="0.2">
      <c r="H10215" s="36"/>
    </row>
    <row r="10216" spans="8:8" s="32" customFormat="1" ht="12.75" customHeight="1" x14ac:dyDescent="0.2">
      <c r="H10216" s="36"/>
    </row>
    <row r="10217" spans="8:8" s="32" customFormat="1" ht="12.75" customHeight="1" x14ac:dyDescent="0.2">
      <c r="H10217" s="36"/>
    </row>
    <row r="10218" spans="8:8" s="32" customFormat="1" ht="12.75" customHeight="1" x14ac:dyDescent="0.2">
      <c r="H10218" s="36"/>
    </row>
    <row r="10219" spans="8:8" s="32" customFormat="1" ht="12.75" customHeight="1" x14ac:dyDescent="0.2">
      <c r="H10219" s="36"/>
    </row>
    <row r="10220" spans="8:8" s="32" customFormat="1" ht="12.75" customHeight="1" x14ac:dyDescent="0.2">
      <c r="H10220" s="36"/>
    </row>
    <row r="10221" spans="8:8" s="32" customFormat="1" ht="12.75" customHeight="1" x14ac:dyDescent="0.2">
      <c r="H10221" s="36"/>
    </row>
    <row r="10222" spans="8:8" s="32" customFormat="1" ht="12.75" customHeight="1" x14ac:dyDescent="0.2">
      <c r="H10222" s="36"/>
    </row>
    <row r="10223" spans="8:8" s="32" customFormat="1" ht="12.75" customHeight="1" x14ac:dyDescent="0.2">
      <c r="H10223" s="36"/>
    </row>
    <row r="10224" spans="8:8" s="32" customFormat="1" ht="12.75" customHeight="1" x14ac:dyDescent="0.2">
      <c r="H10224" s="36"/>
    </row>
    <row r="10225" spans="8:8" s="32" customFormat="1" ht="12.75" customHeight="1" x14ac:dyDescent="0.2">
      <c r="H10225" s="36"/>
    </row>
    <row r="10226" spans="8:8" s="32" customFormat="1" ht="12.75" customHeight="1" x14ac:dyDescent="0.2">
      <c r="H10226" s="36"/>
    </row>
    <row r="10227" spans="8:8" s="32" customFormat="1" ht="12.75" customHeight="1" x14ac:dyDescent="0.2">
      <c r="H10227" s="36"/>
    </row>
    <row r="10228" spans="8:8" s="32" customFormat="1" ht="12.75" customHeight="1" x14ac:dyDescent="0.2">
      <c r="H10228" s="36"/>
    </row>
    <row r="10229" spans="8:8" s="32" customFormat="1" ht="12.75" customHeight="1" x14ac:dyDescent="0.2">
      <c r="H10229" s="36"/>
    </row>
    <row r="10230" spans="8:8" s="32" customFormat="1" ht="12.75" customHeight="1" x14ac:dyDescent="0.2">
      <c r="H10230" s="36"/>
    </row>
    <row r="10231" spans="8:8" s="32" customFormat="1" ht="12.75" customHeight="1" x14ac:dyDescent="0.2">
      <c r="H10231" s="36"/>
    </row>
    <row r="10232" spans="8:8" s="32" customFormat="1" ht="12.75" customHeight="1" x14ac:dyDescent="0.2">
      <c r="H10232" s="36"/>
    </row>
    <row r="10233" spans="8:8" s="32" customFormat="1" ht="12.75" customHeight="1" x14ac:dyDescent="0.2">
      <c r="H10233" s="36"/>
    </row>
    <row r="10234" spans="8:8" s="32" customFormat="1" ht="12.75" customHeight="1" x14ac:dyDescent="0.2">
      <c r="H10234" s="36"/>
    </row>
    <row r="10235" spans="8:8" s="32" customFormat="1" ht="12.75" customHeight="1" x14ac:dyDescent="0.2">
      <c r="H10235" s="36"/>
    </row>
    <row r="10236" spans="8:8" s="32" customFormat="1" ht="12.75" customHeight="1" x14ac:dyDescent="0.2">
      <c r="H10236" s="36"/>
    </row>
    <row r="10237" spans="8:8" s="32" customFormat="1" ht="12.75" customHeight="1" x14ac:dyDescent="0.2">
      <c r="H10237" s="36"/>
    </row>
    <row r="10238" spans="8:8" s="32" customFormat="1" ht="12.75" customHeight="1" x14ac:dyDescent="0.2">
      <c r="H10238" s="36"/>
    </row>
    <row r="10239" spans="8:8" s="32" customFormat="1" ht="12.75" customHeight="1" x14ac:dyDescent="0.2">
      <c r="H10239" s="36"/>
    </row>
    <row r="10240" spans="8:8" s="32" customFormat="1" ht="12.75" customHeight="1" x14ac:dyDescent="0.2">
      <c r="H10240" s="36"/>
    </row>
    <row r="10241" spans="8:8" s="32" customFormat="1" ht="12.75" customHeight="1" x14ac:dyDescent="0.2">
      <c r="H10241" s="36"/>
    </row>
    <row r="10242" spans="8:8" s="32" customFormat="1" ht="12.75" customHeight="1" x14ac:dyDescent="0.2">
      <c r="H10242" s="36"/>
    </row>
    <row r="10243" spans="8:8" s="32" customFormat="1" ht="12.75" customHeight="1" x14ac:dyDescent="0.2">
      <c r="H10243" s="36"/>
    </row>
    <row r="10244" spans="8:8" s="32" customFormat="1" ht="12.75" customHeight="1" x14ac:dyDescent="0.2">
      <c r="H10244" s="36"/>
    </row>
    <row r="10245" spans="8:8" s="32" customFormat="1" ht="12.75" customHeight="1" x14ac:dyDescent="0.2">
      <c r="H10245" s="36"/>
    </row>
    <row r="10246" spans="8:8" s="32" customFormat="1" ht="12.75" customHeight="1" x14ac:dyDescent="0.2">
      <c r="H10246" s="36"/>
    </row>
    <row r="10247" spans="8:8" s="32" customFormat="1" ht="12.75" customHeight="1" x14ac:dyDescent="0.2">
      <c r="H10247" s="36"/>
    </row>
    <row r="10248" spans="8:8" s="32" customFormat="1" ht="12.75" customHeight="1" x14ac:dyDescent="0.2">
      <c r="H10248" s="36"/>
    </row>
    <row r="10249" spans="8:8" s="32" customFormat="1" ht="12.75" customHeight="1" x14ac:dyDescent="0.2">
      <c r="H10249" s="36"/>
    </row>
    <row r="10250" spans="8:8" s="32" customFormat="1" ht="12.75" customHeight="1" x14ac:dyDescent="0.2">
      <c r="H10250" s="36"/>
    </row>
    <row r="10251" spans="8:8" s="32" customFormat="1" ht="12.75" customHeight="1" x14ac:dyDescent="0.2">
      <c r="H10251" s="36"/>
    </row>
    <row r="10252" spans="8:8" s="32" customFormat="1" ht="12.75" customHeight="1" x14ac:dyDescent="0.2">
      <c r="H10252" s="36"/>
    </row>
    <row r="10253" spans="8:8" s="32" customFormat="1" ht="12.75" customHeight="1" x14ac:dyDescent="0.2">
      <c r="H10253" s="36"/>
    </row>
    <row r="10254" spans="8:8" s="32" customFormat="1" ht="12.75" customHeight="1" x14ac:dyDescent="0.2">
      <c r="H10254" s="36"/>
    </row>
    <row r="10255" spans="8:8" s="32" customFormat="1" ht="12.75" customHeight="1" x14ac:dyDescent="0.2">
      <c r="H10255" s="36"/>
    </row>
    <row r="10256" spans="8:8" s="32" customFormat="1" ht="12.75" customHeight="1" x14ac:dyDescent="0.2">
      <c r="H10256" s="36"/>
    </row>
    <row r="10257" spans="8:8" s="32" customFormat="1" ht="12.75" customHeight="1" x14ac:dyDescent="0.2">
      <c r="H10257" s="36"/>
    </row>
    <row r="10258" spans="8:8" s="32" customFormat="1" ht="12.75" customHeight="1" x14ac:dyDescent="0.2">
      <c r="H10258" s="36"/>
    </row>
    <row r="10259" spans="8:8" s="32" customFormat="1" ht="12.75" customHeight="1" x14ac:dyDescent="0.2">
      <c r="H10259" s="36"/>
    </row>
    <row r="10260" spans="8:8" s="32" customFormat="1" ht="12.75" customHeight="1" x14ac:dyDescent="0.2">
      <c r="H10260" s="36"/>
    </row>
    <row r="10261" spans="8:8" s="32" customFormat="1" ht="12.75" customHeight="1" x14ac:dyDescent="0.2">
      <c r="H10261" s="36"/>
    </row>
    <row r="10262" spans="8:8" s="32" customFormat="1" ht="12.75" customHeight="1" x14ac:dyDescent="0.2">
      <c r="H10262" s="36"/>
    </row>
    <row r="10263" spans="8:8" s="32" customFormat="1" ht="12.75" customHeight="1" x14ac:dyDescent="0.2">
      <c r="H10263" s="36"/>
    </row>
    <row r="10264" spans="8:8" s="32" customFormat="1" ht="12.75" customHeight="1" x14ac:dyDescent="0.2">
      <c r="H10264" s="36"/>
    </row>
    <row r="10265" spans="8:8" s="32" customFormat="1" ht="12.75" customHeight="1" x14ac:dyDescent="0.2">
      <c r="H10265" s="36"/>
    </row>
    <row r="10266" spans="8:8" s="32" customFormat="1" ht="12.75" customHeight="1" x14ac:dyDescent="0.2">
      <c r="H10266" s="36"/>
    </row>
    <row r="10267" spans="8:8" s="32" customFormat="1" ht="12.75" customHeight="1" x14ac:dyDescent="0.2">
      <c r="H10267" s="36"/>
    </row>
    <row r="10268" spans="8:8" s="32" customFormat="1" ht="12.75" customHeight="1" x14ac:dyDescent="0.2">
      <c r="H10268" s="36"/>
    </row>
    <row r="10269" spans="8:8" s="32" customFormat="1" ht="12.75" customHeight="1" x14ac:dyDescent="0.2">
      <c r="H10269" s="36"/>
    </row>
    <row r="10270" spans="8:8" s="32" customFormat="1" ht="12.75" customHeight="1" x14ac:dyDescent="0.2">
      <c r="H10270" s="36"/>
    </row>
    <row r="10271" spans="8:8" s="32" customFormat="1" ht="12.75" customHeight="1" x14ac:dyDescent="0.2">
      <c r="H10271" s="36"/>
    </row>
    <row r="10272" spans="8:8" s="32" customFormat="1" ht="12.75" customHeight="1" x14ac:dyDescent="0.2">
      <c r="H10272" s="36"/>
    </row>
    <row r="10273" spans="8:8" s="32" customFormat="1" ht="12.75" customHeight="1" x14ac:dyDescent="0.2">
      <c r="H10273" s="36"/>
    </row>
    <row r="10274" spans="8:8" s="32" customFormat="1" ht="12.75" customHeight="1" x14ac:dyDescent="0.2">
      <c r="H10274" s="36"/>
    </row>
    <row r="10275" spans="8:8" s="32" customFormat="1" ht="12.75" customHeight="1" x14ac:dyDescent="0.2">
      <c r="H10275" s="36"/>
    </row>
    <row r="10276" spans="8:8" s="32" customFormat="1" ht="12.75" customHeight="1" x14ac:dyDescent="0.2">
      <c r="H10276" s="36"/>
    </row>
    <row r="10277" spans="8:8" s="32" customFormat="1" ht="12.75" customHeight="1" x14ac:dyDescent="0.2">
      <c r="H10277" s="36"/>
    </row>
    <row r="10278" spans="8:8" s="32" customFormat="1" ht="12.75" customHeight="1" x14ac:dyDescent="0.2">
      <c r="H10278" s="36"/>
    </row>
    <row r="10279" spans="8:8" s="32" customFormat="1" ht="12.75" customHeight="1" x14ac:dyDescent="0.2">
      <c r="H10279" s="36"/>
    </row>
    <row r="10280" spans="8:8" s="32" customFormat="1" ht="12.75" customHeight="1" x14ac:dyDescent="0.2">
      <c r="H10280" s="36"/>
    </row>
    <row r="10281" spans="8:8" s="32" customFormat="1" ht="12.75" customHeight="1" x14ac:dyDescent="0.2">
      <c r="H10281" s="36"/>
    </row>
    <row r="10282" spans="8:8" s="32" customFormat="1" ht="12.75" customHeight="1" x14ac:dyDescent="0.2">
      <c r="H10282" s="36"/>
    </row>
    <row r="10283" spans="8:8" s="32" customFormat="1" ht="12.75" customHeight="1" x14ac:dyDescent="0.2">
      <c r="H10283" s="36"/>
    </row>
    <row r="10284" spans="8:8" s="32" customFormat="1" ht="12.75" customHeight="1" x14ac:dyDescent="0.2">
      <c r="H10284" s="36"/>
    </row>
    <row r="10285" spans="8:8" s="32" customFormat="1" ht="12.75" customHeight="1" x14ac:dyDescent="0.2">
      <c r="H10285" s="36"/>
    </row>
    <row r="10286" spans="8:8" s="32" customFormat="1" ht="12.75" customHeight="1" x14ac:dyDescent="0.2">
      <c r="H10286" s="36"/>
    </row>
    <row r="10287" spans="8:8" s="32" customFormat="1" ht="12.75" customHeight="1" x14ac:dyDescent="0.2">
      <c r="H10287" s="36"/>
    </row>
    <row r="10288" spans="8:8" s="32" customFormat="1" ht="12.75" customHeight="1" x14ac:dyDescent="0.2">
      <c r="H10288" s="36"/>
    </row>
    <row r="10289" spans="8:8" s="32" customFormat="1" ht="12.75" customHeight="1" x14ac:dyDescent="0.2">
      <c r="H10289" s="36"/>
    </row>
    <row r="10290" spans="8:8" s="32" customFormat="1" ht="12.75" customHeight="1" x14ac:dyDescent="0.2">
      <c r="H10290" s="36"/>
    </row>
    <row r="10291" spans="8:8" s="32" customFormat="1" ht="12.75" customHeight="1" x14ac:dyDescent="0.2">
      <c r="H10291" s="36"/>
    </row>
    <row r="10292" spans="8:8" s="32" customFormat="1" ht="12.75" customHeight="1" x14ac:dyDescent="0.2">
      <c r="H10292" s="36"/>
    </row>
    <row r="10293" spans="8:8" s="32" customFormat="1" ht="12.75" customHeight="1" x14ac:dyDescent="0.2">
      <c r="H10293" s="36"/>
    </row>
    <row r="10294" spans="8:8" s="32" customFormat="1" ht="12.75" customHeight="1" x14ac:dyDescent="0.2">
      <c r="H10294" s="36"/>
    </row>
    <row r="10295" spans="8:8" s="32" customFormat="1" ht="12.75" customHeight="1" x14ac:dyDescent="0.2">
      <c r="H10295" s="36"/>
    </row>
    <row r="10296" spans="8:8" s="32" customFormat="1" ht="12.75" customHeight="1" x14ac:dyDescent="0.2">
      <c r="H10296" s="36"/>
    </row>
    <row r="10297" spans="8:8" s="32" customFormat="1" ht="12.75" customHeight="1" x14ac:dyDescent="0.2">
      <c r="H10297" s="36"/>
    </row>
    <row r="10298" spans="8:8" s="32" customFormat="1" ht="12.75" customHeight="1" x14ac:dyDescent="0.2">
      <c r="H10298" s="36"/>
    </row>
    <row r="10299" spans="8:8" s="32" customFormat="1" ht="12.75" customHeight="1" x14ac:dyDescent="0.2">
      <c r="H10299" s="36"/>
    </row>
    <row r="10300" spans="8:8" s="32" customFormat="1" ht="12.75" customHeight="1" x14ac:dyDescent="0.2">
      <c r="H10300" s="36"/>
    </row>
    <row r="10301" spans="8:8" s="32" customFormat="1" ht="12.75" customHeight="1" x14ac:dyDescent="0.2">
      <c r="H10301" s="36"/>
    </row>
    <row r="10302" spans="8:8" s="32" customFormat="1" ht="12.75" customHeight="1" x14ac:dyDescent="0.2">
      <c r="H10302" s="36"/>
    </row>
    <row r="10303" spans="8:8" s="32" customFormat="1" ht="12.75" customHeight="1" x14ac:dyDescent="0.2">
      <c r="H10303" s="36"/>
    </row>
    <row r="10304" spans="8:8" s="32" customFormat="1" ht="12.75" customHeight="1" x14ac:dyDescent="0.2">
      <c r="H10304" s="36"/>
    </row>
    <row r="10305" spans="8:8" s="32" customFormat="1" ht="12.75" customHeight="1" x14ac:dyDescent="0.2">
      <c r="H10305" s="36"/>
    </row>
    <row r="10306" spans="8:8" s="32" customFormat="1" ht="12.75" customHeight="1" x14ac:dyDescent="0.2">
      <c r="H10306" s="36"/>
    </row>
    <row r="10307" spans="8:8" s="32" customFormat="1" ht="12.75" customHeight="1" x14ac:dyDescent="0.2">
      <c r="H10307" s="36"/>
    </row>
    <row r="10308" spans="8:8" s="32" customFormat="1" ht="12.75" customHeight="1" x14ac:dyDescent="0.2">
      <c r="H10308" s="36"/>
    </row>
    <row r="10309" spans="8:8" s="32" customFormat="1" ht="12.75" customHeight="1" x14ac:dyDescent="0.2">
      <c r="H10309" s="36"/>
    </row>
    <row r="10310" spans="8:8" s="32" customFormat="1" ht="12.75" customHeight="1" x14ac:dyDescent="0.2">
      <c r="H10310" s="36"/>
    </row>
    <row r="10311" spans="8:8" s="32" customFormat="1" ht="12.75" customHeight="1" x14ac:dyDescent="0.2">
      <c r="H10311" s="36"/>
    </row>
    <row r="10312" spans="8:8" s="32" customFormat="1" ht="12.75" customHeight="1" x14ac:dyDescent="0.2">
      <c r="H10312" s="36"/>
    </row>
    <row r="10313" spans="8:8" s="32" customFormat="1" ht="12.75" customHeight="1" x14ac:dyDescent="0.2">
      <c r="H10313" s="36"/>
    </row>
    <row r="10314" spans="8:8" s="32" customFormat="1" ht="12.75" customHeight="1" x14ac:dyDescent="0.2">
      <c r="H10314" s="36"/>
    </row>
    <row r="10315" spans="8:8" s="32" customFormat="1" ht="12.75" customHeight="1" x14ac:dyDescent="0.2">
      <c r="H10315" s="36"/>
    </row>
    <row r="10316" spans="8:8" s="32" customFormat="1" ht="12.75" customHeight="1" x14ac:dyDescent="0.2">
      <c r="H10316" s="36"/>
    </row>
    <row r="10317" spans="8:8" s="32" customFormat="1" ht="12.75" customHeight="1" x14ac:dyDescent="0.2">
      <c r="H10317" s="36"/>
    </row>
    <row r="10318" spans="8:8" s="32" customFormat="1" ht="12.75" customHeight="1" x14ac:dyDescent="0.2">
      <c r="H10318" s="36"/>
    </row>
    <row r="10319" spans="8:8" s="32" customFormat="1" ht="12.75" customHeight="1" x14ac:dyDescent="0.2">
      <c r="H10319" s="36"/>
    </row>
    <row r="10320" spans="8:8" s="32" customFormat="1" ht="12.75" customHeight="1" x14ac:dyDescent="0.2">
      <c r="H10320" s="36"/>
    </row>
    <row r="10321" spans="8:8" s="32" customFormat="1" ht="12.75" customHeight="1" x14ac:dyDescent="0.2">
      <c r="H10321" s="36"/>
    </row>
    <row r="10322" spans="8:8" s="32" customFormat="1" ht="12.75" customHeight="1" x14ac:dyDescent="0.2">
      <c r="H10322" s="36"/>
    </row>
    <row r="10323" spans="8:8" s="32" customFormat="1" ht="12.75" customHeight="1" x14ac:dyDescent="0.2">
      <c r="H10323" s="36"/>
    </row>
    <row r="10324" spans="8:8" s="32" customFormat="1" ht="12.75" customHeight="1" x14ac:dyDescent="0.2">
      <c r="H10324" s="36"/>
    </row>
    <row r="10325" spans="8:8" s="32" customFormat="1" ht="12.75" customHeight="1" x14ac:dyDescent="0.2">
      <c r="H10325" s="36"/>
    </row>
    <row r="10326" spans="8:8" s="32" customFormat="1" ht="12.75" customHeight="1" x14ac:dyDescent="0.2">
      <c r="H10326" s="36"/>
    </row>
    <row r="10327" spans="8:8" s="32" customFormat="1" ht="12.75" customHeight="1" x14ac:dyDescent="0.2">
      <c r="H10327" s="36"/>
    </row>
    <row r="10328" spans="8:8" s="32" customFormat="1" ht="12.75" customHeight="1" x14ac:dyDescent="0.2">
      <c r="H10328" s="36"/>
    </row>
    <row r="10329" spans="8:8" s="32" customFormat="1" ht="12.75" customHeight="1" x14ac:dyDescent="0.2">
      <c r="H10329" s="36"/>
    </row>
    <row r="10330" spans="8:8" s="32" customFormat="1" ht="12.75" customHeight="1" x14ac:dyDescent="0.2">
      <c r="H10330" s="36"/>
    </row>
    <row r="10331" spans="8:8" s="32" customFormat="1" ht="12.75" customHeight="1" x14ac:dyDescent="0.2">
      <c r="H10331" s="36"/>
    </row>
    <row r="10332" spans="8:8" s="32" customFormat="1" ht="12.75" customHeight="1" x14ac:dyDescent="0.2">
      <c r="H10332" s="36"/>
    </row>
    <row r="10333" spans="8:8" s="32" customFormat="1" ht="12.75" customHeight="1" x14ac:dyDescent="0.2">
      <c r="H10333" s="36"/>
    </row>
    <row r="10334" spans="8:8" s="32" customFormat="1" ht="12.75" customHeight="1" x14ac:dyDescent="0.2">
      <c r="H10334" s="36"/>
    </row>
    <row r="10335" spans="8:8" s="32" customFormat="1" ht="12.75" customHeight="1" x14ac:dyDescent="0.2">
      <c r="H10335" s="36"/>
    </row>
    <row r="10336" spans="8:8" s="32" customFormat="1" ht="12.75" customHeight="1" x14ac:dyDescent="0.2">
      <c r="H10336" s="36"/>
    </row>
    <row r="10337" spans="8:8" s="32" customFormat="1" ht="12.75" customHeight="1" x14ac:dyDescent="0.2">
      <c r="H10337" s="36"/>
    </row>
    <row r="10338" spans="8:8" s="32" customFormat="1" ht="12.75" customHeight="1" x14ac:dyDescent="0.2">
      <c r="H10338" s="36"/>
    </row>
    <row r="10339" spans="8:8" s="32" customFormat="1" ht="12.75" customHeight="1" x14ac:dyDescent="0.2">
      <c r="H10339" s="36"/>
    </row>
    <row r="10340" spans="8:8" s="32" customFormat="1" ht="12.75" customHeight="1" x14ac:dyDescent="0.2">
      <c r="H10340" s="36"/>
    </row>
    <row r="10341" spans="8:8" s="32" customFormat="1" ht="12.75" customHeight="1" x14ac:dyDescent="0.2">
      <c r="H10341" s="36"/>
    </row>
    <row r="10342" spans="8:8" s="32" customFormat="1" ht="12.75" customHeight="1" x14ac:dyDescent="0.2">
      <c r="H10342" s="36"/>
    </row>
    <row r="10343" spans="8:8" s="32" customFormat="1" ht="12.75" customHeight="1" x14ac:dyDescent="0.2">
      <c r="H10343" s="36"/>
    </row>
    <row r="10344" spans="8:8" s="32" customFormat="1" ht="12.75" customHeight="1" x14ac:dyDescent="0.2">
      <c r="H10344" s="36"/>
    </row>
    <row r="10345" spans="8:8" s="32" customFormat="1" ht="12.75" customHeight="1" x14ac:dyDescent="0.2">
      <c r="H10345" s="36"/>
    </row>
    <row r="10346" spans="8:8" s="32" customFormat="1" ht="12.75" customHeight="1" x14ac:dyDescent="0.2">
      <c r="H10346" s="36"/>
    </row>
    <row r="10347" spans="8:8" s="32" customFormat="1" ht="12.75" customHeight="1" x14ac:dyDescent="0.2">
      <c r="H10347" s="36"/>
    </row>
    <row r="10348" spans="8:8" s="32" customFormat="1" ht="12.75" customHeight="1" x14ac:dyDescent="0.2">
      <c r="H10348" s="36"/>
    </row>
    <row r="10349" spans="8:8" s="32" customFormat="1" ht="12.75" customHeight="1" x14ac:dyDescent="0.2">
      <c r="H10349" s="36"/>
    </row>
    <row r="10350" spans="8:8" s="32" customFormat="1" ht="12.75" customHeight="1" x14ac:dyDescent="0.2">
      <c r="H10350" s="36"/>
    </row>
    <row r="10351" spans="8:8" s="32" customFormat="1" ht="12.75" customHeight="1" x14ac:dyDescent="0.2">
      <c r="H10351" s="36"/>
    </row>
    <row r="10352" spans="8:8" s="32" customFormat="1" ht="12.75" customHeight="1" x14ac:dyDescent="0.2">
      <c r="H10352" s="36"/>
    </row>
    <row r="10353" spans="8:8" s="32" customFormat="1" ht="12.75" customHeight="1" x14ac:dyDescent="0.2">
      <c r="H10353" s="36"/>
    </row>
    <row r="10354" spans="8:8" s="32" customFormat="1" ht="12.75" customHeight="1" x14ac:dyDescent="0.2">
      <c r="H10354" s="36"/>
    </row>
    <row r="10355" spans="8:8" s="32" customFormat="1" ht="12.75" customHeight="1" x14ac:dyDescent="0.2">
      <c r="H10355" s="36"/>
    </row>
    <row r="10356" spans="8:8" s="32" customFormat="1" ht="12.75" customHeight="1" x14ac:dyDescent="0.2">
      <c r="H10356" s="36"/>
    </row>
    <row r="10357" spans="8:8" s="32" customFormat="1" ht="12.75" customHeight="1" x14ac:dyDescent="0.2">
      <c r="H10357" s="36"/>
    </row>
    <row r="10358" spans="8:8" s="32" customFormat="1" ht="12.75" customHeight="1" x14ac:dyDescent="0.2">
      <c r="H10358" s="36"/>
    </row>
    <row r="10359" spans="8:8" s="32" customFormat="1" ht="12.75" customHeight="1" x14ac:dyDescent="0.2">
      <c r="H10359" s="36"/>
    </row>
    <row r="10360" spans="8:8" s="32" customFormat="1" ht="12.75" customHeight="1" x14ac:dyDescent="0.2">
      <c r="H10360" s="36"/>
    </row>
    <row r="10361" spans="8:8" s="32" customFormat="1" ht="12.75" customHeight="1" x14ac:dyDescent="0.2">
      <c r="H10361" s="36"/>
    </row>
    <row r="10362" spans="8:8" s="32" customFormat="1" ht="12.75" customHeight="1" x14ac:dyDescent="0.2">
      <c r="H10362" s="36"/>
    </row>
    <row r="10363" spans="8:8" s="32" customFormat="1" ht="12.75" customHeight="1" x14ac:dyDescent="0.2">
      <c r="H10363" s="36"/>
    </row>
    <row r="10364" spans="8:8" s="32" customFormat="1" ht="12.75" customHeight="1" x14ac:dyDescent="0.2">
      <c r="H10364" s="36"/>
    </row>
    <row r="10365" spans="8:8" s="32" customFormat="1" ht="12.75" customHeight="1" x14ac:dyDescent="0.2">
      <c r="H10365" s="36"/>
    </row>
    <row r="10366" spans="8:8" s="32" customFormat="1" ht="12.75" customHeight="1" x14ac:dyDescent="0.2">
      <c r="H10366" s="36"/>
    </row>
    <row r="10367" spans="8:8" s="32" customFormat="1" ht="12.75" customHeight="1" x14ac:dyDescent="0.2">
      <c r="H10367" s="36"/>
    </row>
    <row r="10368" spans="8:8" s="32" customFormat="1" ht="12.75" customHeight="1" x14ac:dyDescent="0.2">
      <c r="H10368" s="36"/>
    </row>
    <row r="10369" spans="8:8" s="32" customFormat="1" ht="12.75" customHeight="1" x14ac:dyDescent="0.2">
      <c r="H10369" s="36"/>
    </row>
    <row r="10370" spans="8:8" s="32" customFormat="1" ht="12.75" customHeight="1" x14ac:dyDescent="0.2">
      <c r="H10370" s="36"/>
    </row>
    <row r="10371" spans="8:8" s="32" customFormat="1" ht="12.75" customHeight="1" x14ac:dyDescent="0.2">
      <c r="H10371" s="36"/>
    </row>
    <row r="10372" spans="8:8" s="32" customFormat="1" ht="12.75" customHeight="1" x14ac:dyDescent="0.2">
      <c r="H10372" s="36"/>
    </row>
    <row r="10373" spans="8:8" s="32" customFormat="1" ht="12.75" customHeight="1" x14ac:dyDescent="0.2">
      <c r="H10373" s="36"/>
    </row>
    <row r="10374" spans="8:8" s="32" customFormat="1" ht="12.75" customHeight="1" x14ac:dyDescent="0.2">
      <c r="H10374" s="36"/>
    </row>
    <row r="10375" spans="8:8" s="32" customFormat="1" ht="12.75" customHeight="1" x14ac:dyDescent="0.2">
      <c r="H10375" s="36"/>
    </row>
    <row r="10376" spans="8:8" s="32" customFormat="1" ht="12.75" customHeight="1" x14ac:dyDescent="0.2">
      <c r="H10376" s="36"/>
    </row>
    <row r="10377" spans="8:8" s="32" customFormat="1" ht="12.75" customHeight="1" x14ac:dyDescent="0.2">
      <c r="H10377" s="36"/>
    </row>
    <row r="10378" spans="8:8" s="32" customFormat="1" ht="12.75" customHeight="1" x14ac:dyDescent="0.2">
      <c r="H10378" s="36"/>
    </row>
    <row r="10379" spans="8:8" s="32" customFormat="1" ht="12.75" customHeight="1" x14ac:dyDescent="0.2">
      <c r="H10379" s="36"/>
    </row>
    <row r="10380" spans="8:8" s="32" customFormat="1" ht="12.75" customHeight="1" x14ac:dyDescent="0.2">
      <c r="H10380" s="36"/>
    </row>
    <row r="10381" spans="8:8" s="32" customFormat="1" ht="12.75" customHeight="1" x14ac:dyDescent="0.2">
      <c r="H10381" s="36"/>
    </row>
    <row r="10382" spans="8:8" s="32" customFormat="1" ht="12.75" customHeight="1" x14ac:dyDescent="0.2">
      <c r="H10382" s="36"/>
    </row>
    <row r="10383" spans="8:8" s="32" customFormat="1" ht="12.75" customHeight="1" x14ac:dyDescent="0.2">
      <c r="H10383" s="36"/>
    </row>
    <row r="10384" spans="8:8" s="32" customFormat="1" ht="12.75" customHeight="1" x14ac:dyDescent="0.2">
      <c r="H10384" s="36"/>
    </row>
    <row r="10385" spans="8:8" s="32" customFormat="1" ht="12.75" customHeight="1" x14ac:dyDescent="0.2">
      <c r="H10385" s="36"/>
    </row>
    <row r="10386" spans="8:8" s="32" customFormat="1" ht="12.75" customHeight="1" x14ac:dyDescent="0.2">
      <c r="H10386" s="36"/>
    </row>
    <row r="10387" spans="8:8" s="32" customFormat="1" ht="12.75" customHeight="1" x14ac:dyDescent="0.2">
      <c r="H10387" s="36"/>
    </row>
    <row r="10388" spans="8:8" s="32" customFormat="1" ht="12.75" customHeight="1" x14ac:dyDescent="0.2">
      <c r="H10388" s="36"/>
    </row>
    <row r="10389" spans="8:8" s="32" customFormat="1" ht="12.75" customHeight="1" x14ac:dyDescent="0.2">
      <c r="H10389" s="36"/>
    </row>
    <row r="10390" spans="8:8" s="32" customFormat="1" ht="12.75" customHeight="1" x14ac:dyDescent="0.2">
      <c r="H10390" s="36"/>
    </row>
    <row r="10391" spans="8:8" s="32" customFormat="1" ht="12.75" customHeight="1" x14ac:dyDescent="0.2">
      <c r="H10391" s="36"/>
    </row>
    <row r="10392" spans="8:8" s="32" customFormat="1" ht="12.75" customHeight="1" x14ac:dyDescent="0.2">
      <c r="H10392" s="36"/>
    </row>
    <row r="10393" spans="8:8" s="32" customFormat="1" ht="12.75" customHeight="1" x14ac:dyDescent="0.2">
      <c r="H10393" s="36"/>
    </row>
    <row r="10394" spans="8:8" s="32" customFormat="1" ht="12.75" customHeight="1" x14ac:dyDescent="0.2">
      <c r="H10394" s="36"/>
    </row>
    <row r="10395" spans="8:8" s="32" customFormat="1" ht="12.75" customHeight="1" x14ac:dyDescent="0.2">
      <c r="H10395" s="36"/>
    </row>
    <row r="10396" spans="8:8" s="32" customFormat="1" ht="12.75" customHeight="1" x14ac:dyDescent="0.2">
      <c r="H10396" s="36"/>
    </row>
    <row r="10397" spans="8:8" s="32" customFormat="1" ht="12.75" customHeight="1" x14ac:dyDescent="0.2">
      <c r="H10397" s="36"/>
    </row>
    <row r="10398" spans="8:8" s="32" customFormat="1" ht="12.75" customHeight="1" x14ac:dyDescent="0.2">
      <c r="H10398" s="36"/>
    </row>
    <row r="10399" spans="8:8" s="32" customFormat="1" ht="12.75" customHeight="1" x14ac:dyDescent="0.2">
      <c r="H10399" s="36"/>
    </row>
    <row r="10400" spans="8:8" s="32" customFormat="1" ht="12.75" customHeight="1" x14ac:dyDescent="0.2">
      <c r="H10400" s="36"/>
    </row>
    <row r="10401" spans="8:8" s="32" customFormat="1" ht="12.75" customHeight="1" x14ac:dyDescent="0.2">
      <c r="H10401" s="36"/>
    </row>
    <row r="10402" spans="8:8" s="32" customFormat="1" ht="12.75" customHeight="1" x14ac:dyDescent="0.2">
      <c r="H10402" s="36"/>
    </row>
    <row r="10403" spans="8:8" s="32" customFormat="1" ht="12.75" customHeight="1" x14ac:dyDescent="0.2">
      <c r="H10403" s="36"/>
    </row>
    <row r="10404" spans="8:8" s="32" customFormat="1" ht="12.75" customHeight="1" x14ac:dyDescent="0.2">
      <c r="H10404" s="36"/>
    </row>
    <row r="10405" spans="8:8" s="32" customFormat="1" ht="12.75" customHeight="1" x14ac:dyDescent="0.2">
      <c r="H10405" s="36"/>
    </row>
    <row r="10406" spans="8:8" s="32" customFormat="1" ht="12.75" customHeight="1" x14ac:dyDescent="0.2">
      <c r="H10406" s="36"/>
    </row>
    <row r="10407" spans="8:8" s="32" customFormat="1" ht="12.75" customHeight="1" x14ac:dyDescent="0.2">
      <c r="H10407" s="36"/>
    </row>
    <row r="10408" spans="8:8" s="32" customFormat="1" ht="12.75" customHeight="1" x14ac:dyDescent="0.2">
      <c r="H10408" s="36"/>
    </row>
    <row r="10409" spans="8:8" s="32" customFormat="1" ht="12.75" customHeight="1" x14ac:dyDescent="0.2">
      <c r="H10409" s="36"/>
    </row>
    <row r="10410" spans="8:8" s="32" customFormat="1" ht="12.75" customHeight="1" x14ac:dyDescent="0.2">
      <c r="H10410" s="36"/>
    </row>
    <row r="10411" spans="8:8" s="32" customFormat="1" ht="12.75" customHeight="1" x14ac:dyDescent="0.2">
      <c r="H10411" s="36"/>
    </row>
    <row r="10412" spans="8:8" s="32" customFormat="1" ht="12.75" customHeight="1" x14ac:dyDescent="0.2">
      <c r="H10412" s="36"/>
    </row>
    <row r="10413" spans="8:8" s="32" customFormat="1" ht="12.75" customHeight="1" x14ac:dyDescent="0.2">
      <c r="H10413" s="36"/>
    </row>
    <row r="10414" spans="8:8" s="32" customFormat="1" ht="12.75" customHeight="1" x14ac:dyDescent="0.2">
      <c r="H10414" s="36"/>
    </row>
    <row r="10415" spans="8:8" s="32" customFormat="1" ht="12.75" customHeight="1" x14ac:dyDescent="0.2">
      <c r="H10415" s="36"/>
    </row>
    <row r="10416" spans="8:8" s="32" customFormat="1" ht="12.75" customHeight="1" x14ac:dyDescent="0.2">
      <c r="H10416" s="36"/>
    </row>
    <row r="10417" spans="8:8" s="32" customFormat="1" ht="12.75" customHeight="1" x14ac:dyDescent="0.2">
      <c r="H10417" s="36"/>
    </row>
    <row r="10418" spans="8:8" s="32" customFormat="1" ht="12.75" customHeight="1" x14ac:dyDescent="0.2">
      <c r="H10418" s="36"/>
    </row>
    <row r="10419" spans="8:8" s="32" customFormat="1" ht="12.75" customHeight="1" x14ac:dyDescent="0.2">
      <c r="H10419" s="36"/>
    </row>
    <row r="10420" spans="8:8" s="32" customFormat="1" ht="12.75" customHeight="1" x14ac:dyDescent="0.2">
      <c r="H10420" s="36"/>
    </row>
    <row r="10421" spans="8:8" s="32" customFormat="1" ht="12.75" customHeight="1" x14ac:dyDescent="0.2">
      <c r="H10421" s="36"/>
    </row>
    <row r="10422" spans="8:8" s="32" customFormat="1" ht="12.75" customHeight="1" x14ac:dyDescent="0.2">
      <c r="H10422" s="36"/>
    </row>
    <row r="10423" spans="8:8" s="32" customFormat="1" ht="12.75" customHeight="1" x14ac:dyDescent="0.2">
      <c r="H10423" s="36"/>
    </row>
    <row r="10424" spans="8:8" s="32" customFormat="1" ht="12.75" customHeight="1" x14ac:dyDescent="0.2">
      <c r="H10424" s="36"/>
    </row>
    <row r="10425" spans="8:8" s="32" customFormat="1" ht="12.75" customHeight="1" x14ac:dyDescent="0.2">
      <c r="H10425" s="36"/>
    </row>
    <row r="10426" spans="8:8" s="32" customFormat="1" ht="12.75" customHeight="1" x14ac:dyDescent="0.2">
      <c r="H10426" s="36"/>
    </row>
    <row r="10427" spans="8:8" s="32" customFormat="1" ht="12.75" customHeight="1" x14ac:dyDescent="0.2">
      <c r="H10427" s="36"/>
    </row>
    <row r="10428" spans="8:8" s="32" customFormat="1" ht="12.75" customHeight="1" x14ac:dyDescent="0.2">
      <c r="H10428" s="36"/>
    </row>
    <row r="10429" spans="8:8" s="32" customFormat="1" ht="12.75" customHeight="1" x14ac:dyDescent="0.2">
      <c r="H10429" s="36"/>
    </row>
    <row r="10430" spans="8:8" s="32" customFormat="1" ht="12.75" customHeight="1" x14ac:dyDescent="0.2">
      <c r="H10430" s="36"/>
    </row>
    <row r="10431" spans="8:8" s="32" customFormat="1" ht="12.75" customHeight="1" x14ac:dyDescent="0.2">
      <c r="H10431" s="36"/>
    </row>
    <row r="10432" spans="8:8" s="32" customFormat="1" ht="12.75" customHeight="1" x14ac:dyDescent="0.2">
      <c r="H10432" s="36"/>
    </row>
    <row r="10433" spans="8:8" s="32" customFormat="1" ht="12.75" customHeight="1" x14ac:dyDescent="0.2">
      <c r="H10433" s="36"/>
    </row>
    <row r="10434" spans="8:8" s="32" customFormat="1" ht="12.75" customHeight="1" x14ac:dyDescent="0.2">
      <c r="H10434" s="36"/>
    </row>
    <row r="10435" spans="8:8" s="32" customFormat="1" ht="12.75" customHeight="1" x14ac:dyDescent="0.2">
      <c r="H10435" s="36"/>
    </row>
    <row r="10436" spans="8:8" s="32" customFormat="1" ht="12.75" customHeight="1" x14ac:dyDescent="0.2">
      <c r="H10436" s="36"/>
    </row>
    <row r="10437" spans="8:8" s="32" customFormat="1" ht="12.75" customHeight="1" x14ac:dyDescent="0.2">
      <c r="H10437" s="36"/>
    </row>
    <row r="10438" spans="8:8" s="32" customFormat="1" ht="12.75" customHeight="1" x14ac:dyDescent="0.2">
      <c r="H10438" s="36"/>
    </row>
    <row r="10439" spans="8:8" s="32" customFormat="1" ht="12.75" customHeight="1" x14ac:dyDescent="0.2">
      <c r="H10439" s="36"/>
    </row>
    <row r="10440" spans="8:8" s="32" customFormat="1" ht="12.75" customHeight="1" x14ac:dyDescent="0.2">
      <c r="H10440" s="36"/>
    </row>
    <row r="10441" spans="8:8" s="32" customFormat="1" ht="12.75" customHeight="1" x14ac:dyDescent="0.2">
      <c r="H10441" s="36"/>
    </row>
    <row r="10442" spans="8:8" s="32" customFormat="1" ht="12.75" customHeight="1" x14ac:dyDescent="0.2">
      <c r="H10442" s="36"/>
    </row>
    <row r="10443" spans="8:8" s="32" customFormat="1" ht="12.75" customHeight="1" x14ac:dyDescent="0.2">
      <c r="H10443" s="36"/>
    </row>
    <row r="10444" spans="8:8" s="32" customFormat="1" ht="12.75" customHeight="1" x14ac:dyDescent="0.2">
      <c r="H10444" s="36"/>
    </row>
    <row r="10445" spans="8:8" s="32" customFormat="1" ht="12.75" customHeight="1" x14ac:dyDescent="0.2">
      <c r="H10445" s="36"/>
    </row>
    <row r="10446" spans="8:8" s="32" customFormat="1" ht="12.75" customHeight="1" x14ac:dyDescent="0.2">
      <c r="H10446" s="36"/>
    </row>
    <row r="10447" spans="8:8" s="32" customFormat="1" ht="12.75" customHeight="1" x14ac:dyDescent="0.2">
      <c r="H10447" s="36"/>
    </row>
    <row r="10448" spans="8:8" s="32" customFormat="1" ht="12.75" customHeight="1" x14ac:dyDescent="0.2">
      <c r="H10448" s="36"/>
    </row>
    <row r="10449" spans="8:8" s="32" customFormat="1" ht="12.75" customHeight="1" x14ac:dyDescent="0.2">
      <c r="H10449" s="36"/>
    </row>
    <row r="10450" spans="8:8" s="32" customFormat="1" ht="12.75" customHeight="1" x14ac:dyDescent="0.2">
      <c r="H10450" s="36"/>
    </row>
    <row r="10451" spans="8:8" s="32" customFormat="1" ht="12.75" customHeight="1" x14ac:dyDescent="0.2">
      <c r="H10451" s="36"/>
    </row>
    <row r="10452" spans="8:8" s="32" customFormat="1" ht="12.75" customHeight="1" x14ac:dyDescent="0.2">
      <c r="H10452" s="36"/>
    </row>
    <row r="10453" spans="8:8" s="32" customFormat="1" ht="12.75" customHeight="1" x14ac:dyDescent="0.2">
      <c r="H10453" s="36"/>
    </row>
    <row r="10454" spans="8:8" s="32" customFormat="1" ht="12.75" customHeight="1" x14ac:dyDescent="0.2">
      <c r="H10454" s="36"/>
    </row>
    <row r="10455" spans="8:8" s="32" customFormat="1" ht="12.75" customHeight="1" x14ac:dyDescent="0.2">
      <c r="H10455" s="36"/>
    </row>
    <row r="10456" spans="8:8" s="32" customFormat="1" ht="12.75" customHeight="1" x14ac:dyDescent="0.2">
      <c r="H10456" s="36"/>
    </row>
    <row r="10457" spans="8:8" s="32" customFormat="1" ht="12.75" customHeight="1" x14ac:dyDescent="0.2">
      <c r="H10457" s="36"/>
    </row>
    <row r="10458" spans="8:8" s="32" customFormat="1" ht="12.75" customHeight="1" x14ac:dyDescent="0.2">
      <c r="H10458" s="36"/>
    </row>
    <row r="10459" spans="8:8" s="32" customFormat="1" ht="12.75" customHeight="1" x14ac:dyDescent="0.2">
      <c r="H10459" s="36"/>
    </row>
    <row r="10460" spans="8:8" s="32" customFormat="1" ht="12.75" customHeight="1" x14ac:dyDescent="0.2">
      <c r="H10460" s="36"/>
    </row>
    <row r="10461" spans="8:8" s="32" customFormat="1" ht="12.75" customHeight="1" x14ac:dyDescent="0.2">
      <c r="H10461" s="36"/>
    </row>
    <row r="10462" spans="8:8" s="32" customFormat="1" ht="12.75" customHeight="1" x14ac:dyDescent="0.2">
      <c r="H10462" s="36"/>
    </row>
    <row r="10463" spans="8:8" s="32" customFormat="1" ht="12.75" customHeight="1" x14ac:dyDescent="0.2">
      <c r="H10463" s="36"/>
    </row>
    <row r="10464" spans="8:8" s="32" customFormat="1" ht="12.75" customHeight="1" x14ac:dyDescent="0.2">
      <c r="H10464" s="36"/>
    </row>
    <row r="10465" spans="8:8" s="32" customFormat="1" ht="12.75" customHeight="1" x14ac:dyDescent="0.2">
      <c r="H10465" s="36"/>
    </row>
    <row r="10466" spans="8:8" s="32" customFormat="1" ht="12.75" customHeight="1" x14ac:dyDescent="0.2">
      <c r="H10466" s="36"/>
    </row>
    <row r="10467" spans="8:8" s="32" customFormat="1" ht="12.75" customHeight="1" x14ac:dyDescent="0.2">
      <c r="H10467" s="36"/>
    </row>
    <row r="10468" spans="8:8" s="32" customFormat="1" ht="12.75" customHeight="1" x14ac:dyDescent="0.2">
      <c r="H10468" s="36"/>
    </row>
    <row r="10469" spans="8:8" s="32" customFormat="1" ht="12.75" customHeight="1" x14ac:dyDescent="0.2">
      <c r="H10469" s="36"/>
    </row>
    <row r="10470" spans="8:8" s="32" customFormat="1" ht="12.75" customHeight="1" x14ac:dyDescent="0.2">
      <c r="H10470" s="36"/>
    </row>
    <row r="10471" spans="8:8" s="32" customFormat="1" ht="12.75" customHeight="1" x14ac:dyDescent="0.2">
      <c r="H10471" s="36"/>
    </row>
    <row r="10472" spans="8:8" s="32" customFormat="1" ht="12.75" customHeight="1" x14ac:dyDescent="0.2">
      <c r="H10472" s="36"/>
    </row>
    <row r="10473" spans="8:8" s="32" customFormat="1" ht="12.75" customHeight="1" x14ac:dyDescent="0.2">
      <c r="H10473" s="36"/>
    </row>
    <row r="10474" spans="8:8" s="32" customFormat="1" ht="12.75" customHeight="1" x14ac:dyDescent="0.2">
      <c r="H10474" s="36"/>
    </row>
    <row r="10475" spans="8:8" s="32" customFormat="1" ht="12.75" customHeight="1" x14ac:dyDescent="0.2">
      <c r="H10475" s="36"/>
    </row>
    <row r="10476" spans="8:8" s="32" customFormat="1" ht="12.75" customHeight="1" x14ac:dyDescent="0.2">
      <c r="H10476" s="36"/>
    </row>
    <row r="10477" spans="8:8" s="32" customFormat="1" ht="12.75" customHeight="1" x14ac:dyDescent="0.2">
      <c r="H10477" s="36"/>
    </row>
    <row r="10478" spans="8:8" s="32" customFormat="1" ht="12.75" customHeight="1" x14ac:dyDescent="0.2">
      <c r="H10478" s="36"/>
    </row>
    <row r="10479" spans="8:8" s="32" customFormat="1" ht="12.75" customHeight="1" x14ac:dyDescent="0.2">
      <c r="H10479" s="36"/>
    </row>
    <row r="10480" spans="8:8" s="32" customFormat="1" ht="12.75" customHeight="1" x14ac:dyDescent="0.2">
      <c r="H10480" s="36"/>
    </row>
    <row r="10481" spans="8:8" s="32" customFormat="1" ht="12.75" customHeight="1" x14ac:dyDescent="0.2">
      <c r="H10481" s="36"/>
    </row>
    <row r="10482" spans="8:8" s="32" customFormat="1" ht="12.75" customHeight="1" x14ac:dyDescent="0.2">
      <c r="H10482" s="36"/>
    </row>
    <row r="10483" spans="8:8" s="32" customFormat="1" ht="12.75" customHeight="1" x14ac:dyDescent="0.2">
      <c r="H10483" s="36"/>
    </row>
    <row r="10484" spans="8:8" s="32" customFormat="1" ht="12.75" customHeight="1" x14ac:dyDescent="0.2">
      <c r="H10484" s="36"/>
    </row>
    <row r="10485" spans="8:8" s="32" customFormat="1" ht="12.75" customHeight="1" x14ac:dyDescent="0.2">
      <c r="H10485" s="36"/>
    </row>
    <row r="10486" spans="8:8" s="32" customFormat="1" ht="12.75" customHeight="1" x14ac:dyDescent="0.2">
      <c r="H10486" s="36"/>
    </row>
    <row r="10487" spans="8:8" s="32" customFormat="1" ht="12.75" customHeight="1" x14ac:dyDescent="0.2">
      <c r="H10487" s="36"/>
    </row>
    <row r="10488" spans="8:8" s="32" customFormat="1" ht="12.75" customHeight="1" x14ac:dyDescent="0.2">
      <c r="H10488" s="36"/>
    </row>
    <row r="10489" spans="8:8" s="32" customFormat="1" ht="12.75" customHeight="1" x14ac:dyDescent="0.2">
      <c r="H10489" s="36"/>
    </row>
    <row r="10490" spans="8:8" s="32" customFormat="1" ht="12.75" customHeight="1" x14ac:dyDescent="0.2">
      <c r="H10490" s="36"/>
    </row>
    <row r="10491" spans="8:8" s="32" customFormat="1" ht="12.75" customHeight="1" x14ac:dyDescent="0.2">
      <c r="H10491" s="36"/>
    </row>
    <row r="10492" spans="8:8" s="32" customFormat="1" ht="12.75" customHeight="1" x14ac:dyDescent="0.2">
      <c r="H10492" s="36"/>
    </row>
    <row r="10493" spans="8:8" s="32" customFormat="1" ht="12.75" customHeight="1" x14ac:dyDescent="0.2">
      <c r="H10493" s="36"/>
    </row>
    <row r="10494" spans="8:8" s="32" customFormat="1" ht="12.75" customHeight="1" x14ac:dyDescent="0.2">
      <c r="H10494" s="36"/>
    </row>
    <row r="10495" spans="8:8" s="32" customFormat="1" ht="12.75" customHeight="1" x14ac:dyDescent="0.2">
      <c r="H10495" s="36"/>
    </row>
    <row r="10496" spans="8:8" s="32" customFormat="1" ht="12.75" customHeight="1" x14ac:dyDescent="0.2">
      <c r="H10496" s="36"/>
    </row>
    <row r="10497" spans="8:8" s="32" customFormat="1" ht="12.75" customHeight="1" x14ac:dyDescent="0.2">
      <c r="H10497" s="36"/>
    </row>
    <row r="10498" spans="8:8" s="32" customFormat="1" ht="12.75" customHeight="1" x14ac:dyDescent="0.2">
      <c r="H10498" s="36"/>
    </row>
    <row r="10499" spans="8:8" s="32" customFormat="1" ht="12.75" customHeight="1" x14ac:dyDescent="0.2">
      <c r="H10499" s="36"/>
    </row>
    <row r="10500" spans="8:8" s="32" customFormat="1" ht="12.75" customHeight="1" x14ac:dyDescent="0.2">
      <c r="H10500" s="36"/>
    </row>
    <row r="10501" spans="8:8" s="32" customFormat="1" ht="12.75" customHeight="1" x14ac:dyDescent="0.2">
      <c r="H10501" s="36"/>
    </row>
    <row r="10502" spans="8:8" s="32" customFormat="1" ht="12.75" customHeight="1" x14ac:dyDescent="0.2">
      <c r="H10502" s="36"/>
    </row>
    <row r="10503" spans="8:8" s="32" customFormat="1" ht="12.75" customHeight="1" x14ac:dyDescent="0.2">
      <c r="H10503" s="36"/>
    </row>
    <row r="10504" spans="8:8" s="32" customFormat="1" ht="12.75" customHeight="1" x14ac:dyDescent="0.2">
      <c r="H10504" s="36"/>
    </row>
    <row r="10505" spans="8:8" s="32" customFormat="1" ht="12.75" customHeight="1" x14ac:dyDescent="0.2">
      <c r="H10505" s="36"/>
    </row>
    <row r="10506" spans="8:8" s="32" customFormat="1" ht="12.75" customHeight="1" x14ac:dyDescent="0.2">
      <c r="H10506" s="36"/>
    </row>
    <row r="10507" spans="8:8" s="32" customFormat="1" ht="12.75" customHeight="1" x14ac:dyDescent="0.2">
      <c r="H10507" s="36"/>
    </row>
    <row r="10508" spans="8:8" s="32" customFormat="1" ht="12.75" customHeight="1" x14ac:dyDescent="0.2">
      <c r="H10508" s="36"/>
    </row>
    <row r="10509" spans="8:8" s="32" customFormat="1" ht="12.75" customHeight="1" x14ac:dyDescent="0.2">
      <c r="H10509" s="36"/>
    </row>
    <row r="10510" spans="8:8" s="32" customFormat="1" ht="12.75" customHeight="1" x14ac:dyDescent="0.2">
      <c r="H10510" s="36"/>
    </row>
    <row r="10511" spans="8:8" s="32" customFormat="1" ht="12.75" customHeight="1" x14ac:dyDescent="0.2">
      <c r="H10511" s="36"/>
    </row>
    <row r="10512" spans="8:8" s="32" customFormat="1" ht="12.75" customHeight="1" x14ac:dyDescent="0.2">
      <c r="H10512" s="36"/>
    </row>
    <row r="10513" spans="8:8" s="32" customFormat="1" ht="12.75" customHeight="1" x14ac:dyDescent="0.2">
      <c r="H10513" s="36"/>
    </row>
    <row r="10514" spans="8:8" s="32" customFormat="1" ht="12.75" customHeight="1" x14ac:dyDescent="0.2">
      <c r="H10514" s="36"/>
    </row>
    <row r="10515" spans="8:8" s="32" customFormat="1" ht="12.75" customHeight="1" x14ac:dyDescent="0.2">
      <c r="H10515" s="36"/>
    </row>
    <row r="10516" spans="8:8" s="32" customFormat="1" ht="12.75" customHeight="1" x14ac:dyDescent="0.2">
      <c r="H10516" s="36"/>
    </row>
    <row r="10517" spans="8:8" s="32" customFormat="1" ht="12.75" customHeight="1" x14ac:dyDescent="0.2">
      <c r="H10517" s="36"/>
    </row>
    <row r="10518" spans="8:8" s="32" customFormat="1" ht="12.75" customHeight="1" x14ac:dyDescent="0.2">
      <c r="H10518" s="36"/>
    </row>
    <row r="10519" spans="8:8" s="32" customFormat="1" ht="12.75" customHeight="1" x14ac:dyDescent="0.2">
      <c r="H10519" s="36"/>
    </row>
    <row r="10520" spans="8:8" s="32" customFormat="1" ht="12.75" customHeight="1" x14ac:dyDescent="0.2">
      <c r="H10520" s="36"/>
    </row>
    <row r="10521" spans="8:8" s="32" customFormat="1" ht="12.75" customHeight="1" x14ac:dyDescent="0.2">
      <c r="H10521" s="36"/>
    </row>
    <row r="10522" spans="8:8" s="32" customFormat="1" ht="12.75" customHeight="1" x14ac:dyDescent="0.2">
      <c r="H10522" s="36"/>
    </row>
    <row r="10523" spans="8:8" s="32" customFormat="1" ht="12.75" customHeight="1" x14ac:dyDescent="0.2">
      <c r="H10523" s="36"/>
    </row>
    <row r="10524" spans="8:8" s="32" customFormat="1" ht="12.75" customHeight="1" x14ac:dyDescent="0.2">
      <c r="H10524" s="36"/>
    </row>
    <row r="10525" spans="8:8" s="32" customFormat="1" ht="12.75" customHeight="1" x14ac:dyDescent="0.2">
      <c r="H10525" s="36"/>
    </row>
    <row r="10526" spans="8:8" s="32" customFormat="1" ht="12.75" customHeight="1" x14ac:dyDescent="0.2">
      <c r="H10526" s="36"/>
    </row>
    <row r="10527" spans="8:8" s="32" customFormat="1" ht="12.75" customHeight="1" x14ac:dyDescent="0.2">
      <c r="H10527" s="36"/>
    </row>
    <row r="10528" spans="8:8" s="32" customFormat="1" ht="12.75" customHeight="1" x14ac:dyDescent="0.2">
      <c r="H10528" s="36"/>
    </row>
    <row r="10529" spans="8:8" s="32" customFormat="1" ht="12.75" customHeight="1" x14ac:dyDescent="0.2">
      <c r="H10529" s="36"/>
    </row>
    <row r="10530" spans="8:8" s="32" customFormat="1" ht="12.75" customHeight="1" x14ac:dyDescent="0.2">
      <c r="H10530" s="36"/>
    </row>
    <row r="10531" spans="8:8" s="32" customFormat="1" ht="12.75" customHeight="1" x14ac:dyDescent="0.2">
      <c r="H10531" s="36"/>
    </row>
    <row r="10532" spans="8:8" s="32" customFormat="1" ht="12.75" customHeight="1" x14ac:dyDescent="0.2">
      <c r="H10532" s="36"/>
    </row>
    <row r="10533" spans="8:8" s="32" customFormat="1" ht="12.75" customHeight="1" x14ac:dyDescent="0.2">
      <c r="H10533" s="36"/>
    </row>
    <row r="10534" spans="8:8" s="32" customFormat="1" ht="12.75" customHeight="1" x14ac:dyDescent="0.2">
      <c r="H10534" s="36"/>
    </row>
    <row r="10535" spans="8:8" s="32" customFormat="1" ht="12.75" customHeight="1" x14ac:dyDescent="0.2">
      <c r="H10535" s="36"/>
    </row>
    <row r="10536" spans="8:8" s="32" customFormat="1" ht="12.75" customHeight="1" x14ac:dyDescent="0.2">
      <c r="H10536" s="36"/>
    </row>
    <row r="10537" spans="8:8" s="32" customFormat="1" ht="12.75" customHeight="1" x14ac:dyDescent="0.2">
      <c r="H10537" s="36"/>
    </row>
    <row r="10538" spans="8:8" s="32" customFormat="1" ht="12.75" customHeight="1" x14ac:dyDescent="0.2">
      <c r="H10538" s="36"/>
    </row>
    <row r="10539" spans="8:8" s="32" customFormat="1" ht="12.75" customHeight="1" x14ac:dyDescent="0.2">
      <c r="H10539" s="36"/>
    </row>
    <row r="10540" spans="8:8" s="32" customFormat="1" ht="12.75" customHeight="1" x14ac:dyDescent="0.2">
      <c r="H10540" s="36"/>
    </row>
    <row r="10541" spans="8:8" s="32" customFormat="1" ht="12.75" customHeight="1" x14ac:dyDescent="0.2">
      <c r="H10541" s="36"/>
    </row>
    <row r="10542" spans="8:8" s="32" customFormat="1" ht="12.75" customHeight="1" x14ac:dyDescent="0.2">
      <c r="H10542" s="36"/>
    </row>
    <row r="10543" spans="8:8" s="32" customFormat="1" ht="12.75" customHeight="1" x14ac:dyDescent="0.2">
      <c r="H10543" s="36"/>
    </row>
    <row r="10544" spans="8:8" s="32" customFormat="1" ht="12.75" customHeight="1" x14ac:dyDescent="0.2">
      <c r="H10544" s="36"/>
    </row>
    <row r="10545" spans="8:8" s="32" customFormat="1" ht="12.75" customHeight="1" x14ac:dyDescent="0.2">
      <c r="H10545" s="36"/>
    </row>
    <row r="10546" spans="8:8" s="32" customFormat="1" ht="12.75" customHeight="1" x14ac:dyDescent="0.2">
      <c r="H10546" s="36"/>
    </row>
    <row r="10547" spans="8:8" s="32" customFormat="1" ht="12.75" customHeight="1" x14ac:dyDescent="0.2">
      <c r="H10547" s="36"/>
    </row>
    <row r="10548" spans="8:8" s="32" customFormat="1" ht="12.75" customHeight="1" x14ac:dyDescent="0.2">
      <c r="H10548" s="36"/>
    </row>
    <row r="10549" spans="8:8" s="32" customFormat="1" ht="12.75" customHeight="1" x14ac:dyDescent="0.2">
      <c r="H10549" s="36"/>
    </row>
    <row r="10550" spans="8:8" s="32" customFormat="1" ht="12.75" customHeight="1" x14ac:dyDescent="0.2">
      <c r="H10550" s="36"/>
    </row>
    <row r="10551" spans="8:8" s="32" customFormat="1" ht="12.75" customHeight="1" x14ac:dyDescent="0.2">
      <c r="H10551" s="36"/>
    </row>
    <row r="10552" spans="8:8" s="32" customFormat="1" ht="12.75" customHeight="1" x14ac:dyDescent="0.2">
      <c r="H10552" s="36"/>
    </row>
    <row r="10553" spans="8:8" s="32" customFormat="1" ht="12.75" customHeight="1" x14ac:dyDescent="0.2">
      <c r="H10553" s="36"/>
    </row>
    <row r="10554" spans="8:8" s="32" customFormat="1" ht="12.75" customHeight="1" x14ac:dyDescent="0.2">
      <c r="H10554" s="36"/>
    </row>
    <row r="10555" spans="8:8" s="32" customFormat="1" ht="12.75" customHeight="1" x14ac:dyDescent="0.2">
      <c r="H10555" s="36"/>
    </row>
    <row r="10556" spans="8:8" s="32" customFormat="1" ht="12.75" customHeight="1" x14ac:dyDescent="0.2">
      <c r="H10556" s="36"/>
    </row>
    <row r="10557" spans="8:8" s="32" customFormat="1" ht="12.75" customHeight="1" x14ac:dyDescent="0.2">
      <c r="H10557" s="36"/>
    </row>
    <row r="10558" spans="8:8" s="32" customFormat="1" ht="12.75" customHeight="1" x14ac:dyDescent="0.2">
      <c r="H10558" s="36"/>
    </row>
    <row r="10559" spans="8:8" s="32" customFormat="1" ht="12.75" customHeight="1" x14ac:dyDescent="0.2">
      <c r="H10559" s="36"/>
    </row>
    <row r="10560" spans="8:8" s="32" customFormat="1" ht="12.75" customHeight="1" x14ac:dyDescent="0.2">
      <c r="H10560" s="36"/>
    </row>
    <row r="10561" spans="8:8" s="32" customFormat="1" ht="12.75" customHeight="1" x14ac:dyDescent="0.2">
      <c r="H10561" s="36"/>
    </row>
    <row r="10562" spans="8:8" s="32" customFormat="1" ht="12.75" customHeight="1" x14ac:dyDescent="0.2">
      <c r="H10562" s="36"/>
    </row>
    <row r="10563" spans="8:8" s="32" customFormat="1" ht="12.75" customHeight="1" x14ac:dyDescent="0.2">
      <c r="H10563" s="36"/>
    </row>
    <row r="10564" spans="8:8" s="32" customFormat="1" ht="12.75" customHeight="1" x14ac:dyDescent="0.2">
      <c r="H10564" s="36"/>
    </row>
    <row r="10565" spans="8:8" s="32" customFormat="1" ht="12.75" customHeight="1" x14ac:dyDescent="0.2">
      <c r="H10565" s="36"/>
    </row>
    <row r="10566" spans="8:8" s="32" customFormat="1" ht="12.75" customHeight="1" x14ac:dyDescent="0.2">
      <c r="H10566" s="36"/>
    </row>
    <row r="10567" spans="8:8" s="32" customFormat="1" ht="12.75" customHeight="1" x14ac:dyDescent="0.2">
      <c r="H10567" s="36"/>
    </row>
    <row r="10568" spans="8:8" s="32" customFormat="1" ht="12.75" customHeight="1" x14ac:dyDescent="0.2">
      <c r="H10568" s="36"/>
    </row>
    <row r="10569" spans="8:8" s="32" customFormat="1" ht="12.75" customHeight="1" x14ac:dyDescent="0.2">
      <c r="H10569" s="36"/>
    </row>
    <row r="10570" spans="8:8" s="32" customFormat="1" ht="12.75" customHeight="1" x14ac:dyDescent="0.2">
      <c r="H10570" s="36"/>
    </row>
    <row r="10571" spans="8:8" s="32" customFormat="1" ht="12.75" customHeight="1" x14ac:dyDescent="0.2">
      <c r="H10571" s="36"/>
    </row>
    <row r="10572" spans="8:8" s="32" customFormat="1" ht="12.75" customHeight="1" x14ac:dyDescent="0.2">
      <c r="H10572" s="36"/>
    </row>
    <row r="10573" spans="8:8" s="32" customFormat="1" ht="12.75" customHeight="1" x14ac:dyDescent="0.2">
      <c r="H10573" s="36"/>
    </row>
    <row r="10574" spans="8:8" s="32" customFormat="1" ht="12.75" customHeight="1" x14ac:dyDescent="0.2">
      <c r="H10574" s="36"/>
    </row>
    <row r="10575" spans="8:8" s="32" customFormat="1" ht="12.75" customHeight="1" x14ac:dyDescent="0.2">
      <c r="H10575" s="36"/>
    </row>
    <row r="10576" spans="8:8" s="32" customFormat="1" ht="12.75" customHeight="1" x14ac:dyDescent="0.2">
      <c r="H10576" s="36"/>
    </row>
    <row r="10577" spans="8:8" s="32" customFormat="1" ht="12.75" customHeight="1" x14ac:dyDescent="0.2">
      <c r="H10577" s="36"/>
    </row>
    <row r="10578" spans="8:8" s="32" customFormat="1" ht="12.75" customHeight="1" x14ac:dyDescent="0.2">
      <c r="H10578" s="36"/>
    </row>
    <row r="10579" spans="8:8" s="32" customFormat="1" ht="12.75" customHeight="1" x14ac:dyDescent="0.2">
      <c r="H10579" s="36"/>
    </row>
    <row r="10580" spans="8:8" s="32" customFormat="1" ht="12.75" customHeight="1" x14ac:dyDescent="0.2">
      <c r="H10580" s="36"/>
    </row>
    <row r="10581" spans="8:8" s="32" customFormat="1" ht="12.75" customHeight="1" x14ac:dyDescent="0.2">
      <c r="H10581" s="36"/>
    </row>
    <row r="10582" spans="8:8" s="32" customFormat="1" ht="12.75" customHeight="1" x14ac:dyDescent="0.2">
      <c r="H10582" s="36"/>
    </row>
    <row r="10583" spans="8:8" s="32" customFormat="1" ht="12.75" customHeight="1" x14ac:dyDescent="0.2">
      <c r="H10583" s="36"/>
    </row>
    <row r="10584" spans="8:8" s="32" customFormat="1" ht="12.75" customHeight="1" x14ac:dyDescent="0.2">
      <c r="H10584" s="36"/>
    </row>
    <row r="10585" spans="8:8" s="32" customFormat="1" ht="12.75" customHeight="1" x14ac:dyDescent="0.2">
      <c r="H10585" s="36"/>
    </row>
    <row r="10586" spans="8:8" s="32" customFormat="1" ht="12.75" customHeight="1" x14ac:dyDescent="0.2">
      <c r="H10586" s="36"/>
    </row>
    <row r="10587" spans="8:8" s="32" customFormat="1" ht="12.75" customHeight="1" x14ac:dyDescent="0.2">
      <c r="H10587" s="36"/>
    </row>
    <row r="10588" spans="8:8" s="32" customFormat="1" ht="12.75" customHeight="1" x14ac:dyDescent="0.2">
      <c r="H10588" s="36"/>
    </row>
    <row r="10589" spans="8:8" s="32" customFormat="1" ht="12.75" customHeight="1" x14ac:dyDescent="0.2">
      <c r="H10589" s="36"/>
    </row>
    <row r="10590" spans="8:8" s="32" customFormat="1" ht="12.75" customHeight="1" x14ac:dyDescent="0.2">
      <c r="H10590" s="36"/>
    </row>
    <row r="10591" spans="8:8" s="32" customFormat="1" ht="12.75" customHeight="1" x14ac:dyDescent="0.2">
      <c r="H10591" s="36"/>
    </row>
    <row r="10592" spans="8:8" s="32" customFormat="1" ht="12.75" customHeight="1" x14ac:dyDescent="0.2">
      <c r="H10592" s="36"/>
    </row>
    <row r="10593" spans="8:8" s="32" customFormat="1" ht="12.75" customHeight="1" x14ac:dyDescent="0.2">
      <c r="H10593" s="36"/>
    </row>
    <row r="10594" spans="8:8" s="32" customFormat="1" ht="12.75" customHeight="1" x14ac:dyDescent="0.2">
      <c r="H10594" s="36"/>
    </row>
    <row r="10595" spans="8:8" s="32" customFormat="1" ht="12.75" customHeight="1" x14ac:dyDescent="0.2">
      <c r="H10595" s="36"/>
    </row>
    <row r="10596" spans="8:8" s="32" customFormat="1" ht="12.75" customHeight="1" x14ac:dyDescent="0.2">
      <c r="H10596" s="36"/>
    </row>
    <row r="10597" spans="8:8" s="32" customFormat="1" ht="12.75" customHeight="1" x14ac:dyDescent="0.2">
      <c r="H10597" s="36"/>
    </row>
    <row r="10598" spans="8:8" s="32" customFormat="1" ht="12.75" customHeight="1" x14ac:dyDescent="0.2">
      <c r="H10598" s="36"/>
    </row>
    <row r="10599" spans="8:8" s="32" customFormat="1" ht="12.75" customHeight="1" x14ac:dyDescent="0.2">
      <c r="H10599" s="36"/>
    </row>
    <row r="10600" spans="8:8" s="32" customFormat="1" ht="12.75" customHeight="1" x14ac:dyDescent="0.2">
      <c r="H10600" s="36"/>
    </row>
    <row r="10601" spans="8:8" s="32" customFormat="1" ht="12.75" customHeight="1" x14ac:dyDescent="0.2">
      <c r="H10601" s="36"/>
    </row>
    <row r="10602" spans="8:8" s="32" customFormat="1" ht="12.75" customHeight="1" x14ac:dyDescent="0.2">
      <c r="H10602" s="36"/>
    </row>
    <row r="10603" spans="8:8" s="32" customFormat="1" ht="12.75" customHeight="1" x14ac:dyDescent="0.2">
      <c r="H10603" s="36"/>
    </row>
    <row r="10604" spans="8:8" s="32" customFormat="1" ht="12.75" customHeight="1" x14ac:dyDescent="0.2">
      <c r="H10604" s="36"/>
    </row>
    <row r="10605" spans="8:8" s="32" customFormat="1" ht="12.75" customHeight="1" x14ac:dyDescent="0.2">
      <c r="H10605" s="36"/>
    </row>
    <row r="10606" spans="8:8" s="32" customFormat="1" ht="12.75" customHeight="1" x14ac:dyDescent="0.2">
      <c r="H10606" s="36"/>
    </row>
    <row r="10607" spans="8:8" s="32" customFormat="1" ht="12.75" customHeight="1" x14ac:dyDescent="0.2">
      <c r="H10607" s="36"/>
    </row>
    <row r="10608" spans="8:8" s="32" customFormat="1" ht="12.75" customHeight="1" x14ac:dyDescent="0.2">
      <c r="H10608" s="36"/>
    </row>
    <row r="10609" spans="8:8" s="32" customFormat="1" ht="12.75" customHeight="1" x14ac:dyDescent="0.2">
      <c r="H10609" s="36"/>
    </row>
    <row r="10610" spans="8:8" s="32" customFormat="1" ht="12.75" customHeight="1" x14ac:dyDescent="0.2">
      <c r="H10610" s="36"/>
    </row>
    <row r="10611" spans="8:8" s="32" customFormat="1" ht="12.75" customHeight="1" x14ac:dyDescent="0.2">
      <c r="H10611" s="36"/>
    </row>
    <row r="10612" spans="8:8" s="32" customFormat="1" ht="12.75" customHeight="1" x14ac:dyDescent="0.2">
      <c r="H10612" s="36"/>
    </row>
    <row r="10613" spans="8:8" s="32" customFormat="1" ht="12.75" customHeight="1" x14ac:dyDescent="0.2">
      <c r="H10613" s="36"/>
    </row>
    <row r="10614" spans="8:8" s="32" customFormat="1" ht="12.75" customHeight="1" x14ac:dyDescent="0.2">
      <c r="H10614" s="36"/>
    </row>
    <row r="10615" spans="8:8" s="32" customFormat="1" ht="12.75" customHeight="1" x14ac:dyDescent="0.2">
      <c r="H10615" s="36"/>
    </row>
    <row r="10616" spans="8:8" s="32" customFormat="1" ht="12.75" customHeight="1" x14ac:dyDescent="0.2">
      <c r="H10616" s="36"/>
    </row>
    <row r="10617" spans="8:8" s="32" customFormat="1" ht="12.75" customHeight="1" x14ac:dyDescent="0.2">
      <c r="H10617" s="36"/>
    </row>
    <row r="10618" spans="8:8" s="32" customFormat="1" ht="12.75" customHeight="1" x14ac:dyDescent="0.2">
      <c r="H10618" s="36"/>
    </row>
    <row r="10619" spans="8:8" s="32" customFormat="1" ht="12.75" customHeight="1" x14ac:dyDescent="0.2">
      <c r="H10619" s="36"/>
    </row>
    <row r="10620" spans="8:8" s="32" customFormat="1" ht="12.75" customHeight="1" x14ac:dyDescent="0.2">
      <c r="H10620" s="36"/>
    </row>
    <row r="10621" spans="8:8" s="32" customFormat="1" ht="12.75" customHeight="1" x14ac:dyDescent="0.2">
      <c r="H10621" s="36"/>
    </row>
    <row r="10622" spans="8:8" s="32" customFormat="1" ht="12.75" customHeight="1" x14ac:dyDescent="0.2">
      <c r="H10622" s="36"/>
    </row>
    <row r="10623" spans="8:8" s="32" customFormat="1" ht="12.75" customHeight="1" x14ac:dyDescent="0.2">
      <c r="H10623" s="36"/>
    </row>
    <row r="10624" spans="8:8" s="32" customFormat="1" ht="12.75" customHeight="1" x14ac:dyDescent="0.2">
      <c r="H10624" s="36"/>
    </row>
    <row r="10625" spans="8:8" s="32" customFormat="1" ht="12.75" customHeight="1" x14ac:dyDescent="0.2">
      <c r="H10625" s="36"/>
    </row>
    <row r="10626" spans="8:8" s="32" customFormat="1" ht="12.75" customHeight="1" x14ac:dyDescent="0.2">
      <c r="H10626" s="36"/>
    </row>
    <row r="10627" spans="8:8" s="32" customFormat="1" ht="12.75" customHeight="1" x14ac:dyDescent="0.2">
      <c r="H10627" s="36"/>
    </row>
    <row r="10628" spans="8:8" s="32" customFormat="1" ht="12.75" customHeight="1" x14ac:dyDescent="0.2">
      <c r="H10628" s="36"/>
    </row>
    <row r="10629" spans="8:8" s="32" customFormat="1" ht="12.75" customHeight="1" x14ac:dyDescent="0.2">
      <c r="H10629" s="36"/>
    </row>
    <row r="10630" spans="8:8" s="32" customFormat="1" ht="12.75" customHeight="1" x14ac:dyDescent="0.2">
      <c r="H10630" s="36"/>
    </row>
    <row r="10631" spans="8:8" s="32" customFormat="1" ht="12.75" customHeight="1" x14ac:dyDescent="0.2">
      <c r="H10631" s="36"/>
    </row>
    <row r="10632" spans="8:8" s="32" customFormat="1" ht="12.75" customHeight="1" x14ac:dyDescent="0.2">
      <c r="H10632" s="36"/>
    </row>
    <row r="10633" spans="8:8" s="32" customFormat="1" ht="12.75" customHeight="1" x14ac:dyDescent="0.2">
      <c r="H10633" s="36"/>
    </row>
    <row r="10634" spans="8:8" s="32" customFormat="1" ht="12.75" customHeight="1" x14ac:dyDescent="0.2">
      <c r="H10634" s="36"/>
    </row>
    <row r="10635" spans="8:8" s="32" customFormat="1" ht="12.75" customHeight="1" x14ac:dyDescent="0.2">
      <c r="H10635" s="36"/>
    </row>
    <row r="10636" spans="8:8" s="32" customFormat="1" ht="12.75" customHeight="1" x14ac:dyDescent="0.2">
      <c r="H10636" s="36"/>
    </row>
    <row r="10637" spans="8:8" s="32" customFormat="1" ht="12.75" customHeight="1" x14ac:dyDescent="0.2">
      <c r="H10637" s="36"/>
    </row>
    <row r="10638" spans="8:8" s="32" customFormat="1" ht="12.75" customHeight="1" x14ac:dyDescent="0.2">
      <c r="H10638" s="36"/>
    </row>
    <row r="10639" spans="8:8" s="32" customFormat="1" ht="12.75" customHeight="1" x14ac:dyDescent="0.2">
      <c r="H10639" s="36"/>
    </row>
    <row r="10640" spans="8:8" s="32" customFormat="1" ht="12.75" customHeight="1" x14ac:dyDescent="0.2">
      <c r="H10640" s="36"/>
    </row>
    <row r="10641" spans="8:8" s="32" customFormat="1" ht="12.75" customHeight="1" x14ac:dyDescent="0.2">
      <c r="H10641" s="36"/>
    </row>
    <row r="10642" spans="8:8" s="32" customFormat="1" ht="12.75" customHeight="1" x14ac:dyDescent="0.2">
      <c r="H10642" s="36"/>
    </row>
    <row r="10643" spans="8:8" s="32" customFormat="1" ht="12.75" customHeight="1" x14ac:dyDescent="0.2">
      <c r="H10643" s="36"/>
    </row>
    <row r="10644" spans="8:8" s="32" customFormat="1" ht="12.75" customHeight="1" x14ac:dyDescent="0.2">
      <c r="H10644" s="36"/>
    </row>
    <row r="10645" spans="8:8" s="32" customFormat="1" ht="12.75" customHeight="1" x14ac:dyDescent="0.2">
      <c r="H10645" s="36"/>
    </row>
    <row r="10646" spans="8:8" s="32" customFormat="1" ht="12.75" customHeight="1" x14ac:dyDescent="0.2">
      <c r="H10646" s="36"/>
    </row>
    <row r="10647" spans="8:8" s="32" customFormat="1" ht="12.75" customHeight="1" x14ac:dyDescent="0.2">
      <c r="H10647" s="36"/>
    </row>
    <row r="10648" spans="8:8" s="32" customFormat="1" ht="12.75" customHeight="1" x14ac:dyDescent="0.2">
      <c r="H10648" s="36"/>
    </row>
    <row r="10649" spans="8:8" s="32" customFormat="1" ht="12.75" customHeight="1" x14ac:dyDescent="0.2">
      <c r="H10649" s="36"/>
    </row>
    <row r="10650" spans="8:8" s="32" customFormat="1" ht="12.75" customHeight="1" x14ac:dyDescent="0.2">
      <c r="H10650" s="36"/>
    </row>
    <row r="10651" spans="8:8" s="32" customFormat="1" ht="12.75" customHeight="1" x14ac:dyDescent="0.2">
      <c r="H10651" s="36"/>
    </row>
    <row r="10652" spans="8:8" s="32" customFormat="1" ht="12.75" customHeight="1" x14ac:dyDescent="0.2">
      <c r="H10652" s="36"/>
    </row>
    <row r="10653" spans="8:8" s="32" customFormat="1" ht="12.75" customHeight="1" x14ac:dyDescent="0.2">
      <c r="H10653" s="36"/>
    </row>
    <row r="10654" spans="8:8" s="32" customFormat="1" ht="12.75" customHeight="1" x14ac:dyDescent="0.2">
      <c r="H10654" s="36"/>
    </row>
    <row r="10655" spans="8:8" s="32" customFormat="1" ht="12.75" customHeight="1" x14ac:dyDescent="0.2">
      <c r="H10655" s="36"/>
    </row>
    <row r="10656" spans="8:8" s="32" customFormat="1" ht="12.75" customHeight="1" x14ac:dyDescent="0.2">
      <c r="H10656" s="36"/>
    </row>
    <row r="10657" spans="8:8" s="32" customFormat="1" ht="12.75" customHeight="1" x14ac:dyDescent="0.2">
      <c r="H10657" s="36"/>
    </row>
    <row r="10658" spans="8:8" s="32" customFormat="1" ht="12.75" customHeight="1" x14ac:dyDescent="0.2">
      <c r="H10658" s="36"/>
    </row>
    <row r="10659" spans="8:8" s="32" customFormat="1" ht="12.75" customHeight="1" x14ac:dyDescent="0.2">
      <c r="H10659" s="36"/>
    </row>
    <row r="10660" spans="8:8" s="32" customFormat="1" ht="12.75" customHeight="1" x14ac:dyDescent="0.2">
      <c r="H10660" s="36"/>
    </row>
    <row r="10661" spans="8:8" s="32" customFormat="1" ht="12.75" customHeight="1" x14ac:dyDescent="0.2">
      <c r="H10661" s="36"/>
    </row>
    <row r="10662" spans="8:8" s="32" customFormat="1" ht="12.75" customHeight="1" x14ac:dyDescent="0.2">
      <c r="H10662" s="36"/>
    </row>
    <row r="10663" spans="8:8" s="32" customFormat="1" ht="12.75" customHeight="1" x14ac:dyDescent="0.2">
      <c r="H10663" s="36"/>
    </row>
    <row r="10664" spans="8:8" s="32" customFormat="1" ht="12.75" customHeight="1" x14ac:dyDescent="0.2">
      <c r="H10664" s="36"/>
    </row>
    <row r="10665" spans="8:8" s="32" customFormat="1" ht="12.75" customHeight="1" x14ac:dyDescent="0.2">
      <c r="H10665" s="36"/>
    </row>
    <row r="10666" spans="8:8" s="32" customFormat="1" ht="12.75" customHeight="1" x14ac:dyDescent="0.2">
      <c r="H10666" s="36"/>
    </row>
    <row r="10667" spans="8:8" s="32" customFormat="1" ht="12.75" customHeight="1" x14ac:dyDescent="0.2">
      <c r="H10667" s="36"/>
    </row>
    <row r="10668" spans="8:8" s="32" customFormat="1" ht="12.75" customHeight="1" x14ac:dyDescent="0.2">
      <c r="H10668" s="36"/>
    </row>
    <row r="10669" spans="8:8" s="32" customFormat="1" ht="12.75" customHeight="1" x14ac:dyDescent="0.2">
      <c r="H10669" s="36"/>
    </row>
    <row r="10670" spans="8:8" s="32" customFormat="1" ht="12.75" customHeight="1" x14ac:dyDescent="0.2">
      <c r="H10670" s="36"/>
    </row>
    <row r="10671" spans="8:8" s="32" customFormat="1" ht="12.75" customHeight="1" x14ac:dyDescent="0.2">
      <c r="H10671" s="36"/>
    </row>
    <row r="10672" spans="8:8" s="32" customFormat="1" ht="12.75" customHeight="1" x14ac:dyDescent="0.2">
      <c r="H10672" s="36"/>
    </row>
    <row r="10673" spans="8:8" s="32" customFormat="1" ht="12.75" customHeight="1" x14ac:dyDescent="0.2">
      <c r="H10673" s="36"/>
    </row>
    <row r="10674" spans="8:8" s="32" customFormat="1" ht="12.75" customHeight="1" x14ac:dyDescent="0.2">
      <c r="H10674" s="36"/>
    </row>
    <row r="10675" spans="8:8" s="32" customFormat="1" ht="12.75" customHeight="1" x14ac:dyDescent="0.2">
      <c r="H10675" s="36"/>
    </row>
    <row r="10676" spans="8:8" s="32" customFormat="1" ht="12.75" customHeight="1" x14ac:dyDescent="0.2">
      <c r="H10676" s="36"/>
    </row>
    <row r="10677" spans="8:8" s="32" customFormat="1" ht="12.75" customHeight="1" x14ac:dyDescent="0.2">
      <c r="H10677" s="36"/>
    </row>
    <row r="10678" spans="8:8" s="32" customFormat="1" ht="12.75" customHeight="1" x14ac:dyDescent="0.2">
      <c r="H10678" s="36"/>
    </row>
    <row r="10679" spans="8:8" s="32" customFormat="1" ht="12.75" customHeight="1" x14ac:dyDescent="0.2">
      <c r="H10679" s="36"/>
    </row>
    <row r="10680" spans="8:8" s="32" customFormat="1" ht="12.75" customHeight="1" x14ac:dyDescent="0.2">
      <c r="H10680" s="36"/>
    </row>
    <row r="10681" spans="8:8" s="32" customFormat="1" ht="12.75" customHeight="1" x14ac:dyDescent="0.2">
      <c r="H10681" s="36"/>
    </row>
    <row r="10682" spans="8:8" s="32" customFormat="1" ht="12.75" customHeight="1" x14ac:dyDescent="0.2">
      <c r="H10682" s="36"/>
    </row>
    <row r="10683" spans="8:8" s="32" customFormat="1" ht="12.75" customHeight="1" x14ac:dyDescent="0.2">
      <c r="H10683" s="36"/>
    </row>
    <row r="10684" spans="8:8" s="32" customFormat="1" ht="12.75" customHeight="1" x14ac:dyDescent="0.2">
      <c r="H10684" s="36"/>
    </row>
    <row r="10685" spans="8:8" s="32" customFormat="1" ht="12.75" customHeight="1" x14ac:dyDescent="0.2">
      <c r="H10685" s="36"/>
    </row>
    <row r="10686" spans="8:8" s="32" customFormat="1" ht="12.75" customHeight="1" x14ac:dyDescent="0.2">
      <c r="H10686" s="36"/>
    </row>
    <row r="10687" spans="8:8" s="32" customFormat="1" ht="12.75" customHeight="1" x14ac:dyDescent="0.2">
      <c r="H10687" s="36"/>
    </row>
    <row r="10688" spans="8:8" s="32" customFormat="1" ht="12.75" customHeight="1" x14ac:dyDescent="0.2">
      <c r="H10688" s="36"/>
    </row>
    <row r="10689" spans="8:8" s="32" customFormat="1" ht="12.75" customHeight="1" x14ac:dyDescent="0.2">
      <c r="H10689" s="36"/>
    </row>
    <row r="10690" spans="8:8" s="32" customFormat="1" ht="12.75" customHeight="1" x14ac:dyDescent="0.2">
      <c r="H10690" s="36"/>
    </row>
    <row r="10691" spans="8:8" s="32" customFormat="1" ht="12.75" customHeight="1" x14ac:dyDescent="0.2">
      <c r="H10691" s="36"/>
    </row>
    <row r="10692" spans="8:8" s="32" customFormat="1" ht="12.75" customHeight="1" x14ac:dyDescent="0.2">
      <c r="H10692" s="36"/>
    </row>
    <row r="10693" spans="8:8" s="32" customFormat="1" ht="12.75" customHeight="1" x14ac:dyDescent="0.2">
      <c r="H10693" s="36"/>
    </row>
    <row r="10694" spans="8:8" s="32" customFormat="1" ht="12.75" customHeight="1" x14ac:dyDescent="0.2">
      <c r="H10694" s="36"/>
    </row>
    <row r="10695" spans="8:8" s="32" customFormat="1" ht="12.75" customHeight="1" x14ac:dyDescent="0.2">
      <c r="H10695" s="36"/>
    </row>
    <row r="10696" spans="8:8" s="32" customFormat="1" ht="12.75" customHeight="1" x14ac:dyDescent="0.2">
      <c r="H10696" s="36"/>
    </row>
    <row r="10697" spans="8:8" s="32" customFormat="1" ht="12.75" customHeight="1" x14ac:dyDescent="0.2">
      <c r="H10697" s="36"/>
    </row>
    <row r="10698" spans="8:8" s="32" customFormat="1" ht="12.75" customHeight="1" x14ac:dyDescent="0.2">
      <c r="H10698" s="36"/>
    </row>
    <row r="10699" spans="8:8" s="32" customFormat="1" ht="12.75" customHeight="1" x14ac:dyDescent="0.2">
      <c r="H10699" s="36"/>
    </row>
    <row r="10700" spans="8:8" s="32" customFormat="1" ht="12.75" customHeight="1" x14ac:dyDescent="0.2">
      <c r="H10700" s="36"/>
    </row>
    <row r="10701" spans="8:8" s="32" customFormat="1" ht="12.75" customHeight="1" x14ac:dyDescent="0.2">
      <c r="H10701" s="36"/>
    </row>
    <row r="10702" spans="8:8" s="32" customFormat="1" ht="12.75" customHeight="1" x14ac:dyDescent="0.2">
      <c r="H10702" s="36"/>
    </row>
    <row r="10703" spans="8:8" s="32" customFormat="1" ht="12.75" customHeight="1" x14ac:dyDescent="0.2">
      <c r="H10703" s="36"/>
    </row>
    <row r="10704" spans="8:8" s="32" customFormat="1" ht="12.75" customHeight="1" x14ac:dyDescent="0.2">
      <c r="H10704" s="36"/>
    </row>
    <row r="10705" spans="8:8" s="32" customFormat="1" ht="12.75" customHeight="1" x14ac:dyDescent="0.2">
      <c r="H10705" s="36"/>
    </row>
    <row r="10706" spans="8:8" s="32" customFormat="1" ht="12.75" customHeight="1" x14ac:dyDescent="0.2">
      <c r="H10706" s="36"/>
    </row>
    <row r="10707" spans="8:8" s="32" customFormat="1" ht="12.75" customHeight="1" x14ac:dyDescent="0.2">
      <c r="H10707" s="36"/>
    </row>
    <row r="10708" spans="8:8" s="32" customFormat="1" ht="12.75" customHeight="1" x14ac:dyDescent="0.2">
      <c r="H10708" s="36"/>
    </row>
    <row r="10709" spans="8:8" s="32" customFormat="1" ht="12.75" customHeight="1" x14ac:dyDescent="0.2">
      <c r="H10709" s="36"/>
    </row>
    <row r="10710" spans="8:8" s="32" customFormat="1" ht="12.75" customHeight="1" x14ac:dyDescent="0.2">
      <c r="H10710" s="36"/>
    </row>
    <row r="10711" spans="8:8" s="32" customFormat="1" ht="12.75" customHeight="1" x14ac:dyDescent="0.2">
      <c r="H10711" s="36"/>
    </row>
    <row r="10712" spans="8:8" s="32" customFormat="1" ht="12.75" customHeight="1" x14ac:dyDescent="0.2">
      <c r="H10712" s="36"/>
    </row>
    <row r="10713" spans="8:8" s="32" customFormat="1" ht="12.75" customHeight="1" x14ac:dyDescent="0.2">
      <c r="H10713" s="36"/>
    </row>
    <row r="10714" spans="8:8" s="32" customFormat="1" ht="12.75" customHeight="1" x14ac:dyDescent="0.2">
      <c r="H10714" s="36"/>
    </row>
    <row r="10715" spans="8:8" s="32" customFormat="1" ht="12.75" customHeight="1" x14ac:dyDescent="0.2">
      <c r="H10715" s="36"/>
    </row>
    <row r="10716" spans="8:8" s="32" customFormat="1" ht="12.75" customHeight="1" x14ac:dyDescent="0.2">
      <c r="H10716" s="36"/>
    </row>
    <row r="10717" spans="8:8" s="32" customFormat="1" ht="12.75" customHeight="1" x14ac:dyDescent="0.2">
      <c r="H10717" s="36"/>
    </row>
    <row r="10718" spans="8:8" s="32" customFormat="1" ht="12.75" customHeight="1" x14ac:dyDescent="0.2">
      <c r="H10718" s="36"/>
    </row>
    <row r="10719" spans="8:8" s="32" customFormat="1" ht="12.75" customHeight="1" x14ac:dyDescent="0.2">
      <c r="H10719" s="36"/>
    </row>
    <row r="10720" spans="8:8" s="32" customFormat="1" ht="12.75" customHeight="1" x14ac:dyDescent="0.2">
      <c r="H10720" s="36"/>
    </row>
    <row r="10721" spans="8:8" s="32" customFormat="1" ht="12.75" customHeight="1" x14ac:dyDescent="0.2">
      <c r="H10721" s="36"/>
    </row>
    <row r="10722" spans="8:8" s="32" customFormat="1" ht="12.75" customHeight="1" x14ac:dyDescent="0.2">
      <c r="H10722" s="36"/>
    </row>
    <row r="10723" spans="8:8" s="32" customFormat="1" ht="12.75" customHeight="1" x14ac:dyDescent="0.2">
      <c r="H10723" s="36"/>
    </row>
    <row r="10724" spans="8:8" s="32" customFormat="1" ht="12.75" customHeight="1" x14ac:dyDescent="0.2">
      <c r="H10724" s="36"/>
    </row>
    <row r="10725" spans="8:8" s="32" customFormat="1" ht="12.75" customHeight="1" x14ac:dyDescent="0.2">
      <c r="H10725" s="36"/>
    </row>
    <row r="10726" spans="8:8" s="32" customFormat="1" ht="12.75" customHeight="1" x14ac:dyDescent="0.2">
      <c r="H10726" s="36"/>
    </row>
    <row r="10727" spans="8:8" s="32" customFormat="1" ht="12.75" customHeight="1" x14ac:dyDescent="0.2">
      <c r="H10727" s="36"/>
    </row>
    <row r="10728" spans="8:8" s="32" customFormat="1" ht="12.75" customHeight="1" x14ac:dyDescent="0.2">
      <c r="H10728" s="36"/>
    </row>
    <row r="10729" spans="8:8" s="32" customFormat="1" ht="12.75" customHeight="1" x14ac:dyDescent="0.2">
      <c r="H10729" s="36"/>
    </row>
    <row r="10730" spans="8:8" s="32" customFormat="1" ht="12.75" customHeight="1" x14ac:dyDescent="0.2">
      <c r="H10730" s="36"/>
    </row>
    <row r="10731" spans="8:8" s="32" customFormat="1" ht="12.75" customHeight="1" x14ac:dyDescent="0.2">
      <c r="H10731" s="36"/>
    </row>
    <row r="10732" spans="8:8" s="32" customFormat="1" ht="12.75" customHeight="1" x14ac:dyDescent="0.2">
      <c r="H10732" s="36"/>
    </row>
    <row r="10733" spans="8:8" s="32" customFormat="1" ht="12.75" customHeight="1" x14ac:dyDescent="0.2">
      <c r="H10733" s="36"/>
    </row>
    <row r="10734" spans="8:8" s="32" customFormat="1" ht="12.75" customHeight="1" x14ac:dyDescent="0.2">
      <c r="H10734" s="36"/>
    </row>
    <row r="10735" spans="8:8" s="32" customFormat="1" ht="12.75" customHeight="1" x14ac:dyDescent="0.2">
      <c r="H10735" s="36"/>
    </row>
    <row r="10736" spans="8:8" s="32" customFormat="1" ht="12.75" customHeight="1" x14ac:dyDescent="0.2">
      <c r="H10736" s="36"/>
    </row>
    <row r="10737" spans="8:8" s="32" customFormat="1" ht="12.75" customHeight="1" x14ac:dyDescent="0.2">
      <c r="H10737" s="36"/>
    </row>
    <row r="10738" spans="8:8" s="32" customFormat="1" ht="12.75" customHeight="1" x14ac:dyDescent="0.2">
      <c r="H10738" s="36"/>
    </row>
    <row r="10739" spans="8:8" s="32" customFormat="1" ht="12.75" customHeight="1" x14ac:dyDescent="0.2">
      <c r="H10739" s="36"/>
    </row>
    <row r="10740" spans="8:8" s="32" customFormat="1" ht="12.75" customHeight="1" x14ac:dyDescent="0.2">
      <c r="H10740" s="36"/>
    </row>
    <row r="10741" spans="8:8" s="32" customFormat="1" ht="12.75" customHeight="1" x14ac:dyDescent="0.2">
      <c r="H10741" s="36"/>
    </row>
    <row r="10742" spans="8:8" s="32" customFormat="1" ht="12.75" customHeight="1" x14ac:dyDescent="0.2">
      <c r="H10742" s="36"/>
    </row>
    <row r="10743" spans="8:8" s="32" customFormat="1" ht="12.75" customHeight="1" x14ac:dyDescent="0.2">
      <c r="H10743" s="36"/>
    </row>
    <row r="10744" spans="8:8" s="32" customFormat="1" ht="12.75" customHeight="1" x14ac:dyDescent="0.2">
      <c r="H10744" s="36"/>
    </row>
    <row r="10745" spans="8:8" s="32" customFormat="1" ht="12.75" customHeight="1" x14ac:dyDescent="0.2">
      <c r="H10745" s="36"/>
    </row>
    <row r="10746" spans="8:8" s="32" customFormat="1" ht="12.75" customHeight="1" x14ac:dyDescent="0.2">
      <c r="H10746" s="36"/>
    </row>
    <row r="10747" spans="8:8" s="32" customFormat="1" ht="12.75" customHeight="1" x14ac:dyDescent="0.2">
      <c r="H10747" s="36"/>
    </row>
    <row r="10748" spans="8:8" s="32" customFormat="1" ht="12.75" customHeight="1" x14ac:dyDescent="0.2">
      <c r="H10748" s="36"/>
    </row>
    <row r="10749" spans="8:8" s="32" customFormat="1" ht="12.75" customHeight="1" x14ac:dyDescent="0.2">
      <c r="H10749" s="36"/>
    </row>
    <row r="10750" spans="8:8" s="32" customFormat="1" ht="12.75" customHeight="1" x14ac:dyDescent="0.2">
      <c r="H10750" s="36"/>
    </row>
    <row r="10751" spans="8:8" s="32" customFormat="1" ht="12.75" customHeight="1" x14ac:dyDescent="0.2">
      <c r="H10751" s="36"/>
    </row>
    <row r="10752" spans="8:8" s="32" customFormat="1" ht="12.75" customHeight="1" x14ac:dyDescent="0.2">
      <c r="H10752" s="36"/>
    </row>
    <row r="10753" spans="8:8" s="32" customFormat="1" ht="12.75" customHeight="1" x14ac:dyDescent="0.2">
      <c r="H10753" s="36"/>
    </row>
    <row r="10754" spans="8:8" s="32" customFormat="1" ht="12.75" customHeight="1" x14ac:dyDescent="0.2">
      <c r="H10754" s="36"/>
    </row>
    <row r="10755" spans="8:8" s="32" customFormat="1" ht="12.75" customHeight="1" x14ac:dyDescent="0.2">
      <c r="H10755" s="36"/>
    </row>
    <row r="10756" spans="8:8" s="32" customFormat="1" ht="12.75" customHeight="1" x14ac:dyDescent="0.2">
      <c r="H10756" s="36"/>
    </row>
    <row r="10757" spans="8:8" s="32" customFormat="1" ht="12.75" customHeight="1" x14ac:dyDescent="0.2">
      <c r="H10757" s="36"/>
    </row>
    <row r="10758" spans="8:8" s="32" customFormat="1" ht="12.75" customHeight="1" x14ac:dyDescent="0.2">
      <c r="H10758" s="36"/>
    </row>
    <row r="10759" spans="8:8" s="32" customFormat="1" ht="12.75" customHeight="1" x14ac:dyDescent="0.2">
      <c r="H10759" s="36"/>
    </row>
    <row r="10760" spans="8:8" s="32" customFormat="1" ht="12.75" customHeight="1" x14ac:dyDescent="0.2">
      <c r="H10760" s="36"/>
    </row>
    <row r="10761" spans="8:8" s="32" customFormat="1" ht="12.75" customHeight="1" x14ac:dyDescent="0.2">
      <c r="H10761" s="36"/>
    </row>
    <row r="10762" spans="8:8" s="32" customFormat="1" ht="12.75" customHeight="1" x14ac:dyDescent="0.2">
      <c r="H10762" s="36"/>
    </row>
    <row r="10763" spans="8:8" s="32" customFormat="1" ht="12.75" customHeight="1" x14ac:dyDescent="0.2">
      <c r="H10763" s="36"/>
    </row>
    <row r="10764" spans="8:8" s="32" customFormat="1" ht="12.75" customHeight="1" x14ac:dyDescent="0.2">
      <c r="H10764" s="36"/>
    </row>
    <row r="10765" spans="8:8" s="32" customFormat="1" ht="12.75" customHeight="1" x14ac:dyDescent="0.2">
      <c r="H10765" s="36"/>
    </row>
    <row r="10766" spans="8:8" s="32" customFormat="1" ht="12.75" customHeight="1" x14ac:dyDescent="0.2">
      <c r="H10766" s="36"/>
    </row>
    <row r="10767" spans="8:8" s="32" customFormat="1" ht="12.75" customHeight="1" x14ac:dyDescent="0.2">
      <c r="H10767" s="36"/>
    </row>
    <row r="10768" spans="8:8" s="32" customFormat="1" ht="12.75" customHeight="1" x14ac:dyDescent="0.2">
      <c r="H10768" s="36"/>
    </row>
    <row r="10769" spans="8:8" s="32" customFormat="1" ht="12.75" customHeight="1" x14ac:dyDescent="0.2">
      <c r="H10769" s="36"/>
    </row>
    <row r="10770" spans="8:8" s="32" customFormat="1" ht="12.75" customHeight="1" x14ac:dyDescent="0.2">
      <c r="H10770" s="36"/>
    </row>
    <row r="10771" spans="8:8" s="32" customFormat="1" ht="12.75" customHeight="1" x14ac:dyDescent="0.2">
      <c r="H10771" s="36"/>
    </row>
    <row r="10772" spans="8:8" s="32" customFormat="1" ht="12.75" customHeight="1" x14ac:dyDescent="0.2">
      <c r="H10772" s="36"/>
    </row>
    <row r="10773" spans="8:8" s="32" customFormat="1" ht="12.75" customHeight="1" x14ac:dyDescent="0.2">
      <c r="H10773" s="36"/>
    </row>
    <row r="10774" spans="8:8" s="32" customFormat="1" ht="12.75" customHeight="1" x14ac:dyDescent="0.2">
      <c r="H10774" s="36"/>
    </row>
    <row r="10775" spans="8:8" s="32" customFormat="1" ht="12.75" customHeight="1" x14ac:dyDescent="0.2">
      <c r="H10775" s="36"/>
    </row>
    <row r="10776" spans="8:8" s="32" customFormat="1" ht="12.75" customHeight="1" x14ac:dyDescent="0.2">
      <c r="H10776" s="36"/>
    </row>
    <row r="10777" spans="8:8" s="32" customFormat="1" ht="12.75" customHeight="1" x14ac:dyDescent="0.2">
      <c r="H10777" s="36"/>
    </row>
    <row r="10778" spans="8:8" s="32" customFormat="1" ht="12.75" customHeight="1" x14ac:dyDescent="0.2">
      <c r="H10778" s="36"/>
    </row>
    <row r="10779" spans="8:8" s="32" customFormat="1" ht="12.75" customHeight="1" x14ac:dyDescent="0.2">
      <c r="H10779" s="36"/>
    </row>
    <row r="10780" spans="8:8" s="32" customFormat="1" ht="12.75" customHeight="1" x14ac:dyDescent="0.2">
      <c r="H10780" s="36"/>
    </row>
    <row r="10781" spans="8:8" s="32" customFormat="1" ht="12.75" customHeight="1" x14ac:dyDescent="0.2">
      <c r="H10781" s="36"/>
    </row>
    <row r="10782" spans="8:8" s="32" customFormat="1" ht="12.75" customHeight="1" x14ac:dyDescent="0.2">
      <c r="H10782" s="36"/>
    </row>
    <row r="10783" spans="8:8" s="32" customFormat="1" ht="12.75" customHeight="1" x14ac:dyDescent="0.2">
      <c r="H10783" s="36"/>
    </row>
    <row r="10784" spans="8:8" s="32" customFormat="1" ht="12.75" customHeight="1" x14ac:dyDescent="0.2">
      <c r="H10784" s="36"/>
    </row>
    <row r="10785" spans="8:8" s="32" customFormat="1" ht="12.75" customHeight="1" x14ac:dyDescent="0.2">
      <c r="H10785" s="36"/>
    </row>
    <row r="10786" spans="8:8" s="32" customFormat="1" ht="12.75" customHeight="1" x14ac:dyDescent="0.2">
      <c r="H10786" s="36"/>
    </row>
    <row r="10787" spans="8:8" s="32" customFormat="1" ht="12.75" customHeight="1" x14ac:dyDescent="0.2">
      <c r="H10787" s="36"/>
    </row>
    <row r="10788" spans="8:8" s="32" customFormat="1" ht="12.75" customHeight="1" x14ac:dyDescent="0.2">
      <c r="H10788" s="36"/>
    </row>
    <row r="10789" spans="8:8" s="32" customFormat="1" ht="12.75" customHeight="1" x14ac:dyDescent="0.2">
      <c r="H10789" s="36"/>
    </row>
    <row r="10790" spans="8:8" s="32" customFormat="1" ht="12.75" customHeight="1" x14ac:dyDescent="0.2">
      <c r="H10790" s="36"/>
    </row>
    <row r="10791" spans="8:8" s="32" customFormat="1" ht="12.75" customHeight="1" x14ac:dyDescent="0.2">
      <c r="H10791" s="36"/>
    </row>
    <row r="10792" spans="8:8" s="32" customFormat="1" ht="12.75" customHeight="1" x14ac:dyDescent="0.2">
      <c r="H10792" s="36"/>
    </row>
    <row r="10793" spans="8:8" s="32" customFormat="1" ht="12.75" customHeight="1" x14ac:dyDescent="0.2">
      <c r="H10793" s="36"/>
    </row>
    <row r="10794" spans="8:8" s="32" customFormat="1" ht="12.75" customHeight="1" x14ac:dyDescent="0.2">
      <c r="H10794" s="36"/>
    </row>
    <row r="10795" spans="8:8" s="32" customFormat="1" ht="12.75" customHeight="1" x14ac:dyDescent="0.2">
      <c r="H10795" s="36"/>
    </row>
    <row r="10796" spans="8:8" s="32" customFormat="1" ht="12.75" customHeight="1" x14ac:dyDescent="0.2">
      <c r="H10796" s="36"/>
    </row>
    <row r="10797" spans="8:8" s="32" customFormat="1" ht="12.75" customHeight="1" x14ac:dyDescent="0.2">
      <c r="H10797" s="36"/>
    </row>
    <row r="10798" spans="8:8" s="32" customFormat="1" ht="12.75" customHeight="1" x14ac:dyDescent="0.2">
      <c r="H10798" s="36"/>
    </row>
    <row r="10799" spans="8:8" s="32" customFormat="1" ht="12.75" customHeight="1" x14ac:dyDescent="0.2">
      <c r="H10799" s="36"/>
    </row>
    <row r="10800" spans="8:8" s="32" customFormat="1" ht="12.75" customHeight="1" x14ac:dyDescent="0.2">
      <c r="H10800" s="36"/>
    </row>
    <row r="10801" spans="8:8" s="32" customFormat="1" ht="12.75" customHeight="1" x14ac:dyDescent="0.2">
      <c r="H10801" s="36"/>
    </row>
    <row r="10802" spans="8:8" s="32" customFormat="1" ht="12.75" customHeight="1" x14ac:dyDescent="0.2">
      <c r="H10802" s="36"/>
    </row>
    <row r="10803" spans="8:8" s="32" customFormat="1" ht="12.75" customHeight="1" x14ac:dyDescent="0.2">
      <c r="H10803" s="36"/>
    </row>
    <row r="10804" spans="8:8" s="32" customFormat="1" ht="12.75" customHeight="1" x14ac:dyDescent="0.2">
      <c r="H10804" s="36"/>
    </row>
    <row r="10805" spans="8:8" s="32" customFormat="1" ht="12.75" customHeight="1" x14ac:dyDescent="0.2">
      <c r="H10805" s="36"/>
    </row>
    <row r="10806" spans="8:8" s="32" customFormat="1" ht="12.75" customHeight="1" x14ac:dyDescent="0.2">
      <c r="H10806" s="36"/>
    </row>
    <row r="10807" spans="8:8" s="32" customFormat="1" ht="12.75" customHeight="1" x14ac:dyDescent="0.2">
      <c r="H10807" s="36"/>
    </row>
    <row r="10808" spans="8:8" s="32" customFormat="1" ht="12.75" customHeight="1" x14ac:dyDescent="0.2">
      <c r="H10808" s="36"/>
    </row>
    <row r="10809" spans="8:8" s="32" customFormat="1" ht="12.75" customHeight="1" x14ac:dyDescent="0.2">
      <c r="H10809" s="36"/>
    </row>
    <row r="10810" spans="8:8" s="32" customFormat="1" ht="12.75" customHeight="1" x14ac:dyDescent="0.2">
      <c r="H10810" s="36"/>
    </row>
    <row r="10811" spans="8:8" s="32" customFormat="1" ht="12.75" customHeight="1" x14ac:dyDescent="0.2">
      <c r="H10811" s="36"/>
    </row>
    <row r="10812" spans="8:8" s="32" customFormat="1" ht="12.75" customHeight="1" x14ac:dyDescent="0.2">
      <c r="H10812" s="36"/>
    </row>
    <row r="10813" spans="8:8" s="32" customFormat="1" ht="12.75" customHeight="1" x14ac:dyDescent="0.2">
      <c r="H10813" s="36"/>
    </row>
    <row r="10814" spans="8:8" s="32" customFormat="1" ht="12.75" customHeight="1" x14ac:dyDescent="0.2">
      <c r="H10814" s="36"/>
    </row>
    <row r="10815" spans="8:8" s="32" customFormat="1" ht="12.75" customHeight="1" x14ac:dyDescent="0.2">
      <c r="H10815" s="36"/>
    </row>
    <row r="10816" spans="8:8" s="32" customFormat="1" ht="12.75" customHeight="1" x14ac:dyDescent="0.2">
      <c r="H10816" s="36"/>
    </row>
    <row r="10817" spans="8:8" s="32" customFormat="1" ht="12.75" customHeight="1" x14ac:dyDescent="0.2">
      <c r="H10817" s="36"/>
    </row>
    <row r="10818" spans="8:8" s="32" customFormat="1" ht="12.75" customHeight="1" x14ac:dyDescent="0.2">
      <c r="H10818" s="36"/>
    </row>
    <row r="10819" spans="8:8" s="32" customFormat="1" ht="12.75" customHeight="1" x14ac:dyDescent="0.2">
      <c r="H10819" s="36"/>
    </row>
    <row r="10820" spans="8:8" s="32" customFormat="1" ht="12.75" customHeight="1" x14ac:dyDescent="0.2">
      <c r="H10820" s="36"/>
    </row>
    <row r="10821" spans="8:8" s="32" customFormat="1" ht="12.75" customHeight="1" x14ac:dyDescent="0.2">
      <c r="H10821" s="36"/>
    </row>
    <row r="10822" spans="8:8" s="32" customFormat="1" ht="12.75" customHeight="1" x14ac:dyDescent="0.2">
      <c r="H10822" s="36"/>
    </row>
    <row r="10823" spans="8:8" s="32" customFormat="1" ht="12.75" customHeight="1" x14ac:dyDescent="0.2">
      <c r="H10823" s="36"/>
    </row>
    <row r="10824" spans="8:8" s="32" customFormat="1" ht="12.75" customHeight="1" x14ac:dyDescent="0.2">
      <c r="H10824" s="36"/>
    </row>
    <row r="10825" spans="8:8" s="32" customFormat="1" ht="12.75" customHeight="1" x14ac:dyDescent="0.2">
      <c r="H10825" s="36"/>
    </row>
    <row r="10826" spans="8:8" s="32" customFormat="1" ht="12.75" customHeight="1" x14ac:dyDescent="0.2">
      <c r="H10826" s="36"/>
    </row>
    <row r="10827" spans="8:8" s="32" customFormat="1" ht="12.75" customHeight="1" x14ac:dyDescent="0.2">
      <c r="H10827" s="36"/>
    </row>
    <row r="10828" spans="8:8" s="32" customFormat="1" ht="12.75" customHeight="1" x14ac:dyDescent="0.2">
      <c r="H10828" s="36"/>
    </row>
    <row r="10829" spans="8:8" s="32" customFormat="1" ht="12.75" customHeight="1" x14ac:dyDescent="0.2">
      <c r="H10829" s="36"/>
    </row>
    <row r="10830" spans="8:8" s="32" customFormat="1" ht="12.75" customHeight="1" x14ac:dyDescent="0.2">
      <c r="H10830" s="36"/>
    </row>
    <row r="10831" spans="8:8" s="32" customFormat="1" ht="12.75" customHeight="1" x14ac:dyDescent="0.2">
      <c r="H10831" s="36"/>
    </row>
    <row r="10832" spans="8:8" s="32" customFormat="1" ht="12.75" customHeight="1" x14ac:dyDescent="0.2">
      <c r="H10832" s="36"/>
    </row>
    <row r="10833" spans="8:8" s="32" customFormat="1" ht="12.75" customHeight="1" x14ac:dyDescent="0.2">
      <c r="H10833" s="36"/>
    </row>
    <row r="10834" spans="8:8" s="32" customFormat="1" ht="12.75" customHeight="1" x14ac:dyDescent="0.2">
      <c r="H10834" s="36"/>
    </row>
    <row r="10835" spans="8:8" s="32" customFormat="1" ht="12.75" customHeight="1" x14ac:dyDescent="0.2">
      <c r="H10835" s="36"/>
    </row>
    <row r="10836" spans="8:8" s="32" customFormat="1" ht="12.75" customHeight="1" x14ac:dyDescent="0.2">
      <c r="H10836" s="36"/>
    </row>
    <row r="10837" spans="8:8" s="32" customFormat="1" ht="12.75" customHeight="1" x14ac:dyDescent="0.2">
      <c r="H10837" s="36"/>
    </row>
    <row r="10838" spans="8:8" s="32" customFormat="1" ht="12.75" customHeight="1" x14ac:dyDescent="0.2">
      <c r="H10838" s="36"/>
    </row>
    <row r="10839" spans="8:8" s="32" customFormat="1" ht="12.75" customHeight="1" x14ac:dyDescent="0.2">
      <c r="H10839" s="36"/>
    </row>
    <row r="10840" spans="8:8" s="32" customFormat="1" ht="12.75" customHeight="1" x14ac:dyDescent="0.2">
      <c r="H10840" s="36"/>
    </row>
    <row r="10841" spans="8:8" s="32" customFormat="1" ht="12.75" customHeight="1" x14ac:dyDescent="0.2">
      <c r="H10841" s="36"/>
    </row>
    <row r="10842" spans="8:8" s="32" customFormat="1" ht="12.75" customHeight="1" x14ac:dyDescent="0.2">
      <c r="H10842" s="36"/>
    </row>
    <row r="10843" spans="8:8" s="32" customFormat="1" ht="12.75" customHeight="1" x14ac:dyDescent="0.2">
      <c r="H10843" s="36"/>
    </row>
    <row r="10844" spans="8:8" s="32" customFormat="1" ht="12.75" customHeight="1" x14ac:dyDescent="0.2">
      <c r="H10844" s="36"/>
    </row>
    <row r="10845" spans="8:8" s="32" customFormat="1" ht="12.75" customHeight="1" x14ac:dyDescent="0.2">
      <c r="H10845" s="36"/>
    </row>
    <row r="10846" spans="8:8" s="32" customFormat="1" ht="12.75" customHeight="1" x14ac:dyDescent="0.2">
      <c r="H10846" s="36"/>
    </row>
    <row r="10847" spans="8:8" s="32" customFormat="1" ht="12.75" customHeight="1" x14ac:dyDescent="0.2">
      <c r="H10847" s="36"/>
    </row>
    <row r="10848" spans="8:8" s="32" customFormat="1" ht="12.75" customHeight="1" x14ac:dyDescent="0.2">
      <c r="H10848" s="36"/>
    </row>
    <row r="10849" spans="8:8" s="32" customFormat="1" ht="12.75" customHeight="1" x14ac:dyDescent="0.2">
      <c r="H10849" s="36"/>
    </row>
    <row r="10850" spans="8:8" s="32" customFormat="1" ht="12.75" customHeight="1" x14ac:dyDescent="0.2">
      <c r="H10850" s="36"/>
    </row>
    <row r="10851" spans="8:8" s="32" customFormat="1" ht="12.75" customHeight="1" x14ac:dyDescent="0.2">
      <c r="H10851" s="36"/>
    </row>
    <row r="10852" spans="8:8" s="32" customFormat="1" ht="12.75" customHeight="1" x14ac:dyDescent="0.2">
      <c r="H10852" s="36"/>
    </row>
    <row r="10853" spans="8:8" s="32" customFormat="1" ht="12.75" customHeight="1" x14ac:dyDescent="0.2">
      <c r="H10853" s="36"/>
    </row>
    <row r="10854" spans="8:8" s="32" customFormat="1" ht="12.75" customHeight="1" x14ac:dyDescent="0.2">
      <c r="H10854" s="36"/>
    </row>
    <row r="10855" spans="8:8" s="32" customFormat="1" ht="12.75" customHeight="1" x14ac:dyDescent="0.2">
      <c r="H10855" s="36"/>
    </row>
    <row r="10856" spans="8:8" s="32" customFormat="1" ht="12.75" customHeight="1" x14ac:dyDescent="0.2">
      <c r="H10856" s="36"/>
    </row>
    <row r="10857" spans="8:8" s="32" customFormat="1" ht="12.75" customHeight="1" x14ac:dyDescent="0.2">
      <c r="H10857" s="36"/>
    </row>
    <row r="10858" spans="8:8" s="32" customFormat="1" ht="12.75" customHeight="1" x14ac:dyDescent="0.2">
      <c r="H10858" s="36"/>
    </row>
    <row r="10859" spans="8:8" s="32" customFormat="1" ht="12.75" customHeight="1" x14ac:dyDescent="0.2">
      <c r="H10859" s="36"/>
    </row>
    <row r="10860" spans="8:8" s="32" customFormat="1" ht="12.75" customHeight="1" x14ac:dyDescent="0.2">
      <c r="H10860" s="36"/>
    </row>
    <row r="10861" spans="8:8" s="32" customFormat="1" ht="12.75" customHeight="1" x14ac:dyDescent="0.2">
      <c r="H10861" s="36"/>
    </row>
    <row r="10862" spans="8:8" s="32" customFormat="1" ht="12.75" customHeight="1" x14ac:dyDescent="0.2">
      <c r="H10862" s="36"/>
    </row>
    <row r="10863" spans="8:8" s="32" customFormat="1" ht="12.75" customHeight="1" x14ac:dyDescent="0.2">
      <c r="H10863" s="36"/>
    </row>
    <row r="10864" spans="8:8" s="32" customFormat="1" ht="12.75" customHeight="1" x14ac:dyDescent="0.2">
      <c r="H10864" s="36"/>
    </row>
    <row r="10865" spans="8:8" s="32" customFormat="1" ht="12.75" customHeight="1" x14ac:dyDescent="0.2">
      <c r="H10865" s="36"/>
    </row>
    <row r="10866" spans="8:8" s="32" customFormat="1" ht="12.75" customHeight="1" x14ac:dyDescent="0.2">
      <c r="H10866" s="36"/>
    </row>
    <row r="10867" spans="8:8" s="32" customFormat="1" ht="12.75" customHeight="1" x14ac:dyDescent="0.2">
      <c r="H10867" s="36"/>
    </row>
    <row r="10868" spans="8:8" s="32" customFormat="1" ht="12.75" customHeight="1" x14ac:dyDescent="0.2">
      <c r="H10868" s="36"/>
    </row>
    <row r="10869" spans="8:8" s="32" customFormat="1" ht="12.75" customHeight="1" x14ac:dyDescent="0.2">
      <c r="H10869" s="36"/>
    </row>
    <row r="10870" spans="8:8" s="32" customFormat="1" ht="12.75" customHeight="1" x14ac:dyDescent="0.2">
      <c r="H10870" s="36"/>
    </row>
    <row r="10871" spans="8:8" s="32" customFormat="1" ht="12.75" customHeight="1" x14ac:dyDescent="0.2">
      <c r="H10871" s="36"/>
    </row>
    <row r="10872" spans="8:8" s="32" customFormat="1" ht="12.75" customHeight="1" x14ac:dyDescent="0.2">
      <c r="H10872" s="36"/>
    </row>
    <row r="10873" spans="8:8" s="32" customFormat="1" ht="12.75" customHeight="1" x14ac:dyDescent="0.2">
      <c r="H10873" s="36"/>
    </row>
    <row r="10874" spans="8:8" s="32" customFormat="1" ht="12.75" customHeight="1" x14ac:dyDescent="0.2">
      <c r="H10874" s="36"/>
    </row>
    <row r="10875" spans="8:8" s="32" customFormat="1" ht="12.75" customHeight="1" x14ac:dyDescent="0.2">
      <c r="H10875" s="36"/>
    </row>
    <row r="10876" spans="8:8" s="32" customFormat="1" ht="12.75" customHeight="1" x14ac:dyDescent="0.2">
      <c r="H10876" s="36"/>
    </row>
    <row r="10877" spans="8:8" s="32" customFormat="1" ht="12.75" customHeight="1" x14ac:dyDescent="0.2">
      <c r="H10877" s="36"/>
    </row>
    <row r="10878" spans="8:8" s="32" customFormat="1" ht="12.75" customHeight="1" x14ac:dyDescent="0.2">
      <c r="H10878" s="36"/>
    </row>
    <row r="10879" spans="8:8" s="32" customFormat="1" ht="12.75" customHeight="1" x14ac:dyDescent="0.2">
      <c r="H10879" s="36"/>
    </row>
    <row r="10880" spans="8:8" s="32" customFormat="1" ht="12.75" customHeight="1" x14ac:dyDescent="0.2">
      <c r="H10880" s="36"/>
    </row>
    <row r="10881" spans="8:8" s="32" customFormat="1" ht="12.75" customHeight="1" x14ac:dyDescent="0.2">
      <c r="H10881" s="36"/>
    </row>
    <row r="10882" spans="8:8" s="32" customFormat="1" ht="12.75" customHeight="1" x14ac:dyDescent="0.2">
      <c r="H10882" s="36"/>
    </row>
    <row r="10883" spans="8:8" s="32" customFormat="1" ht="12.75" customHeight="1" x14ac:dyDescent="0.2">
      <c r="H10883" s="36"/>
    </row>
    <row r="10884" spans="8:8" s="32" customFormat="1" ht="12.75" customHeight="1" x14ac:dyDescent="0.2">
      <c r="H10884" s="36"/>
    </row>
    <row r="10885" spans="8:8" s="32" customFormat="1" ht="12.75" customHeight="1" x14ac:dyDescent="0.2">
      <c r="H10885" s="36"/>
    </row>
    <row r="10886" spans="8:8" s="32" customFormat="1" ht="12.75" customHeight="1" x14ac:dyDescent="0.2">
      <c r="H10886" s="36"/>
    </row>
    <row r="10887" spans="8:8" s="32" customFormat="1" ht="12.75" customHeight="1" x14ac:dyDescent="0.2">
      <c r="H10887" s="36"/>
    </row>
    <row r="10888" spans="8:8" s="32" customFormat="1" ht="12.75" customHeight="1" x14ac:dyDescent="0.2">
      <c r="H10888" s="36"/>
    </row>
    <row r="10889" spans="8:8" s="32" customFormat="1" ht="12.75" customHeight="1" x14ac:dyDescent="0.2">
      <c r="H10889" s="36"/>
    </row>
    <row r="10890" spans="8:8" s="32" customFormat="1" ht="12.75" customHeight="1" x14ac:dyDescent="0.2">
      <c r="H10890" s="36"/>
    </row>
    <row r="10891" spans="8:8" s="32" customFormat="1" ht="12.75" customHeight="1" x14ac:dyDescent="0.2">
      <c r="H10891" s="36"/>
    </row>
    <row r="10892" spans="8:8" s="32" customFormat="1" ht="12.75" customHeight="1" x14ac:dyDescent="0.2">
      <c r="H10892" s="36"/>
    </row>
    <row r="10893" spans="8:8" s="32" customFormat="1" ht="12.75" customHeight="1" x14ac:dyDescent="0.2">
      <c r="H10893" s="36"/>
    </row>
    <row r="10894" spans="8:8" s="32" customFormat="1" ht="12.75" customHeight="1" x14ac:dyDescent="0.2">
      <c r="H10894" s="36"/>
    </row>
    <row r="10895" spans="8:8" s="32" customFormat="1" ht="12.75" customHeight="1" x14ac:dyDescent="0.2">
      <c r="H10895" s="36"/>
    </row>
    <row r="10896" spans="8:8" s="32" customFormat="1" ht="12.75" customHeight="1" x14ac:dyDescent="0.2">
      <c r="H10896" s="36"/>
    </row>
    <row r="10897" spans="8:8" s="32" customFormat="1" ht="12.75" customHeight="1" x14ac:dyDescent="0.2">
      <c r="H10897" s="36"/>
    </row>
    <row r="10898" spans="8:8" s="32" customFormat="1" ht="12.75" customHeight="1" x14ac:dyDescent="0.2">
      <c r="H10898" s="36"/>
    </row>
    <row r="10899" spans="8:8" s="32" customFormat="1" ht="12.75" customHeight="1" x14ac:dyDescent="0.2">
      <c r="H10899" s="36"/>
    </row>
    <row r="10900" spans="8:8" s="32" customFormat="1" ht="12.75" customHeight="1" x14ac:dyDescent="0.2">
      <c r="H10900" s="36"/>
    </row>
    <row r="10901" spans="8:8" s="32" customFormat="1" ht="12.75" customHeight="1" x14ac:dyDescent="0.2">
      <c r="H10901" s="36"/>
    </row>
    <row r="10902" spans="8:8" s="32" customFormat="1" ht="12.75" customHeight="1" x14ac:dyDescent="0.2">
      <c r="H10902" s="36"/>
    </row>
    <row r="10903" spans="8:8" s="32" customFormat="1" ht="12.75" customHeight="1" x14ac:dyDescent="0.2">
      <c r="H10903" s="36"/>
    </row>
    <row r="10904" spans="8:8" s="32" customFormat="1" ht="12.75" customHeight="1" x14ac:dyDescent="0.2">
      <c r="H10904" s="36"/>
    </row>
    <row r="10905" spans="8:8" s="32" customFormat="1" ht="12.75" customHeight="1" x14ac:dyDescent="0.2">
      <c r="H10905" s="36"/>
    </row>
    <row r="10906" spans="8:8" s="32" customFormat="1" ht="12.75" customHeight="1" x14ac:dyDescent="0.2">
      <c r="H10906" s="36"/>
    </row>
    <row r="10907" spans="8:8" s="32" customFormat="1" ht="12.75" customHeight="1" x14ac:dyDescent="0.2">
      <c r="H10907" s="36"/>
    </row>
    <row r="10908" spans="8:8" s="32" customFormat="1" ht="12.75" customHeight="1" x14ac:dyDescent="0.2">
      <c r="H10908" s="36"/>
    </row>
    <row r="10909" spans="8:8" s="32" customFormat="1" ht="12.75" customHeight="1" x14ac:dyDescent="0.2">
      <c r="H10909" s="36"/>
    </row>
    <row r="10910" spans="8:8" s="32" customFormat="1" ht="12.75" customHeight="1" x14ac:dyDescent="0.2">
      <c r="H10910" s="36"/>
    </row>
    <row r="10911" spans="8:8" s="32" customFormat="1" ht="12.75" customHeight="1" x14ac:dyDescent="0.2">
      <c r="H10911" s="36"/>
    </row>
    <row r="10912" spans="8:8" s="32" customFormat="1" ht="12.75" customHeight="1" x14ac:dyDescent="0.2">
      <c r="H10912" s="36"/>
    </row>
    <row r="10913" spans="8:8" s="32" customFormat="1" ht="12.75" customHeight="1" x14ac:dyDescent="0.2">
      <c r="H10913" s="36"/>
    </row>
    <row r="10914" spans="8:8" s="32" customFormat="1" ht="12.75" customHeight="1" x14ac:dyDescent="0.2">
      <c r="H10914" s="36"/>
    </row>
    <row r="10915" spans="8:8" s="32" customFormat="1" ht="12.75" customHeight="1" x14ac:dyDescent="0.2">
      <c r="H10915" s="36"/>
    </row>
    <row r="10916" spans="8:8" s="32" customFormat="1" ht="12.75" customHeight="1" x14ac:dyDescent="0.2">
      <c r="H10916" s="36"/>
    </row>
    <row r="10917" spans="8:8" s="32" customFormat="1" ht="12.75" customHeight="1" x14ac:dyDescent="0.2">
      <c r="H10917" s="36"/>
    </row>
    <row r="10918" spans="8:8" s="32" customFormat="1" ht="12.75" customHeight="1" x14ac:dyDescent="0.2">
      <c r="H10918" s="36"/>
    </row>
    <row r="10919" spans="8:8" s="32" customFormat="1" ht="12.75" customHeight="1" x14ac:dyDescent="0.2">
      <c r="H10919" s="36"/>
    </row>
    <row r="10920" spans="8:8" s="32" customFormat="1" ht="12.75" customHeight="1" x14ac:dyDescent="0.2">
      <c r="H10920" s="36"/>
    </row>
    <row r="10921" spans="8:8" s="32" customFormat="1" ht="12.75" customHeight="1" x14ac:dyDescent="0.2">
      <c r="H10921" s="36"/>
    </row>
    <row r="10922" spans="8:8" s="32" customFormat="1" ht="12.75" customHeight="1" x14ac:dyDescent="0.2">
      <c r="H10922" s="36"/>
    </row>
    <row r="10923" spans="8:8" s="32" customFormat="1" ht="12.75" customHeight="1" x14ac:dyDescent="0.2">
      <c r="H10923" s="36"/>
    </row>
    <row r="10924" spans="8:8" s="32" customFormat="1" ht="12.75" customHeight="1" x14ac:dyDescent="0.2">
      <c r="H10924" s="36"/>
    </row>
    <row r="10925" spans="8:8" s="32" customFormat="1" ht="12.75" customHeight="1" x14ac:dyDescent="0.2">
      <c r="H10925" s="36"/>
    </row>
    <row r="10926" spans="8:8" s="32" customFormat="1" ht="12.75" customHeight="1" x14ac:dyDescent="0.2">
      <c r="H10926" s="36"/>
    </row>
    <row r="10927" spans="8:8" s="32" customFormat="1" ht="12.75" customHeight="1" x14ac:dyDescent="0.2">
      <c r="H10927" s="36"/>
    </row>
    <row r="10928" spans="8:8" s="32" customFormat="1" ht="12.75" customHeight="1" x14ac:dyDescent="0.2">
      <c r="H10928" s="36"/>
    </row>
    <row r="10929" spans="8:8" s="32" customFormat="1" ht="12.75" customHeight="1" x14ac:dyDescent="0.2">
      <c r="H10929" s="36"/>
    </row>
    <row r="10930" spans="8:8" s="32" customFormat="1" ht="12.75" customHeight="1" x14ac:dyDescent="0.2">
      <c r="H10930" s="36"/>
    </row>
    <row r="10931" spans="8:8" s="32" customFormat="1" ht="12.75" customHeight="1" x14ac:dyDescent="0.2">
      <c r="H10931" s="36"/>
    </row>
    <row r="10932" spans="8:8" s="32" customFormat="1" ht="12.75" customHeight="1" x14ac:dyDescent="0.2">
      <c r="H10932" s="36"/>
    </row>
    <row r="10933" spans="8:8" s="32" customFormat="1" ht="12.75" customHeight="1" x14ac:dyDescent="0.2">
      <c r="H10933" s="36"/>
    </row>
    <row r="10934" spans="8:8" s="32" customFormat="1" ht="12.75" customHeight="1" x14ac:dyDescent="0.2">
      <c r="H10934" s="36"/>
    </row>
    <row r="10935" spans="8:8" s="32" customFormat="1" ht="12.75" customHeight="1" x14ac:dyDescent="0.2">
      <c r="H10935" s="36"/>
    </row>
    <row r="10936" spans="8:8" s="32" customFormat="1" ht="12.75" customHeight="1" x14ac:dyDescent="0.2">
      <c r="H10936" s="36"/>
    </row>
    <row r="10937" spans="8:8" s="32" customFormat="1" ht="12.75" customHeight="1" x14ac:dyDescent="0.2">
      <c r="H10937" s="36"/>
    </row>
    <row r="10938" spans="8:8" s="32" customFormat="1" ht="12.75" customHeight="1" x14ac:dyDescent="0.2">
      <c r="H10938" s="36"/>
    </row>
    <row r="10939" spans="8:8" s="32" customFormat="1" ht="12.75" customHeight="1" x14ac:dyDescent="0.2">
      <c r="H10939" s="36"/>
    </row>
    <row r="10940" spans="8:8" s="32" customFormat="1" ht="12.75" customHeight="1" x14ac:dyDescent="0.2">
      <c r="H10940" s="36"/>
    </row>
    <row r="10941" spans="8:8" s="32" customFormat="1" ht="12.75" customHeight="1" x14ac:dyDescent="0.2">
      <c r="H10941" s="36"/>
    </row>
    <row r="10942" spans="8:8" s="32" customFormat="1" ht="12.75" customHeight="1" x14ac:dyDescent="0.2">
      <c r="H10942" s="36"/>
    </row>
    <row r="10943" spans="8:8" s="32" customFormat="1" ht="12.75" customHeight="1" x14ac:dyDescent="0.2">
      <c r="H10943" s="36"/>
    </row>
    <row r="10944" spans="8:8" s="32" customFormat="1" ht="12.75" customHeight="1" x14ac:dyDescent="0.2">
      <c r="H10944" s="36"/>
    </row>
    <row r="10945" spans="8:8" s="32" customFormat="1" ht="12.75" customHeight="1" x14ac:dyDescent="0.2">
      <c r="H10945" s="36"/>
    </row>
    <row r="10946" spans="8:8" s="32" customFormat="1" ht="12.75" customHeight="1" x14ac:dyDescent="0.2">
      <c r="H10946" s="36"/>
    </row>
    <row r="10947" spans="8:8" s="32" customFormat="1" ht="12.75" customHeight="1" x14ac:dyDescent="0.2">
      <c r="H10947" s="36"/>
    </row>
    <row r="10948" spans="8:8" s="32" customFormat="1" ht="12.75" customHeight="1" x14ac:dyDescent="0.2">
      <c r="H10948" s="36"/>
    </row>
    <row r="10949" spans="8:8" s="32" customFormat="1" ht="12.75" customHeight="1" x14ac:dyDescent="0.2">
      <c r="H10949" s="36"/>
    </row>
    <row r="10950" spans="8:8" s="32" customFormat="1" ht="12.75" customHeight="1" x14ac:dyDescent="0.2">
      <c r="H10950" s="36"/>
    </row>
    <row r="10951" spans="8:8" s="32" customFormat="1" ht="12.75" customHeight="1" x14ac:dyDescent="0.2">
      <c r="H10951" s="36"/>
    </row>
    <row r="10952" spans="8:8" s="32" customFormat="1" ht="12.75" customHeight="1" x14ac:dyDescent="0.2">
      <c r="H10952" s="36"/>
    </row>
    <row r="10953" spans="8:8" s="32" customFormat="1" ht="12.75" customHeight="1" x14ac:dyDescent="0.2">
      <c r="H10953" s="36"/>
    </row>
    <row r="10954" spans="8:8" s="32" customFormat="1" ht="12.75" customHeight="1" x14ac:dyDescent="0.2">
      <c r="H10954" s="36"/>
    </row>
    <row r="10955" spans="8:8" s="32" customFormat="1" ht="12.75" customHeight="1" x14ac:dyDescent="0.2">
      <c r="H10955" s="36"/>
    </row>
    <row r="10956" spans="8:8" s="32" customFormat="1" ht="12.75" customHeight="1" x14ac:dyDescent="0.2">
      <c r="H10956" s="36"/>
    </row>
    <row r="10957" spans="8:8" s="32" customFormat="1" ht="12.75" customHeight="1" x14ac:dyDescent="0.2">
      <c r="H10957" s="36"/>
    </row>
    <row r="10958" spans="8:8" s="32" customFormat="1" ht="12.75" customHeight="1" x14ac:dyDescent="0.2">
      <c r="H10958" s="36"/>
    </row>
    <row r="10959" spans="8:8" s="32" customFormat="1" ht="12.75" customHeight="1" x14ac:dyDescent="0.2">
      <c r="H10959" s="36"/>
    </row>
    <row r="10960" spans="8:8" s="32" customFormat="1" ht="12.75" customHeight="1" x14ac:dyDescent="0.2">
      <c r="H10960" s="36"/>
    </row>
    <row r="10961" spans="8:8" s="32" customFormat="1" ht="12.75" customHeight="1" x14ac:dyDescent="0.2">
      <c r="H10961" s="36"/>
    </row>
    <row r="10962" spans="8:8" s="32" customFormat="1" ht="12.75" customHeight="1" x14ac:dyDescent="0.2">
      <c r="H10962" s="36"/>
    </row>
    <row r="10963" spans="8:8" s="32" customFormat="1" ht="12.75" customHeight="1" x14ac:dyDescent="0.2">
      <c r="H10963" s="36"/>
    </row>
    <row r="10964" spans="8:8" s="32" customFormat="1" ht="12.75" customHeight="1" x14ac:dyDescent="0.2">
      <c r="H10964" s="36"/>
    </row>
    <row r="10965" spans="8:8" s="32" customFormat="1" ht="12.75" customHeight="1" x14ac:dyDescent="0.2">
      <c r="H10965" s="36"/>
    </row>
    <row r="10966" spans="8:8" s="32" customFormat="1" ht="12.75" customHeight="1" x14ac:dyDescent="0.2">
      <c r="H10966" s="36"/>
    </row>
    <row r="10967" spans="8:8" s="32" customFormat="1" ht="12.75" customHeight="1" x14ac:dyDescent="0.2">
      <c r="H10967" s="36"/>
    </row>
    <row r="10968" spans="8:8" s="32" customFormat="1" ht="12.75" customHeight="1" x14ac:dyDescent="0.2">
      <c r="H10968" s="36"/>
    </row>
    <row r="10969" spans="8:8" s="32" customFormat="1" ht="12.75" customHeight="1" x14ac:dyDescent="0.2">
      <c r="H10969" s="36"/>
    </row>
    <row r="10970" spans="8:8" s="32" customFormat="1" ht="12.75" customHeight="1" x14ac:dyDescent="0.2">
      <c r="H10970" s="36"/>
    </row>
    <row r="10971" spans="8:8" s="32" customFormat="1" ht="12.75" customHeight="1" x14ac:dyDescent="0.2">
      <c r="H10971" s="36"/>
    </row>
    <row r="10972" spans="8:8" s="32" customFormat="1" ht="12.75" customHeight="1" x14ac:dyDescent="0.2">
      <c r="H10972" s="36"/>
    </row>
    <row r="10973" spans="8:8" s="32" customFormat="1" ht="12.75" customHeight="1" x14ac:dyDescent="0.2">
      <c r="H10973" s="36"/>
    </row>
    <row r="10974" spans="8:8" s="32" customFormat="1" ht="12.75" customHeight="1" x14ac:dyDescent="0.2">
      <c r="H10974" s="36"/>
    </row>
    <row r="10975" spans="8:8" s="32" customFormat="1" ht="12.75" customHeight="1" x14ac:dyDescent="0.2">
      <c r="H10975" s="36"/>
    </row>
    <row r="10976" spans="8:8" s="32" customFormat="1" ht="12.75" customHeight="1" x14ac:dyDescent="0.2">
      <c r="H10976" s="36"/>
    </row>
    <row r="10977" spans="8:8" s="32" customFormat="1" ht="12.75" customHeight="1" x14ac:dyDescent="0.2">
      <c r="H10977" s="36"/>
    </row>
    <row r="10978" spans="8:8" s="32" customFormat="1" ht="12.75" customHeight="1" x14ac:dyDescent="0.2">
      <c r="H10978" s="36"/>
    </row>
    <row r="10979" spans="8:8" s="32" customFormat="1" ht="12.75" customHeight="1" x14ac:dyDescent="0.2">
      <c r="H10979" s="36"/>
    </row>
    <row r="10980" spans="8:8" s="32" customFormat="1" ht="12.75" customHeight="1" x14ac:dyDescent="0.2">
      <c r="H10980" s="36"/>
    </row>
    <row r="10981" spans="8:8" s="32" customFormat="1" ht="12.75" customHeight="1" x14ac:dyDescent="0.2">
      <c r="H10981" s="36"/>
    </row>
    <row r="10982" spans="8:8" s="32" customFormat="1" ht="12.75" customHeight="1" x14ac:dyDescent="0.2">
      <c r="H10982" s="36"/>
    </row>
    <row r="10983" spans="8:8" s="32" customFormat="1" ht="12.75" customHeight="1" x14ac:dyDescent="0.2">
      <c r="H10983" s="36"/>
    </row>
    <row r="10984" spans="8:8" s="32" customFormat="1" ht="12.75" customHeight="1" x14ac:dyDescent="0.2">
      <c r="H10984" s="36"/>
    </row>
    <row r="10985" spans="8:8" s="32" customFormat="1" ht="12.75" customHeight="1" x14ac:dyDescent="0.2">
      <c r="H10985" s="36"/>
    </row>
    <row r="10986" spans="8:8" s="32" customFormat="1" ht="12.75" customHeight="1" x14ac:dyDescent="0.2">
      <c r="H10986" s="36"/>
    </row>
    <row r="10987" spans="8:8" s="32" customFormat="1" ht="12.75" customHeight="1" x14ac:dyDescent="0.2">
      <c r="H10987" s="36"/>
    </row>
    <row r="10988" spans="8:8" s="32" customFormat="1" ht="12.75" customHeight="1" x14ac:dyDescent="0.2">
      <c r="H10988" s="36"/>
    </row>
    <row r="10989" spans="8:8" s="32" customFormat="1" ht="12.75" customHeight="1" x14ac:dyDescent="0.2">
      <c r="H10989" s="36"/>
    </row>
    <row r="10990" spans="8:8" s="32" customFormat="1" ht="12.75" customHeight="1" x14ac:dyDescent="0.2">
      <c r="H10990" s="36"/>
    </row>
    <row r="10991" spans="8:8" s="32" customFormat="1" ht="12.75" customHeight="1" x14ac:dyDescent="0.2">
      <c r="H10991" s="36"/>
    </row>
    <row r="10992" spans="8:8" s="32" customFormat="1" ht="12.75" customHeight="1" x14ac:dyDescent="0.2">
      <c r="H10992" s="36"/>
    </row>
  </sheetData>
  <sheetProtection password="D9E9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G1"/>
    </sheetView>
  </sheetViews>
  <sheetFormatPr defaultRowHeight="12.75" x14ac:dyDescent="0.2"/>
  <cols>
    <col min="1" max="1" width="4.28515625" style="54" customWidth="1"/>
    <col min="2" max="2" width="14.42578125" style="54" customWidth="1"/>
    <col min="3" max="3" width="38.28515625" style="78" customWidth="1"/>
    <col min="4" max="4" width="4.5703125" style="54" customWidth="1"/>
    <col min="5" max="5" width="10.5703125" style="54" customWidth="1"/>
    <col min="6" max="6" width="9.85546875" style="54" customWidth="1"/>
    <col min="7" max="7" width="12.7109375" style="54" customWidth="1"/>
    <col min="8" max="16384" width="9.140625" style="54"/>
  </cols>
  <sheetData>
    <row r="1" spans="1:7" ht="16.5" thickBot="1" x14ac:dyDescent="0.25">
      <c r="A1" s="264" t="s">
        <v>29</v>
      </c>
      <c r="B1" s="264"/>
      <c r="C1" s="265"/>
      <c r="D1" s="264"/>
      <c r="E1" s="264"/>
      <c r="F1" s="264"/>
      <c r="G1" s="264"/>
    </row>
    <row r="2" spans="1:7" ht="13.5" thickTop="1" x14ac:dyDescent="0.2">
      <c r="A2" s="55" t="s">
        <v>30</v>
      </c>
      <c r="B2" s="56"/>
      <c r="C2" s="266"/>
      <c r="D2" s="266"/>
      <c r="E2" s="266"/>
      <c r="F2" s="266"/>
      <c r="G2" s="267"/>
    </row>
    <row r="3" spans="1:7" x14ac:dyDescent="0.2">
      <c r="A3" s="57" t="s">
        <v>31</v>
      </c>
      <c r="B3" s="58"/>
      <c r="C3" s="268"/>
      <c r="D3" s="268"/>
      <c r="E3" s="268"/>
      <c r="F3" s="268"/>
      <c r="G3" s="269"/>
    </row>
    <row r="4" spans="1:7" ht="13.5" thickBot="1" x14ac:dyDescent="0.25">
      <c r="A4" s="59" t="s">
        <v>32</v>
      </c>
      <c r="B4" s="60"/>
      <c r="C4" s="270"/>
      <c r="D4" s="270"/>
      <c r="E4" s="270"/>
      <c r="F4" s="270"/>
      <c r="G4" s="271"/>
    </row>
    <row r="5" spans="1:7" ht="14.25" thickTop="1" thickBot="1" x14ac:dyDescent="0.25">
      <c r="B5" s="61"/>
      <c r="C5" s="62"/>
      <c r="D5" s="63"/>
    </row>
    <row r="6" spans="1:7" ht="13.5" thickBot="1" x14ac:dyDescent="0.25">
      <c r="A6" s="64" t="s">
        <v>33</v>
      </c>
      <c r="B6" s="65" t="s">
        <v>34</v>
      </c>
      <c r="C6" s="66" t="s">
        <v>35</v>
      </c>
      <c r="D6" s="67" t="s">
        <v>36</v>
      </c>
      <c r="E6" s="68" t="s">
        <v>37</v>
      </c>
      <c r="F6" s="69" t="s">
        <v>38</v>
      </c>
      <c r="G6" s="70" t="s">
        <v>39</v>
      </c>
    </row>
    <row r="7" spans="1:7" ht="14.25" thickTop="1" thickBot="1" x14ac:dyDescent="0.25">
      <c r="A7" s="71"/>
      <c r="B7" s="72"/>
      <c r="C7" s="73"/>
      <c r="D7" s="74"/>
      <c r="E7" s="75"/>
      <c r="F7" s="76"/>
      <c r="G7" s="77"/>
    </row>
  </sheetData>
  <sheetProtection password="D9E9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 t="str">
        <f>Stavba!CisloStavby</f>
        <v>2015132</v>
      </c>
      <c r="C1" s="31" t="str">
        <f>Stavba!NazevStavby</f>
        <v>Stavební úpravy skladovací haly TENZA cast, a.s.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28</v>
      </c>
      <c r="B2" s="124" t="s">
        <v>57</v>
      </c>
      <c r="C2" s="272" t="s">
        <v>58</v>
      </c>
      <c r="D2" s="261"/>
      <c r="E2" s="261"/>
      <c r="F2" s="261"/>
      <c r="G2" s="26" t="s">
        <v>15</v>
      </c>
      <c r="H2" s="34" t="s">
        <v>16</v>
      </c>
      <c r="O2" s="8" t="s">
        <v>155</v>
      </c>
    </row>
    <row r="3" spans="1:15" ht="13.5" customHeight="1" thickTop="1" x14ac:dyDescent="0.2">
      <c r="H3" s="35"/>
    </row>
    <row r="4" spans="1:15" ht="18" customHeight="1" x14ac:dyDescent="0.25">
      <c r="A4" s="260" t="s">
        <v>17</v>
      </c>
      <c r="B4" s="260"/>
      <c r="C4" s="260"/>
      <c r="D4" s="260"/>
      <c r="E4" s="260"/>
      <c r="F4" s="260"/>
      <c r="G4" s="260"/>
      <c r="H4" s="260"/>
    </row>
    <row r="5" spans="1:15" ht="12.75" customHeight="1" x14ac:dyDescent="0.2">
      <c r="H5" s="35"/>
    </row>
    <row r="6" spans="1:15" ht="15.75" customHeight="1" x14ac:dyDescent="0.25">
      <c r="A6" s="32" t="s">
        <v>25</v>
      </c>
      <c r="B6" s="29" t="str">
        <f>B2</f>
        <v>000</v>
      </c>
      <c r="H6" s="35"/>
    </row>
    <row r="7" spans="1:15" ht="15.75" customHeight="1" x14ac:dyDescent="0.25">
      <c r="B7" s="262" t="str">
        <f>C2</f>
        <v>Vedlejší a ostatní náklady</v>
      </c>
      <c r="C7" s="263"/>
      <c r="D7" s="263"/>
      <c r="E7" s="263"/>
      <c r="F7" s="263"/>
      <c r="G7" s="263"/>
      <c r="H7" s="35"/>
    </row>
    <row r="8" spans="1:15" ht="12.75" customHeight="1" x14ac:dyDescent="0.2">
      <c r="H8" s="35"/>
    </row>
    <row r="9" spans="1:15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156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25" t="s">
        <v>157</v>
      </c>
      <c r="B16" s="126"/>
      <c r="C16" s="126"/>
      <c r="D16" s="126"/>
      <c r="E16" s="126"/>
      <c r="F16" s="126"/>
      <c r="G16" s="126"/>
      <c r="H16" s="127"/>
      <c r="I16" s="32"/>
      <c r="J16" s="32"/>
    </row>
    <row r="17" spans="1:55" ht="12.75" customHeight="1" x14ac:dyDescent="0.2">
      <c r="A17" s="133" t="s">
        <v>158</v>
      </c>
      <c r="B17" s="134"/>
      <c r="C17" s="135"/>
      <c r="D17" s="135"/>
      <c r="E17" s="135"/>
      <c r="F17" s="135"/>
      <c r="G17" s="136"/>
      <c r="H17" s="137" t="s">
        <v>159</v>
      </c>
      <c r="I17" s="32"/>
      <c r="J17" s="32"/>
    </row>
    <row r="18" spans="1:55" ht="12.75" customHeight="1" x14ac:dyDescent="0.2">
      <c r="A18" s="131" t="s">
        <v>160</v>
      </c>
      <c r="B18" s="129" t="s">
        <v>58</v>
      </c>
      <c r="C18" s="128"/>
      <c r="D18" s="128"/>
      <c r="E18" s="128"/>
      <c r="F18" s="128"/>
      <c r="G18" s="130"/>
      <c r="H18" s="132">
        <f>'000 15132000 Pol'!G15</f>
        <v>0</v>
      </c>
      <c r="I18" s="32"/>
      <c r="J18" s="32"/>
      <c r="O18">
        <f>'000 15132000 Pol'!AN16</f>
        <v>0</v>
      </c>
      <c r="P18">
        <f>'000 15132000 Pol'!AO16</f>
        <v>0</v>
      </c>
    </row>
    <row r="19" spans="1:55" ht="12.75" customHeight="1" thickBot="1" x14ac:dyDescent="0.25">
      <c r="A19" s="138"/>
      <c r="B19" s="139" t="s">
        <v>161</v>
      </c>
      <c r="C19" s="140"/>
      <c r="D19" s="141" t="str">
        <f>B2</f>
        <v>000</v>
      </c>
      <c r="E19" s="140"/>
      <c r="F19" s="140"/>
      <c r="G19" s="142"/>
      <c r="H19" s="143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25" t="s">
        <v>185</v>
      </c>
      <c r="B21" s="126"/>
      <c r="C21" s="126"/>
      <c r="D21" s="169" t="s">
        <v>160</v>
      </c>
      <c r="E21" s="273" t="s">
        <v>58</v>
      </c>
      <c r="F21" s="273"/>
      <c r="G21" s="273"/>
      <c r="H21" s="273"/>
      <c r="I21" s="32"/>
      <c r="J21" s="32"/>
      <c r="BC21" s="213" t="str">
        <f>E21</f>
        <v>Vedlejší a ostatní náklady</v>
      </c>
    </row>
    <row r="22" spans="1:55" ht="12.75" customHeight="1" x14ac:dyDescent="0.2">
      <c r="A22" s="133" t="s">
        <v>186</v>
      </c>
      <c r="B22" s="134"/>
      <c r="C22" s="135"/>
      <c r="D22" s="135"/>
      <c r="E22" s="135"/>
      <c r="F22" s="135"/>
      <c r="G22" s="136"/>
      <c r="H22" s="137" t="s">
        <v>159</v>
      </c>
      <c r="I22" s="32"/>
      <c r="J22" s="32"/>
    </row>
    <row r="23" spans="1:55" ht="12.75" customHeight="1" x14ac:dyDescent="0.2">
      <c r="A23" s="131" t="s">
        <v>152</v>
      </c>
      <c r="B23" s="129" t="s">
        <v>153</v>
      </c>
      <c r="C23" s="128"/>
      <c r="D23" s="128"/>
      <c r="E23" s="128"/>
      <c r="F23" s="128"/>
      <c r="G23" s="130"/>
      <c r="H23" s="214">
        <f>'000 15132000 Pol'!F8</f>
        <v>0</v>
      </c>
      <c r="I23" s="32"/>
      <c r="J23" s="32"/>
    </row>
    <row r="24" spans="1:55" ht="12.75" customHeight="1" thickBot="1" x14ac:dyDescent="0.25">
      <c r="A24" s="138"/>
      <c r="B24" s="139" t="s">
        <v>187</v>
      </c>
      <c r="C24" s="140"/>
      <c r="D24" s="141" t="str">
        <f>D21</f>
        <v>15132000</v>
      </c>
      <c r="E24" s="140"/>
      <c r="F24" s="140"/>
      <c r="G24" s="142"/>
      <c r="H24" s="215">
        <f>SUM(H23:H23)</f>
        <v>0</v>
      </c>
      <c r="I24" s="32"/>
      <c r="J24" s="32"/>
    </row>
    <row r="25" spans="1:55" ht="12.75" customHeight="1" x14ac:dyDescent="0.2">
      <c r="A25" s="32"/>
      <c r="B25" s="32"/>
      <c r="C25" s="32"/>
      <c r="D25" s="32"/>
      <c r="E25" s="32"/>
      <c r="F25" s="32"/>
      <c r="G25" s="32"/>
      <c r="H25" s="36"/>
      <c r="I25" s="32"/>
      <c r="J25" s="32"/>
    </row>
    <row r="26" spans="1:55" ht="12.75" customHeight="1" x14ac:dyDescent="0.2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55" ht="12.75" customHeight="1" x14ac:dyDescent="0.2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55" ht="12.75" customHeight="1" x14ac:dyDescent="0.2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55" ht="12.75" customHeight="1" x14ac:dyDescent="0.2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55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55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D9E9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</cols>
  <sheetData>
    <row r="1" spans="1:60" ht="16.5" thickBot="1" x14ac:dyDescent="0.3">
      <c r="A1" s="274" t="s">
        <v>162</v>
      </c>
      <c r="B1" s="274"/>
      <c r="C1" s="275"/>
      <c r="D1" s="274"/>
      <c r="E1" s="274"/>
      <c r="F1" s="274"/>
      <c r="G1" s="274"/>
      <c r="AC1" t="s">
        <v>165</v>
      </c>
    </row>
    <row r="2" spans="1:60" ht="13.5" thickTop="1" x14ac:dyDescent="0.2">
      <c r="A2" s="150" t="s">
        <v>30</v>
      </c>
      <c r="B2" s="154" t="s">
        <v>41</v>
      </c>
      <c r="C2" s="170" t="s">
        <v>42</v>
      </c>
      <c r="D2" s="152"/>
      <c r="E2" s="151"/>
      <c r="F2" s="151"/>
      <c r="G2" s="153"/>
    </row>
    <row r="3" spans="1:60" x14ac:dyDescent="0.2">
      <c r="A3" s="148" t="s">
        <v>31</v>
      </c>
      <c r="B3" s="155" t="s">
        <v>57</v>
      </c>
      <c r="C3" s="171" t="s">
        <v>58</v>
      </c>
      <c r="D3" s="147"/>
      <c r="E3" s="146"/>
      <c r="F3" s="146"/>
      <c r="G3" s="149"/>
      <c r="AC3" s="8" t="s">
        <v>155</v>
      </c>
    </row>
    <row r="4" spans="1:60" ht="13.5" thickBot="1" x14ac:dyDescent="0.25">
      <c r="A4" s="156" t="s">
        <v>32</v>
      </c>
      <c r="B4" s="157" t="s">
        <v>160</v>
      </c>
      <c r="C4" s="172" t="s">
        <v>58</v>
      </c>
      <c r="D4" s="158"/>
      <c r="E4" s="159"/>
      <c r="F4" s="159"/>
      <c r="G4" s="160"/>
    </row>
    <row r="5" spans="1:60" ht="14.25" thickTop="1" thickBot="1" x14ac:dyDescent="0.25">
      <c r="C5" s="173"/>
      <c r="D5" s="144"/>
    </row>
    <row r="6" spans="1:60" ht="27" thickTop="1" thickBot="1" x14ac:dyDescent="0.25">
      <c r="A6" s="161" t="s">
        <v>33</v>
      </c>
      <c r="B6" s="164" t="s">
        <v>34</v>
      </c>
      <c r="C6" s="174" t="s">
        <v>35</v>
      </c>
      <c r="D6" s="163" t="s">
        <v>36</v>
      </c>
      <c r="E6" s="162" t="s">
        <v>37</v>
      </c>
      <c r="F6" s="165" t="s">
        <v>38</v>
      </c>
      <c r="G6" s="161" t="s">
        <v>39</v>
      </c>
      <c r="H6" s="199" t="s">
        <v>163</v>
      </c>
      <c r="I6" s="175" t="s">
        <v>164</v>
      </c>
      <c r="J6" s="54"/>
    </row>
    <row r="7" spans="1:60" x14ac:dyDescent="0.2">
      <c r="A7" s="200"/>
      <c r="B7" s="201" t="s">
        <v>166</v>
      </c>
      <c r="C7" s="276" t="s">
        <v>167</v>
      </c>
      <c r="D7" s="277"/>
      <c r="E7" s="278"/>
      <c r="F7" s="279"/>
      <c r="G7" s="279"/>
      <c r="H7" s="202"/>
      <c r="I7" s="203"/>
    </row>
    <row r="8" spans="1:60" x14ac:dyDescent="0.2">
      <c r="A8" s="195" t="s">
        <v>168</v>
      </c>
      <c r="B8" s="176" t="s">
        <v>152</v>
      </c>
      <c r="C8" s="187" t="s">
        <v>153</v>
      </c>
      <c r="D8" s="178"/>
      <c r="E8" s="180"/>
      <c r="F8" s="280">
        <f>SUM(G9:G13)</f>
        <v>0</v>
      </c>
      <c r="G8" s="281"/>
      <c r="H8" s="182"/>
      <c r="I8" s="197"/>
      <c r="AE8" t="s">
        <v>169</v>
      </c>
    </row>
    <row r="9" spans="1:60" outlineLevel="1" x14ac:dyDescent="0.2">
      <c r="A9" s="196">
        <v>1</v>
      </c>
      <c r="B9" s="177" t="s">
        <v>170</v>
      </c>
      <c r="C9" s="188" t="s">
        <v>171</v>
      </c>
      <c r="D9" s="179" t="s">
        <v>172</v>
      </c>
      <c r="E9" s="181">
        <v>1</v>
      </c>
      <c r="F9" s="183"/>
      <c r="G9" s="184">
        <f>ROUND(E9*F9,2)</f>
        <v>0</v>
      </c>
      <c r="H9" s="185"/>
      <c r="I9" s="198" t="s">
        <v>173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 t="s">
        <v>174</v>
      </c>
      <c r="AF9" s="32"/>
      <c r="AG9" s="32"/>
      <c r="AH9" s="32"/>
      <c r="AI9" s="32"/>
      <c r="AJ9" s="32"/>
      <c r="AK9" s="32"/>
      <c r="AL9" s="32"/>
      <c r="AM9" s="32">
        <v>21</v>
      </c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</row>
    <row r="10" spans="1:60" outlineLevel="1" x14ac:dyDescent="0.2">
      <c r="A10" s="196">
        <v>2</v>
      </c>
      <c r="B10" s="177" t="s">
        <v>175</v>
      </c>
      <c r="C10" s="188" t="s">
        <v>176</v>
      </c>
      <c r="D10" s="179" t="s">
        <v>172</v>
      </c>
      <c r="E10" s="181">
        <v>1</v>
      </c>
      <c r="F10" s="183"/>
      <c r="G10" s="184">
        <f>ROUND(E10*F10,2)</f>
        <v>0</v>
      </c>
      <c r="H10" s="185"/>
      <c r="I10" s="198" t="s">
        <v>173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 t="s">
        <v>174</v>
      </c>
      <c r="AF10" s="32"/>
      <c r="AG10" s="32"/>
      <c r="AH10" s="32"/>
      <c r="AI10" s="32"/>
      <c r="AJ10" s="32"/>
      <c r="AK10" s="32"/>
      <c r="AL10" s="32"/>
      <c r="AM10" s="32">
        <v>21</v>
      </c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 outlineLevel="1" x14ac:dyDescent="0.2">
      <c r="A11" s="196">
        <v>3</v>
      </c>
      <c r="B11" s="177" t="s">
        <v>177</v>
      </c>
      <c r="C11" s="188" t="s">
        <v>178</v>
      </c>
      <c r="D11" s="179" t="s">
        <v>172</v>
      </c>
      <c r="E11" s="181">
        <v>1</v>
      </c>
      <c r="F11" s="183"/>
      <c r="G11" s="184">
        <f>ROUND(E11*F11,2)</f>
        <v>0</v>
      </c>
      <c r="H11" s="185"/>
      <c r="I11" s="198" t="s">
        <v>173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 t="s">
        <v>174</v>
      </c>
      <c r="AF11" s="32"/>
      <c r="AG11" s="32"/>
      <c r="AH11" s="32"/>
      <c r="AI11" s="32"/>
      <c r="AJ11" s="32"/>
      <c r="AK11" s="32"/>
      <c r="AL11" s="32"/>
      <c r="AM11" s="32">
        <v>21</v>
      </c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</row>
    <row r="12" spans="1:60" outlineLevel="1" x14ac:dyDescent="0.2">
      <c r="A12" s="196">
        <v>4</v>
      </c>
      <c r="B12" s="177" t="s">
        <v>179</v>
      </c>
      <c r="C12" s="188" t="s">
        <v>180</v>
      </c>
      <c r="D12" s="179" t="s">
        <v>172</v>
      </c>
      <c r="E12" s="181">
        <v>1</v>
      </c>
      <c r="F12" s="183"/>
      <c r="G12" s="184">
        <f>ROUND(E12*F12,2)</f>
        <v>0</v>
      </c>
      <c r="H12" s="185"/>
      <c r="I12" s="198" t="s">
        <v>173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 t="s">
        <v>174</v>
      </c>
      <c r="AF12" s="32"/>
      <c r="AG12" s="32"/>
      <c r="AH12" s="32"/>
      <c r="AI12" s="32"/>
      <c r="AJ12" s="32"/>
      <c r="AK12" s="32"/>
      <c r="AL12" s="32"/>
      <c r="AM12" s="32">
        <v>21</v>
      </c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</row>
    <row r="13" spans="1:60" ht="13.5" outlineLevel="1" thickBot="1" x14ac:dyDescent="0.25">
      <c r="A13" s="204">
        <v>5</v>
      </c>
      <c r="B13" s="205" t="s">
        <v>181</v>
      </c>
      <c r="C13" s="206" t="s">
        <v>182</v>
      </c>
      <c r="D13" s="207" t="s">
        <v>172</v>
      </c>
      <c r="E13" s="208">
        <v>1</v>
      </c>
      <c r="F13" s="209"/>
      <c r="G13" s="210">
        <f>ROUND(E13*F13,2)</f>
        <v>0</v>
      </c>
      <c r="H13" s="211"/>
      <c r="I13" s="212" t="s">
        <v>173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 t="s">
        <v>174</v>
      </c>
      <c r="AF13" s="32"/>
      <c r="AG13" s="32"/>
      <c r="AH13" s="32"/>
      <c r="AI13" s="32"/>
      <c r="AJ13" s="32"/>
      <c r="AK13" s="32"/>
      <c r="AL13" s="32"/>
      <c r="AM13" s="32">
        <v>21</v>
      </c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</row>
    <row r="14" spans="1:60" hidden="1" x14ac:dyDescent="0.2">
      <c r="A14" s="54"/>
      <c r="B14" s="61" t="s">
        <v>184</v>
      </c>
      <c r="C14" s="189" t="s">
        <v>184</v>
      </c>
      <c r="D14" s="168"/>
      <c r="E14" s="166"/>
      <c r="F14" s="166"/>
      <c r="G14" s="166"/>
      <c r="H14" s="166"/>
      <c r="I14" s="167"/>
    </row>
    <row r="15" spans="1:60" hidden="1" x14ac:dyDescent="0.2">
      <c r="A15" s="190"/>
      <c r="B15" s="191" t="s">
        <v>183</v>
      </c>
      <c r="C15" s="192"/>
      <c r="D15" s="193"/>
      <c r="E15" s="190"/>
      <c r="F15" s="190"/>
      <c r="G15" s="194">
        <f>F8</f>
        <v>0</v>
      </c>
      <c r="H15" s="46"/>
      <c r="I15" s="46"/>
      <c r="AN15">
        <v>15</v>
      </c>
      <c r="AO15">
        <v>21</v>
      </c>
    </row>
    <row r="16" spans="1:60" x14ac:dyDescent="0.2">
      <c r="A16" s="46"/>
      <c r="B16" s="186"/>
      <c r="C16" s="186"/>
      <c r="D16" s="145"/>
      <c r="E16" s="46"/>
      <c r="F16" s="46"/>
      <c r="G16" s="46"/>
      <c r="H16" s="46"/>
      <c r="I16" s="46"/>
      <c r="AN16">
        <f>SUMIF(AM8:AM15,AN15,G8:G15)</f>
        <v>0</v>
      </c>
      <c r="AO16">
        <f>SUMIF(AM8:AM15,AO15,G8:G15)</f>
        <v>0</v>
      </c>
    </row>
    <row r="17" spans="4:4" x14ac:dyDescent="0.2">
      <c r="D17" s="144"/>
    </row>
    <row r="18" spans="4:4" x14ac:dyDescent="0.2">
      <c r="D18" s="144"/>
    </row>
    <row r="19" spans="4:4" x14ac:dyDescent="0.2">
      <c r="D19" s="144"/>
    </row>
    <row r="20" spans="4:4" x14ac:dyDescent="0.2">
      <c r="D20" s="144"/>
    </row>
    <row r="21" spans="4:4" x14ac:dyDescent="0.2">
      <c r="D21" s="144"/>
    </row>
    <row r="22" spans="4:4" x14ac:dyDescent="0.2">
      <c r="D22" s="144"/>
    </row>
    <row r="23" spans="4:4" x14ac:dyDescent="0.2">
      <c r="D23" s="144"/>
    </row>
    <row r="24" spans="4:4" x14ac:dyDescent="0.2">
      <c r="D24" s="144"/>
    </row>
    <row r="25" spans="4:4" x14ac:dyDescent="0.2">
      <c r="D25" s="144"/>
    </row>
    <row r="26" spans="4:4" x14ac:dyDescent="0.2">
      <c r="D26" s="144"/>
    </row>
    <row r="27" spans="4:4" x14ac:dyDescent="0.2">
      <c r="D27" s="144"/>
    </row>
    <row r="28" spans="4:4" x14ac:dyDescent="0.2">
      <c r="D28" s="144"/>
    </row>
    <row r="29" spans="4:4" x14ac:dyDescent="0.2">
      <c r="D29" s="144"/>
    </row>
    <row r="30" spans="4:4" x14ac:dyDescent="0.2">
      <c r="D30" s="144"/>
    </row>
    <row r="31" spans="4:4" x14ac:dyDescent="0.2">
      <c r="D31" s="144"/>
    </row>
    <row r="32" spans="4:4" x14ac:dyDescent="0.2">
      <c r="D32" s="144"/>
    </row>
    <row r="33" spans="4:4" x14ac:dyDescent="0.2">
      <c r="D33" s="144"/>
    </row>
    <row r="34" spans="4:4" x14ac:dyDescent="0.2">
      <c r="D34" s="144"/>
    </row>
    <row r="35" spans="4:4" x14ac:dyDescent="0.2">
      <c r="D35" s="144"/>
    </row>
    <row r="36" spans="4:4" x14ac:dyDescent="0.2">
      <c r="D36" s="144"/>
    </row>
    <row r="37" spans="4:4" x14ac:dyDescent="0.2">
      <c r="D37" s="144"/>
    </row>
    <row r="38" spans="4:4" x14ac:dyDescent="0.2">
      <c r="D38" s="144"/>
    </row>
    <row r="39" spans="4:4" x14ac:dyDescent="0.2">
      <c r="D39" s="144"/>
    </row>
    <row r="40" spans="4:4" x14ac:dyDescent="0.2">
      <c r="D40" s="144"/>
    </row>
    <row r="41" spans="4:4" x14ac:dyDescent="0.2">
      <c r="D41" s="144"/>
    </row>
    <row r="42" spans="4:4" x14ac:dyDescent="0.2">
      <c r="D42" s="144"/>
    </row>
    <row r="43" spans="4:4" x14ac:dyDescent="0.2">
      <c r="D43" s="144"/>
    </row>
    <row r="44" spans="4:4" x14ac:dyDescent="0.2">
      <c r="D44" s="144"/>
    </row>
    <row r="45" spans="4:4" x14ac:dyDescent="0.2">
      <c r="D45" s="144"/>
    </row>
    <row r="46" spans="4:4" x14ac:dyDescent="0.2">
      <c r="D46" s="144"/>
    </row>
    <row r="47" spans="4:4" x14ac:dyDescent="0.2">
      <c r="D47" s="144"/>
    </row>
    <row r="48" spans="4:4" x14ac:dyDescent="0.2">
      <c r="D48" s="144"/>
    </row>
    <row r="49" spans="4:4" x14ac:dyDescent="0.2">
      <c r="D49" s="144"/>
    </row>
    <row r="50" spans="4:4" x14ac:dyDescent="0.2">
      <c r="D50" s="144"/>
    </row>
    <row r="51" spans="4:4" x14ac:dyDescent="0.2">
      <c r="D51" s="144"/>
    </row>
    <row r="52" spans="4:4" x14ac:dyDescent="0.2">
      <c r="D52" s="144"/>
    </row>
    <row r="53" spans="4:4" x14ac:dyDescent="0.2">
      <c r="D53" s="144"/>
    </row>
    <row r="54" spans="4:4" x14ac:dyDescent="0.2">
      <c r="D54" s="144"/>
    </row>
    <row r="55" spans="4:4" x14ac:dyDescent="0.2">
      <c r="D55" s="144"/>
    </row>
    <row r="56" spans="4:4" x14ac:dyDescent="0.2">
      <c r="D56" s="144"/>
    </row>
    <row r="57" spans="4:4" x14ac:dyDescent="0.2">
      <c r="D57" s="144"/>
    </row>
    <row r="58" spans="4:4" x14ac:dyDescent="0.2">
      <c r="D58" s="144"/>
    </row>
    <row r="59" spans="4:4" x14ac:dyDescent="0.2">
      <c r="D59" s="144"/>
    </row>
    <row r="60" spans="4:4" x14ac:dyDescent="0.2">
      <c r="D60" s="144"/>
    </row>
    <row r="61" spans="4:4" x14ac:dyDescent="0.2">
      <c r="D61" s="144"/>
    </row>
    <row r="62" spans="4:4" x14ac:dyDescent="0.2">
      <c r="D62" s="144"/>
    </row>
    <row r="63" spans="4:4" x14ac:dyDescent="0.2">
      <c r="D63" s="144"/>
    </row>
    <row r="64" spans="4:4" x14ac:dyDescent="0.2">
      <c r="D64" s="144"/>
    </row>
    <row r="65" spans="4:4" x14ac:dyDescent="0.2">
      <c r="D65" s="144"/>
    </row>
    <row r="66" spans="4:4" x14ac:dyDescent="0.2">
      <c r="D66" s="144"/>
    </row>
    <row r="67" spans="4:4" x14ac:dyDescent="0.2">
      <c r="D67" s="144"/>
    </row>
    <row r="68" spans="4:4" x14ac:dyDescent="0.2">
      <c r="D68" s="144"/>
    </row>
    <row r="69" spans="4:4" x14ac:dyDescent="0.2">
      <c r="D69" s="144"/>
    </row>
    <row r="70" spans="4:4" x14ac:dyDescent="0.2">
      <c r="D70" s="144"/>
    </row>
    <row r="71" spans="4:4" x14ac:dyDescent="0.2">
      <c r="D71" s="144"/>
    </row>
    <row r="72" spans="4:4" x14ac:dyDescent="0.2">
      <c r="D72" s="144"/>
    </row>
    <row r="73" spans="4:4" x14ac:dyDescent="0.2">
      <c r="D73" s="144"/>
    </row>
    <row r="74" spans="4:4" x14ac:dyDescent="0.2">
      <c r="D74" s="144"/>
    </row>
    <row r="75" spans="4:4" x14ac:dyDescent="0.2">
      <c r="D75" s="144"/>
    </row>
    <row r="76" spans="4:4" x14ac:dyDescent="0.2">
      <c r="D76" s="144"/>
    </row>
    <row r="77" spans="4:4" x14ac:dyDescent="0.2">
      <c r="D77" s="144"/>
    </row>
    <row r="78" spans="4:4" x14ac:dyDescent="0.2">
      <c r="D78" s="144"/>
    </row>
    <row r="79" spans="4:4" x14ac:dyDescent="0.2">
      <c r="D79" s="144"/>
    </row>
    <row r="80" spans="4:4" x14ac:dyDescent="0.2">
      <c r="D80" s="144"/>
    </row>
    <row r="81" spans="4:4" x14ac:dyDescent="0.2">
      <c r="D81" s="144"/>
    </row>
    <row r="82" spans="4:4" x14ac:dyDescent="0.2">
      <c r="D82" s="144"/>
    </row>
    <row r="83" spans="4:4" x14ac:dyDescent="0.2">
      <c r="D83" s="144"/>
    </row>
    <row r="84" spans="4:4" x14ac:dyDescent="0.2">
      <c r="D84" s="144"/>
    </row>
    <row r="85" spans="4:4" x14ac:dyDescent="0.2">
      <c r="D85" s="144"/>
    </row>
    <row r="86" spans="4:4" x14ac:dyDescent="0.2">
      <c r="D86" s="144"/>
    </row>
    <row r="87" spans="4:4" x14ac:dyDescent="0.2">
      <c r="D87" s="144"/>
    </row>
    <row r="88" spans="4:4" x14ac:dyDescent="0.2">
      <c r="D88" s="144"/>
    </row>
    <row r="89" spans="4:4" x14ac:dyDescent="0.2">
      <c r="D89" s="144"/>
    </row>
    <row r="90" spans="4:4" x14ac:dyDescent="0.2">
      <c r="D90" s="144"/>
    </row>
    <row r="91" spans="4:4" x14ac:dyDescent="0.2">
      <c r="D91" s="144"/>
    </row>
    <row r="92" spans="4:4" x14ac:dyDescent="0.2">
      <c r="D92" s="144"/>
    </row>
    <row r="93" spans="4:4" x14ac:dyDescent="0.2">
      <c r="D93" s="144"/>
    </row>
    <row r="94" spans="4:4" x14ac:dyDescent="0.2">
      <c r="D94" s="144"/>
    </row>
    <row r="95" spans="4:4" x14ac:dyDescent="0.2">
      <c r="D95" s="144"/>
    </row>
    <row r="96" spans="4:4" x14ac:dyDescent="0.2">
      <c r="D96" s="144"/>
    </row>
    <row r="97" spans="4:4" x14ac:dyDescent="0.2">
      <c r="D97" s="144"/>
    </row>
    <row r="98" spans="4:4" x14ac:dyDescent="0.2">
      <c r="D98" s="144"/>
    </row>
    <row r="99" spans="4:4" x14ac:dyDescent="0.2">
      <c r="D99" s="144"/>
    </row>
    <row r="100" spans="4:4" x14ac:dyDescent="0.2">
      <c r="D100" s="144"/>
    </row>
    <row r="101" spans="4:4" x14ac:dyDescent="0.2">
      <c r="D101" s="144"/>
    </row>
    <row r="102" spans="4:4" x14ac:dyDescent="0.2">
      <c r="D102" s="144"/>
    </row>
    <row r="103" spans="4:4" x14ac:dyDescent="0.2">
      <c r="D103" s="144"/>
    </row>
    <row r="104" spans="4:4" x14ac:dyDescent="0.2">
      <c r="D104" s="144"/>
    </row>
    <row r="105" spans="4:4" x14ac:dyDescent="0.2">
      <c r="D105" s="144"/>
    </row>
    <row r="106" spans="4:4" x14ac:dyDescent="0.2">
      <c r="D106" s="144"/>
    </row>
    <row r="107" spans="4:4" x14ac:dyDescent="0.2">
      <c r="D107" s="144"/>
    </row>
    <row r="108" spans="4:4" x14ac:dyDescent="0.2">
      <c r="D108" s="144"/>
    </row>
    <row r="109" spans="4:4" x14ac:dyDescent="0.2">
      <c r="D109" s="144"/>
    </row>
    <row r="110" spans="4:4" x14ac:dyDescent="0.2">
      <c r="D110" s="144"/>
    </row>
    <row r="111" spans="4:4" x14ac:dyDescent="0.2">
      <c r="D111" s="144"/>
    </row>
    <row r="112" spans="4:4" x14ac:dyDescent="0.2">
      <c r="D112" s="144"/>
    </row>
    <row r="113" spans="4:4" x14ac:dyDescent="0.2">
      <c r="D113" s="144"/>
    </row>
    <row r="114" spans="4:4" x14ac:dyDescent="0.2">
      <c r="D114" s="144"/>
    </row>
    <row r="115" spans="4:4" x14ac:dyDescent="0.2">
      <c r="D115" s="144"/>
    </row>
    <row r="116" spans="4:4" x14ac:dyDescent="0.2">
      <c r="D116" s="144"/>
    </row>
    <row r="117" spans="4:4" x14ac:dyDescent="0.2">
      <c r="D117" s="144"/>
    </row>
    <row r="118" spans="4:4" x14ac:dyDescent="0.2">
      <c r="D118" s="144"/>
    </row>
    <row r="119" spans="4:4" x14ac:dyDescent="0.2">
      <c r="D119" s="144"/>
    </row>
    <row r="120" spans="4:4" x14ac:dyDescent="0.2">
      <c r="D120" s="144"/>
    </row>
    <row r="121" spans="4:4" x14ac:dyDescent="0.2">
      <c r="D121" s="144"/>
    </row>
    <row r="122" spans="4:4" x14ac:dyDescent="0.2">
      <c r="D122" s="144"/>
    </row>
    <row r="123" spans="4:4" x14ac:dyDescent="0.2">
      <c r="D123" s="144"/>
    </row>
    <row r="124" spans="4:4" x14ac:dyDescent="0.2">
      <c r="D124" s="144"/>
    </row>
    <row r="125" spans="4:4" x14ac:dyDescent="0.2">
      <c r="D125" s="144"/>
    </row>
    <row r="126" spans="4:4" x14ac:dyDescent="0.2">
      <c r="D126" s="144"/>
    </row>
    <row r="127" spans="4:4" x14ac:dyDescent="0.2">
      <c r="D127" s="144"/>
    </row>
    <row r="128" spans="4:4" x14ac:dyDescent="0.2">
      <c r="D128" s="144"/>
    </row>
    <row r="129" spans="4:4" x14ac:dyDescent="0.2">
      <c r="D129" s="144"/>
    </row>
    <row r="130" spans="4:4" x14ac:dyDescent="0.2">
      <c r="D130" s="144"/>
    </row>
    <row r="131" spans="4:4" x14ac:dyDescent="0.2">
      <c r="D131" s="144"/>
    </row>
    <row r="132" spans="4:4" x14ac:dyDescent="0.2">
      <c r="D132" s="144"/>
    </row>
    <row r="133" spans="4:4" x14ac:dyDescent="0.2">
      <c r="D133" s="144"/>
    </row>
    <row r="134" spans="4:4" x14ac:dyDescent="0.2">
      <c r="D134" s="144"/>
    </row>
    <row r="135" spans="4:4" x14ac:dyDescent="0.2">
      <c r="D135" s="144"/>
    </row>
    <row r="136" spans="4:4" x14ac:dyDescent="0.2">
      <c r="D136" s="144"/>
    </row>
    <row r="137" spans="4:4" x14ac:dyDescent="0.2">
      <c r="D137" s="144"/>
    </row>
    <row r="138" spans="4:4" x14ac:dyDescent="0.2">
      <c r="D138" s="144"/>
    </row>
    <row r="139" spans="4:4" x14ac:dyDescent="0.2">
      <c r="D139" s="144"/>
    </row>
    <row r="140" spans="4:4" x14ac:dyDescent="0.2">
      <c r="D140" s="144"/>
    </row>
    <row r="141" spans="4:4" x14ac:dyDescent="0.2">
      <c r="D141" s="144"/>
    </row>
    <row r="142" spans="4:4" x14ac:dyDescent="0.2">
      <c r="D142" s="144"/>
    </row>
    <row r="143" spans="4:4" x14ac:dyDescent="0.2">
      <c r="D143" s="144"/>
    </row>
    <row r="144" spans="4:4" x14ac:dyDescent="0.2">
      <c r="D144" s="144"/>
    </row>
    <row r="145" spans="4:4" x14ac:dyDescent="0.2">
      <c r="D145" s="144"/>
    </row>
    <row r="146" spans="4:4" x14ac:dyDescent="0.2">
      <c r="D146" s="144"/>
    </row>
    <row r="147" spans="4:4" x14ac:dyDescent="0.2">
      <c r="D147" s="144"/>
    </row>
    <row r="148" spans="4:4" x14ac:dyDescent="0.2">
      <c r="D148" s="144"/>
    </row>
    <row r="149" spans="4:4" x14ac:dyDescent="0.2">
      <c r="D149" s="144"/>
    </row>
    <row r="150" spans="4:4" x14ac:dyDescent="0.2">
      <c r="D150" s="144"/>
    </row>
    <row r="151" spans="4:4" x14ac:dyDescent="0.2">
      <c r="D151" s="144"/>
    </row>
    <row r="152" spans="4:4" x14ac:dyDescent="0.2">
      <c r="D152" s="144"/>
    </row>
    <row r="153" spans="4:4" x14ac:dyDescent="0.2">
      <c r="D153" s="144"/>
    </row>
    <row r="154" spans="4:4" x14ac:dyDescent="0.2">
      <c r="D154" s="144"/>
    </row>
    <row r="155" spans="4:4" x14ac:dyDescent="0.2">
      <c r="D155" s="144"/>
    </row>
    <row r="156" spans="4:4" x14ac:dyDescent="0.2">
      <c r="D156" s="144"/>
    </row>
    <row r="157" spans="4:4" x14ac:dyDescent="0.2">
      <c r="D157" s="144"/>
    </row>
    <row r="158" spans="4:4" x14ac:dyDescent="0.2">
      <c r="D158" s="144"/>
    </row>
    <row r="159" spans="4:4" x14ac:dyDescent="0.2">
      <c r="D159" s="144"/>
    </row>
    <row r="160" spans="4:4" x14ac:dyDescent="0.2">
      <c r="D160" s="144"/>
    </row>
    <row r="161" spans="4:4" x14ac:dyDescent="0.2">
      <c r="D161" s="144"/>
    </row>
    <row r="162" spans="4:4" x14ac:dyDescent="0.2">
      <c r="D162" s="144"/>
    </row>
    <row r="163" spans="4:4" x14ac:dyDescent="0.2">
      <c r="D163" s="144"/>
    </row>
    <row r="164" spans="4:4" x14ac:dyDescent="0.2">
      <c r="D164" s="144"/>
    </row>
    <row r="165" spans="4:4" x14ac:dyDescent="0.2">
      <c r="D165" s="144"/>
    </row>
    <row r="166" spans="4:4" x14ac:dyDescent="0.2">
      <c r="D166" s="144"/>
    </row>
    <row r="167" spans="4:4" x14ac:dyDescent="0.2">
      <c r="D167" s="144"/>
    </row>
    <row r="168" spans="4:4" x14ac:dyDescent="0.2">
      <c r="D168" s="144"/>
    </row>
    <row r="169" spans="4:4" x14ac:dyDescent="0.2">
      <c r="D169" s="144"/>
    </row>
    <row r="170" spans="4:4" x14ac:dyDescent="0.2">
      <c r="D170" s="144"/>
    </row>
    <row r="171" spans="4:4" x14ac:dyDescent="0.2">
      <c r="D171" s="144"/>
    </row>
    <row r="172" spans="4:4" x14ac:dyDescent="0.2">
      <c r="D172" s="144"/>
    </row>
    <row r="173" spans="4:4" x14ac:dyDescent="0.2">
      <c r="D173" s="144"/>
    </row>
    <row r="174" spans="4:4" x14ac:dyDescent="0.2">
      <c r="D174" s="144"/>
    </row>
    <row r="175" spans="4:4" x14ac:dyDescent="0.2">
      <c r="D175" s="144"/>
    </row>
    <row r="176" spans="4:4" x14ac:dyDescent="0.2">
      <c r="D176" s="144"/>
    </row>
    <row r="177" spans="4:4" x14ac:dyDescent="0.2">
      <c r="D177" s="144"/>
    </row>
    <row r="178" spans="4:4" x14ac:dyDescent="0.2">
      <c r="D178" s="144"/>
    </row>
    <row r="179" spans="4:4" x14ac:dyDescent="0.2">
      <c r="D179" s="144"/>
    </row>
    <row r="180" spans="4:4" x14ac:dyDescent="0.2">
      <c r="D180" s="144"/>
    </row>
    <row r="181" spans="4:4" x14ac:dyDescent="0.2">
      <c r="D181" s="144"/>
    </row>
    <row r="182" spans="4:4" x14ac:dyDescent="0.2">
      <c r="D182" s="144"/>
    </row>
    <row r="183" spans="4:4" x14ac:dyDescent="0.2">
      <c r="D183" s="144"/>
    </row>
    <row r="184" spans="4:4" x14ac:dyDescent="0.2">
      <c r="D184" s="144"/>
    </row>
    <row r="185" spans="4:4" x14ac:dyDescent="0.2">
      <c r="D185" s="144"/>
    </row>
    <row r="186" spans="4:4" x14ac:dyDescent="0.2">
      <c r="D186" s="144"/>
    </row>
    <row r="187" spans="4:4" x14ac:dyDescent="0.2">
      <c r="D187" s="144"/>
    </row>
    <row r="188" spans="4:4" x14ac:dyDescent="0.2">
      <c r="D188" s="144"/>
    </row>
    <row r="189" spans="4:4" x14ac:dyDescent="0.2">
      <c r="D189" s="144"/>
    </row>
    <row r="190" spans="4:4" x14ac:dyDescent="0.2">
      <c r="D190" s="144"/>
    </row>
    <row r="191" spans="4:4" x14ac:dyDescent="0.2">
      <c r="D191" s="144"/>
    </row>
    <row r="192" spans="4:4" x14ac:dyDescent="0.2">
      <c r="D192" s="144"/>
    </row>
    <row r="193" spans="4:4" x14ac:dyDescent="0.2">
      <c r="D193" s="144"/>
    </row>
    <row r="194" spans="4:4" x14ac:dyDescent="0.2">
      <c r="D194" s="144"/>
    </row>
    <row r="195" spans="4:4" x14ac:dyDescent="0.2">
      <c r="D195" s="144"/>
    </row>
    <row r="196" spans="4:4" x14ac:dyDescent="0.2">
      <c r="D196" s="144"/>
    </row>
    <row r="197" spans="4:4" x14ac:dyDescent="0.2">
      <c r="D197" s="144"/>
    </row>
    <row r="198" spans="4:4" x14ac:dyDescent="0.2">
      <c r="D198" s="144"/>
    </row>
    <row r="199" spans="4:4" x14ac:dyDescent="0.2">
      <c r="D199" s="144"/>
    </row>
    <row r="200" spans="4:4" x14ac:dyDescent="0.2">
      <c r="D200" s="144"/>
    </row>
    <row r="201" spans="4:4" x14ac:dyDescent="0.2">
      <c r="D201" s="144"/>
    </row>
    <row r="202" spans="4:4" x14ac:dyDescent="0.2">
      <c r="D202" s="144"/>
    </row>
    <row r="203" spans="4:4" x14ac:dyDescent="0.2">
      <c r="D203" s="144"/>
    </row>
    <row r="204" spans="4:4" x14ac:dyDescent="0.2">
      <c r="D204" s="144"/>
    </row>
    <row r="205" spans="4:4" x14ac:dyDescent="0.2">
      <c r="D205" s="144"/>
    </row>
    <row r="206" spans="4:4" x14ac:dyDescent="0.2">
      <c r="D206" s="144"/>
    </row>
    <row r="207" spans="4:4" x14ac:dyDescent="0.2">
      <c r="D207" s="144"/>
    </row>
    <row r="208" spans="4:4" x14ac:dyDescent="0.2">
      <c r="D208" s="144"/>
    </row>
    <row r="209" spans="4:4" x14ac:dyDescent="0.2">
      <c r="D209" s="144"/>
    </row>
    <row r="210" spans="4:4" x14ac:dyDescent="0.2">
      <c r="D210" s="144"/>
    </row>
    <row r="211" spans="4:4" x14ac:dyDescent="0.2">
      <c r="D211" s="144"/>
    </row>
    <row r="212" spans="4:4" x14ac:dyDescent="0.2">
      <c r="D212" s="144"/>
    </row>
    <row r="213" spans="4:4" x14ac:dyDescent="0.2">
      <c r="D213" s="144"/>
    </row>
    <row r="214" spans="4:4" x14ac:dyDescent="0.2">
      <c r="D214" s="144"/>
    </row>
    <row r="215" spans="4:4" x14ac:dyDescent="0.2">
      <c r="D215" s="144"/>
    </row>
    <row r="216" spans="4:4" x14ac:dyDescent="0.2">
      <c r="D216" s="144"/>
    </row>
    <row r="217" spans="4:4" x14ac:dyDescent="0.2">
      <c r="D217" s="144"/>
    </row>
    <row r="218" spans="4:4" x14ac:dyDescent="0.2">
      <c r="D218" s="144"/>
    </row>
    <row r="219" spans="4:4" x14ac:dyDescent="0.2">
      <c r="D219" s="144"/>
    </row>
    <row r="220" spans="4:4" x14ac:dyDescent="0.2">
      <c r="D220" s="144"/>
    </row>
    <row r="221" spans="4:4" x14ac:dyDescent="0.2">
      <c r="D221" s="144"/>
    </row>
    <row r="222" spans="4:4" x14ac:dyDescent="0.2">
      <c r="D222" s="144"/>
    </row>
    <row r="223" spans="4:4" x14ac:dyDescent="0.2">
      <c r="D223" s="144"/>
    </row>
    <row r="224" spans="4:4" x14ac:dyDescent="0.2">
      <c r="D224" s="144"/>
    </row>
    <row r="225" spans="4:4" x14ac:dyDescent="0.2">
      <c r="D225" s="144"/>
    </row>
    <row r="226" spans="4:4" x14ac:dyDescent="0.2">
      <c r="D226" s="144"/>
    </row>
    <row r="227" spans="4:4" x14ac:dyDescent="0.2">
      <c r="D227" s="144"/>
    </row>
    <row r="228" spans="4:4" x14ac:dyDescent="0.2">
      <c r="D228" s="144"/>
    </row>
    <row r="229" spans="4:4" x14ac:dyDescent="0.2">
      <c r="D229" s="144"/>
    </row>
    <row r="230" spans="4:4" x14ac:dyDescent="0.2">
      <c r="D230" s="144"/>
    </row>
    <row r="231" spans="4:4" x14ac:dyDescent="0.2">
      <c r="D231" s="144"/>
    </row>
    <row r="232" spans="4:4" x14ac:dyDescent="0.2">
      <c r="D232" s="144"/>
    </row>
    <row r="233" spans="4:4" x14ac:dyDescent="0.2">
      <c r="D233" s="144"/>
    </row>
    <row r="234" spans="4:4" x14ac:dyDescent="0.2">
      <c r="D234" s="144"/>
    </row>
    <row r="235" spans="4:4" x14ac:dyDescent="0.2">
      <c r="D235" s="144"/>
    </row>
    <row r="236" spans="4:4" x14ac:dyDescent="0.2">
      <c r="D236" s="144"/>
    </row>
    <row r="237" spans="4:4" x14ac:dyDescent="0.2">
      <c r="D237" s="144"/>
    </row>
    <row r="238" spans="4:4" x14ac:dyDescent="0.2">
      <c r="D238" s="144"/>
    </row>
    <row r="239" spans="4:4" x14ac:dyDescent="0.2">
      <c r="D239" s="144"/>
    </row>
    <row r="240" spans="4:4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sheetProtection password="D9E9" sheet="1"/>
  <mergeCells count="3">
    <mergeCell ref="A1:G1"/>
    <mergeCell ref="C7:G7"/>
    <mergeCell ref="F8:G8"/>
  </mergeCells>
  <pageMargins left="0.59055118110236204" right="0.39370078740157499" top="0.78740157499999996" bottom="0.78740157499999996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topLeftCell="A13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 t="str">
        <f>Stavba!CisloStavby</f>
        <v>2015132</v>
      </c>
      <c r="C1" s="31" t="str">
        <f>Stavba!NazevStavby</f>
        <v>Stavební úpravy skladovací haly TENZA cast, a.s.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28</v>
      </c>
      <c r="B2" s="124" t="s">
        <v>59</v>
      </c>
      <c r="C2" s="272" t="s">
        <v>60</v>
      </c>
      <c r="D2" s="261"/>
      <c r="E2" s="261"/>
      <c r="F2" s="261"/>
      <c r="G2" s="26" t="s">
        <v>15</v>
      </c>
      <c r="H2" s="34" t="s">
        <v>16</v>
      </c>
      <c r="O2" s="8" t="s">
        <v>155</v>
      </c>
    </row>
    <row r="3" spans="1:15" ht="13.5" customHeight="1" thickTop="1" x14ac:dyDescent="0.2">
      <c r="H3" s="35"/>
    </row>
    <row r="4" spans="1:15" ht="18" customHeight="1" x14ac:dyDescent="0.25">
      <c r="A4" s="260" t="s">
        <v>17</v>
      </c>
      <c r="B4" s="260"/>
      <c r="C4" s="260"/>
      <c r="D4" s="260"/>
      <c r="E4" s="260"/>
      <c r="F4" s="260"/>
      <c r="G4" s="260"/>
      <c r="H4" s="260"/>
    </row>
    <row r="5" spans="1:15" ht="12.75" customHeight="1" x14ac:dyDescent="0.2">
      <c r="H5" s="35"/>
    </row>
    <row r="6" spans="1:15" ht="15.75" customHeight="1" x14ac:dyDescent="0.25">
      <c r="A6" s="32" t="s">
        <v>25</v>
      </c>
      <c r="B6" s="29" t="str">
        <f>B2</f>
        <v>001</v>
      </c>
      <c r="H6" s="35"/>
    </row>
    <row r="7" spans="1:15" ht="15.75" customHeight="1" x14ac:dyDescent="0.25">
      <c r="B7" s="262" t="str">
        <f>C2</f>
        <v>Přípravné a bourací práce</v>
      </c>
      <c r="C7" s="263"/>
      <c r="D7" s="263"/>
      <c r="E7" s="263"/>
      <c r="F7" s="263"/>
      <c r="G7" s="263"/>
      <c r="H7" s="35"/>
    </row>
    <row r="8" spans="1:15" ht="12.75" customHeight="1" x14ac:dyDescent="0.2">
      <c r="H8" s="35"/>
    </row>
    <row r="9" spans="1:15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156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25" t="s">
        <v>157</v>
      </c>
      <c r="B16" s="126"/>
      <c r="C16" s="126"/>
      <c r="D16" s="126"/>
      <c r="E16" s="126"/>
      <c r="F16" s="126"/>
      <c r="G16" s="126"/>
      <c r="H16" s="127"/>
      <c r="I16" s="32"/>
      <c r="J16" s="32"/>
    </row>
    <row r="17" spans="1:55" ht="12.75" customHeight="1" x14ac:dyDescent="0.2">
      <c r="A17" s="133" t="s">
        <v>158</v>
      </c>
      <c r="B17" s="134"/>
      <c r="C17" s="135"/>
      <c r="D17" s="135"/>
      <c r="E17" s="135"/>
      <c r="F17" s="135"/>
      <c r="G17" s="136"/>
      <c r="H17" s="137" t="s">
        <v>159</v>
      </c>
      <c r="I17" s="32"/>
      <c r="J17" s="32"/>
    </row>
    <row r="18" spans="1:55" ht="12.75" customHeight="1" x14ac:dyDescent="0.2">
      <c r="A18" s="131" t="s">
        <v>188</v>
      </c>
      <c r="B18" s="129" t="s">
        <v>189</v>
      </c>
      <c r="C18" s="128"/>
      <c r="D18" s="128"/>
      <c r="E18" s="128"/>
      <c r="F18" s="128"/>
      <c r="G18" s="130"/>
      <c r="H18" s="132">
        <f>'001 15132001 Pol'!G206</f>
        <v>0</v>
      </c>
      <c r="I18" s="32"/>
      <c r="J18" s="32"/>
      <c r="O18">
        <f>'001 15132001 Pol'!AN207</f>
        <v>0</v>
      </c>
      <c r="P18">
        <f>'001 15132001 Pol'!AO207</f>
        <v>0</v>
      </c>
    </row>
    <row r="19" spans="1:55" ht="12.75" customHeight="1" thickBot="1" x14ac:dyDescent="0.25">
      <c r="A19" s="138"/>
      <c r="B19" s="139" t="s">
        <v>161</v>
      </c>
      <c r="C19" s="140"/>
      <c r="D19" s="141" t="str">
        <f>B2</f>
        <v>001</v>
      </c>
      <c r="E19" s="140"/>
      <c r="F19" s="140"/>
      <c r="G19" s="142"/>
      <c r="H19" s="143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25" t="s">
        <v>185</v>
      </c>
      <c r="B21" s="126"/>
      <c r="C21" s="126"/>
      <c r="D21" s="169" t="s">
        <v>188</v>
      </c>
      <c r="E21" s="273" t="s">
        <v>189</v>
      </c>
      <c r="F21" s="273"/>
      <c r="G21" s="273"/>
      <c r="H21" s="273"/>
      <c r="I21" s="32"/>
      <c r="J21" s="32"/>
      <c r="BC21" s="213" t="str">
        <f>E21</f>
        <v>Přípravné a bourací práce, demontáže</v>
      </c>
    </row>
    <row r="22" spans="1:55" ht="12.75" customHeight="1" x14ac:dyDescent="0.2">
      <c r="A22" s="133" t="s">
        <v>186</v>
      </c>
      <c r="B22" s="134"/>
      <c r="C22" s="135"/>
      <c r="D22" s="135"/>
      <c r="E22" s="135"/>
      <c r="F22" s="135"/>
      <c r="G22" s="136"/>
      <c r="H22" s="137" t="s">
        <v>159</v>
      </c>
      <c r="I22" s="32"/>
      <c r="J22" s="32"/>
    </row>
    <row r="23" spans="1:55" ht="12.75" customHeight="1" x14ac:dyDescent="0.2">
      <c r="A23" s="131" t="s">
        <v>78</v>
      </c>
      <c r="B23" s="129" t="s">
        <v>79</v>
      </c>
      <c r="C23" s="128"/>
      <c r="D23" s="128"/>
      <c r="E23" s="128"/>
      <c r="F23" s="128"/>
      <c r="G23" s="130"/>
      <c r="H23" s="214">
        <f>'001 15132001 Pol'!F8</f>
        <v>0</v>
      </c>
      <c r="I23" s="32"/>
      <c r="J23" s="32"/>
    </row>
    <row r="24" spans="1:55" ht="12.75" customHeight="1" x14ac:dyDescent="0.2">
      <c r="A24" s="131" t="s">
        <v>82</v>
      </c>
      <c r="B24" s="129" t="s">
        <v>83</v>
      </c>
      <c r="C24" s="128"/>
      <c r="D24" s="128"/>
      <c r="E24" s="128"/>
      <c r="F24" s="128"/>
      <c r="G24" s="130"/>
      <c r="H24" s="214">
        <f>'001 15132001 Pol'!F56</f>
        <v>0</v>
      </c>
      <c r="I24" s="32"/>
      <c r="J24" s="32"/>
    </row>
    <row r="25" spans="1:55" ht="12.75" customHeight="1" x14ac:dyDescent="0.2">
      <c r="A25" s="131" t="s">
        <v>86</v>
      </c>
      <c r="B25" s="129" t="s">
        <v>87</v>
      </c>
      <c r="C25" s="128"/>
      <c r="D25" s="128"/>
      <c r="E25" s="128"/>
      <c r="F25" s="128"/>
      <c r="G25" s="130"/>
      <c r="H25" s="214">
        <f>'001 15132001 Pol'!F61</f>
        <v>0</v>
      </c>
      <c r="I25" s="32"/>
      <c r="J25" s="32"/>
    </row>
    <row r="26" spans="1:55" ht="12.75" customHeight="1" x14ac:dyDescent="0.2">
      <c r="A26" s="131" t="s">
        <v>104</v>
      </c>
      <c r="B26" s="129" t="s">
        <v>105</v>
      </c>
      <c r="C26" s="128"/>
      <c r="D26" s="128"/>
      <c r="E26" s="128"/>
      <c r="F26" s="128"/>
      <c r="G26" s="130"/>
      <c r="H26" s="214">
        <f>'001 15132001 Pol'!F67</f>
        <v>0</v>
      </c>
      <c r="I26" s="32"/>
      <c r="J26" s="32"/>
    </row>
    <row r="27" spans="1:55" ht="12.75" customHeight="1" x14ac:dyDescent="0.2">
      <c r="A27" s="131" t="s">
        <v>106</v>
      </c>
      <c r="B27" s="129" t="s">
        <v>107</v>
      </c>
      <c r="C27" s="128"/>
      <c r="D27" s="128"/>
      <c r="E27" s="128"/>
      <c r="F27" s="128"/>
      <c r="G27" s="130"/>
      <c r="H27" s="214">
        <f>'001 15132001 Pol'!F111</f>
        <v>0</v>
      </c>
      <c r="I27" s="32"/>
      <c r="J27" s="32"/>
    </row>
    <row r="28" spans="1:55" ht="12.75" customHeight="1" x14ac:dyDescent="0.2">
      <c r="A28" s="131" t="s">
        <v>108</v>
      </c>
      <c r="B28" s="129" t="s">
        <v>109</v>
      </c>
      <c r="C28" s="128"/>
      <c r="D28" s="128"/>
      <c r="E28" s="128"/>
      <c r="F28" s="128"/>
      <c r="G28" s="130"/>
      <c r="H28" s="214">
        <f>'001 15132001 Pol'!F152</f>
        <v>0</v>
      </c>
      <c r="I28" s="32"/>
      <c r="J28" s="32"/>
    </row>
    <row r="29" spans="1:55" ht="12.75" customHeight="1" x14ac:dyDescent="0.2">
      <c r="A29" s="131" t="s">
        <v>110</v>
      </c>
      <c r="B29" s="129" t="s">
        <v>111</v>
      </c>
      <c r="C29" s="128"/>
      <c r="D29" s="128"/>
      <c r="E29" s="128"/>
      <c r="F29" s="128"/>
      <c r="G29" s="130"/>
      <c r="H29" s="214">
        <f>'001 15132001 Pol'!F157</f>
        <v>0</v>
      </c>
      <c r="I29" s="32"/>
      <c r="J29" s="32"/>
    </row>
    <row r="30" spans="1:55" ht="12.75" customHeight="1" x14ac:dyDescent="0.2">
      <c r="A30" s="131" t="s">
        <v>120</v>
      </c>
      <c r="B30" s="129" t="s">
        <v>121</v>
      </c>
      <c r="C30" s="128"/>
      <c r="D30" s="128"/>
      <c r="E30" s="128"/>
      <c r="F30" s="128"/>
      <c r="G30" s="130"/>
      <c r="H30" s="214">
        <f>'001 15132001 Pol'!F161</f>
        <v>0</v>
      </c>
      <c r="I30" s="32"/>
      <c r="J30" s="32"/>
    </row>
    <row r="31" spans="1:55" ht="12.75" customHeight="1" x14ac:dyDescent="0.2">
      <c r="A31" s="131" t="s">
        <v>122</v>
      </c>
      <c r="B31" s="129" t="s">
        <v>123</v>
      </c>
      <c r="C31" s="128"/>
      <c r="D31" s="128"/>
      <c r="E31" s="128"/>
      <c r="F31" s="128"/>
      <c r="G31" s="130"/>
      <c r="H31" s="214">
        <f>'001 15132001 Pol'!F169</f>
        <v>0</v>
      </c>
      <c r="I31" s="32"/>
      <c r="J31" s="32"/>
    </row>
    <row r="32" spans="1:55" ht="12.75" customHeight="1" x14ac:dyDescent="0.2">
      <c r="A32" s="131" t="s">
        <v>128</v>
      </c>
      <c r="B32" s="129" t="s">
        <v>129</v>
      </c>
      <c r="C32" s="128"/>
      <c r="D32" s="128"/>
      <c r="E32" s="128"/>
      <c r="F32" s="128"/>
      <c r="G32" s="130"/>
      <c r="H32" s="214">
        <f>'001 15132001 Pol'!F176</f>
        <v>0</v>
      </c>
      <c r="I32" s="32"/>
      <c r="J32" s="32"/>
    </row>
    <row r="33" spans="1:10" ht="12.75" customHeight="1" x14ac:dyDescent="0.2">
      <c r="A33" s="131" t="s">
        <v>150</v>
      </c>
      <c r="B33" s="129" t="s">
        <v>151</v>
      </c>
      <c r="C33" s="128"/>
      <c r="D33" s="128"/>
      <c r="E33" s="128"/>
      <c r="F33" s="128"/>
      <c r="G33" s="130"/>
      <c r="H33" s="214">
        <f>'001 15132001 Pol'!F194</f>
        <v>0</v>
      </c>
      <c r="I33" s="32"/>
      <c r="J33" s="32"/>
    </row>
    <row r="34" spans="1:10" ht="12.75" customHeight="1" thickBot="1" x14ac:dyDescent="0.25">
      <c r="A34" s="138"/>
      <c r="B34" s="139" t="s">
        <v>187</v>
      </c>
      <c r="C34" s="140"/>
      <c r="D34" s="141" t="str">
        <f>D21</f>
        <v>15132001</v>
      </c>
      <c r="E34" s="140"/>
      <c r="F34" s="140"/>
      <c r="G34" s="142"/>
      <c r="H34" s="215">
        <f>SUM(H23:H33)</f>
        <v>0</v>
      </c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D9E9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opLeftCell="A40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</cols>
  <sheetData>
    <row r="1" spans="1:60" ht="16.5" thickBot="1" x14ac:dyDescent="0.3">
      <c r="A1" s="274" t="s">
        <v>162</v>
      </c>
      <c r="B1" s="274"/>
      <c r="C1" s="275"/>
      <c r="D1" s="274"/>
      <c r="E1" s="274"/>
      <c r="F1" s="274"/>
      <c r="G1" s="274"/>
      <c r="AC1" t="s">
        <v>165</v>
      </c>
    </row>
    <row r="2" spans="1:60" ht="13.5" thickTop="1" x14ac:dyDescent="0.2">
      <c r="A2" s="150" t="s">
        <v>30</v>
      </c>
      <c r="B2" s="154" t="s">
        <v>41</v>
      </c>
      <c r="C2" s="170" t="s">
        <v>42</v>
      </c>
      <c r="D2" s="152"/>
      <c r="E2" s="151"/>
      <c r="F2" s="151"/>
      <c r="G2" s="153"/>
    </row>
    <row r="3" spans="1:60" x14ac:dyDescent="0.2">
      <c r="A3" s="148" t="s">
        <v>31</v>
      </c>
      <c r="B3" s="155" t="s">
        <v>59</v>
      </c>
      <c r="C3" s="171" t="s">
        <v>60</v>
      </c>
      <c r="D3" s="147"/>
      <c r="E3" s="146"/>
      <c r="F3" s="146"/>
      <c r="G3" s="149"/>
      <c r="AC3" s="8" t="s">
        <v>155</v>
      </c>
    </row>
    <row r="4" spans="1:60" ht="13.5" thickBot="1" x14ac:dyDescent="0.25">
      <c r="A4" s="156" t="s">
        <v>32</v>
      </c>
      <c r="B4" s="157" t="s">
        <v>188</v>
      </c>
      <c r="C4" s="172" t="s">
        <v>189</v>
      </c>
      <c r="D4" s="158"/>
      <c r="E4" s="159"/>
      <c r="F4" s="159"/>
      <c r="G4" s="160"/>
    </row>
    <row r="5" spans="1:60" ht="14.25" thickTop="1" thickBot="1" x14ac:dyDescent="0.25">
      <c r="C5" s="173"/>
      <c r="D5" s="144"/>
    </row>
    <row r="6" spans="1:60" ht="27" thickTop="1" thickBot="1" x14ac:dyDescent="0.25">
      <c r="A6" s="161" t="s">
        <v>33</v>
      </c>
      <c r="B6" s="164" t="s">
        <v>34</v>
      </c>
      <c r="C6" s="174" t="s">
        <v>35</v>
      </c>
      <c r="D6" s="163" t="s">
        <v>36</v>
      </c>
      <c r="E6" s="162" t="s">
        <v>37</v>
      </c>
      <c r="F6" s="165" t="s">
        <v>38</v>
      </c>
      <c r="G6" s="161" t="s">
        <v>39</v>
      </c>
      <c r="H6" s="199" t="s">
        <v>163</v>
      </c>
      <c r="I6" s="175" t="s">
        <v>164</v>
      </c>
      <c r="J6" s="54"/>
    </row>
    <row r="7" spans="1:60" x14ac:dyDescent="0.2">
      <c r="A7" s="200"/>
      <c r="B7" s="201" t="s">
        <v>166</v>
      </c>
      <c r="C7" s="276" t="s">
        <v>167</v>
      </c>
      <c r="D7" s="296"/>
      <c r="E7" s="278"/>
      <c r="F7" s="279"/>
      <c r="G7" s="279"/>
      <c r="H7" s="202"/>
      <c r="I7" s="203"/>
    </row>
    <row r="8" spans="1:60" x14ac:dyDescent="0.2">
      <c r="A8" s="195" t="s">
        <v>168</v>
      </c>
      <c r="B8" s="176" t="s">
        <v>78</v>
      </c>
      <c r="C8" s="187" t="s">
        <v>79</v>
      </c>
      <c r="D8" s="218"/>
      <c r="E8" s="180"/>
      <c r="F8" s="280">
        <f>SUM(G9:G55)</f>
        <v>0</v>
      </c>
      <c r="G8" s="281"/>
      <c r="H8" s="182"/>
      <c r="I8" s="197"/>
      <c r="AE8" t="s">
        <v>169</v>
      </c>
    </row>
    <row r="9" spans="1:60" outlineLevel="1" x14ac:dyDescent="0.2">
      <c r="A9" s="223"/>
      <c r="B9" s="290" t="s">
        <v>190</v>
      </c>
      <c r="C9" s="291"/>
      <c r="D9" s="292"/>
      <c r="E9" s="293"/>
      <c r="F9" s="294"/>
      <c r="G9" s="295"/>
      <c r="H9" s="185"/>
      <c r="I9" s="198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>
        <v>0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</row>
    <row r="10" spans="1:60" outlineLevel="1" x14ac:dyDescent="0.2">
      <c r="A10" s="223"/>
      <c r="B10" s="282" t="s">
        <v>191</v>
      </c>
      <c r="C10" s="283"/>
      <c r="D10" s="284"/>
      <c r="E10" s="285"/>
      <c r="F10" s="286"/>
      <c r="G10" s="287"/>
      <c r="H10" s="185"/>
      <c r="I10" s="198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 t="s">
        <v>192</v>
      </c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 outlineLevel="1" x14ac:dyDescent="0.2">
      <c r="A11" s="223"/>
      <c r="B11" s="282" t="s">
        <v>193</v>
      </c>
      <c r="C11" s="283"/>
      <c r="D11" s="284"/>
      <c r="E11" s="285"/>
      <c r="F11" s="286"/>
      <c r="G11" s="287"/>
      <c r="H11" s="185"/>
      <c r="I11" s="198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>
        <v>1</v>
      </c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</row>
    <row r="12" spans="1:60" outlineLevel="1" x14ac:dyDescent="0.2">
      <c r="A12" s="196">
        <v>1</v>
      </c>
      <c r="B12" s="177" t="s">
        <v>194</v>
      </c>
      <c r="C12" s="188" t="s">
        <v>195</v>
      </c>
      <c r="D12" s="219" t="s">
        <v>196</v>
      </c>
      <c r="E12" s="181">
        <v>12.5</v>
      </c>
      <c r="F12" s="183"/>
      <c r="G12" s="184">
        <f>ROUND(E12*F12,2)</f>
        <v>0</v>
      </c>
      <c r="H12" s="185" t="s">
        <v>197</v>
      </c>
      <c r="I12" s="198" t="s">
        <v>173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 t="s">
        <v>198</v>
      </c>
      <c r="AF12" s="32"/>
      <c r="AG12" s="32"/>
      <c r="AH12" s="32"/>
      <c r="AI12" s="32"/>
      <c r="AJ12" s="32"/>
      <c r="AK12" s="32"/>
      <c r="AL12" s="32"/>
      <c r="AM12" s="32">
        <v>21</v>
      </c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</row>
    <row r="13" spans="1:60" outlineLevel="1" x14ac:dyDescent="0.2">
      <c r="A13" s="223"/>
      <c r="B13" s="282" t="s">
        <v>199</v>
      </c>
      <c r="C13" s="283"/>
      <c r="D13" s="284"/>
      <c r="E13" s="285"/>
      <c r="F13" s="286"/>
      <c r="G13" s="287"/>
      <c r="H13" s="185"/>
      <c r="I13" s="198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>
        <v>0</v>
      </c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</row>
    <row r="14" spans="1:60" outlineLevel="1" x14ac:dyDescent="0.2">
      <c r="A14" s="196">
        <v>2</v>
      </c>
      <c r="B14" s="177" t="s">
        <v>200</v>
      </c>
      <c r="C14" s="188" t="s">
        <v>201</v>
      </c>
      <c r="D14" s="219" t="s">
        <v>196</v>
      </c>
      <c r="E14" s="181">
        <v>115.5</v>
      </c>
      <c r="F14" s="183"/>
      <c r="G14" s="184">
        <f>ROUND(E14*F14,2)</f>
        <v>0</v>
      </c>
      <c r="H14" s="185" t="s">
        <v>197</v>
      </c>
      <c r="I14" s="198" t="s">
        <v>173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 t="s">
        <v>198</v>
      </c>
      <c r="AF14" s="32"/>
      <c r="AG14" s="32"/>
      <c r="AH14" s="32"/>
      <c r="AI14" s="32"/>
      <c r="AJ14" s="32"/>
      <c r="AK14" s="32"/>
      <c r="AL14" s="32"/>
      <c r="AM14" s="32">
        <v>21</v>
      </c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</row>
    <row r="15" spans="1:60" outlineLevel="1" x14ac:dyDescent="0.2">
      <c r="A15" s="223"/>
      <c r="B15" s="217"/>
      <c r="C15" s="222" t="s">
        <v>202</v>
      </c>
      <c r="D15" s="220"/>
      <c r="E15" s="221">
        <v>100</v>
      </c>
      <c r="F15" s="184"/>
      <c r="G15" s="184"/>
      <c r="H15" s="185"/>
      <c r="I15" s="198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</row>
    <row r="16" spans="1:60" outlineLevel="1" x14ac:dyDescent="0.2">
      <c r="A16" s="223"/>
      <c r="B16" s="217"/>
      <c r="C16" s="222" t="s">
        <v>203</v>
      </c>
      <c r="D16" s="220"/>
      <c r="E16" s="221">
        <v>12.5</v>
      </c>
      <c r="F16" s="184"/>
      <c r="G16" s="184"/>
      <c r="H16" s="185"/>
      <c r="I16" s="198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</row>
    <row r="17" spans="1:60" outlineLevel="1" x14ac:dyDescent="0.2">
      <c r="A17" s="223"/>
      <c r="B17" s="217"/>
      <c r="C17" s="222" t="s">
        <v>204</v>
      </c>
      <c r="D17" s="220"/>
      <c r="E17" s="221">
        <v>3</v>
      </c>
      <c r="F17" s="184"/>
      <c r="G17" s="184"/>
      <c r="H17" s="185"/>
      <c r="I17" s="198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</row>
    <row r="18" spans="1:60" outlineLevel="1" x14ac:dyDescent="0.2">
      <c r="A18" s="223"/>
      <c r="B18" s="282" t="s">
        <v>205</v>
      </c>
      <c r="C18" s="283"/>
      <c r="D18" s="284"/>
      <c r="E18" s="285"/>
      <c r="F18" s="286"/>
      <c r="G18" s="287"/>
      <c r="H18" s="185"/>
      <c r="I18" s="198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>
        <v>0</v>
      </c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</row>
    <row r="19" spans="1:60" outlineLevel="1" x14ac:dyDescent="0.2">
      <c r="A19" s="223"/>
      <c r="B19" s="282" t="s">
        <v>206</v>
      </c>
      <c r="C19" s="283"/>
      <c r="D19" s="284"/>
      <c r="E19" s="285"/>
      <c r="F19" s="286"/>
      <c r="G19" s="287"/>
      <c r="H19" s="185"/>
      <c r="I19" s="198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 t="s">
        <v>192</v>
      </c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</row>
    <row r="20" spans="1:60" outlineLevel="1" x14ac:dyDescent="0.2">
      <c r="A20" s="196">
        <v>3</v>
      </c>
      <c r="B20" s="177" t="s">
        <v>207</v>
      </c>
      <c r="C20" s="188" t="s">
        <v>208</v>
      </c>
      <c r="D20" s="219" t="s">
        <v>209</v>
      </c>
      <c r="E20" s="181">
        <v>15</v>
      </c>
      <c r="F20" s="183"/>
      <c r="G20" s="184">
        <f>ROUND(E20*F20,2)</f>
        <v>0</v>
      </c>
      <c r="H20" s="185" t="s">
        <v>197</v>
      </c>
      <c r="I20" s="198" t="s">
        <v>173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 t="s">
        <v>198</v>
      </c>
      <c r="AF20" s="32"/>
      <c r="AG20" s="32"/>
      <c r="AH20" s="32"/>
      <c r="AI20" s="32"/>
      <c r="AJ20" s="32"/>
      <c r="AK20" s="32"/>
      <c r="AL20" s="32"/>
      <c r="AM20" s="32">
        <v>21</v>
      </c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</row>
    <row r="21" spans="1:60" outlineLevel="1" x14ac:dyDescent="0.2">
      <c r="A21" s="223"/>
      <c r="B21" s="282" t="s">
        <v>210</v>
      </c>
      <c r="C21" s="283"/>
      <c r="D21" s="284"/>
      <c r="E21" s="285"/>
      <c r="F21" s="286"/>
      <c r="G21" s="287"/>
      <c r="H21" s="185"/>
      <c r="I21" s="198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>
        <v>0</v>
      </c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</row>
    <row r="22" spans="1:60" outlineLevel="1" x14ac:dyDescent="0.2">
      <c r="A22" s="223"/>
      <c r="B22" s="282" t="s">
        <v>211</v>
      </c>
      <c r="C22" s="283"/>
      <c r="D22" s="284"/>
      <c r="E22" s="285"/>
      <c r="F22" s="286"/>
      <c r="G22" s="287"/>
      <c r="H22" s="185"/>
      <c r="I22" s="198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 t="s">
        <v>192</v>
      </c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</row>
    <row r="23" spans="1:60" outlineLevel="1" x14ac:dyDescent="0.2">
      <c r="A23" s="223"/>
      <c r="B23" s="282" t="s">
        <v>212</v>
      </c>
      <c r="C23" s="283"/>
      <c r="D23" s="284"/>
      <c r="E23" s="285"/>
      <c r="F23" s="286"/>
      <c r="G23" s="287"/>
      <c r="H23" s="185"/>
      <c r="I23" s="198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>
        <v>1</v>
      </c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</row>
    <row r="24" spans="1:60" outlineLevel="1" x14ac:dyDescent="0.2">
      <c r="A24" s="196">
        <v>4</v>
      </c>
      <c r="B24" s="177" t="s">
        <v>213</v>
      </c>
      <c r="C24" s="188" t="s">
        <v>214</v>
      </c>
      <c r="D24" s="219" t="s">
        <v>215</v>
      </c>
      <c r="E24" s="181">
        <v>235.45400000000001</v>
      </c>
      <c r="F24" s="183"/>
      <c r="G24" s="184">
        <f>ROUND(E24*F24,2)</f>
        <v>0</v>
      </c>
      <c r="H24" s="185" t="s">
        <v>216</v>
      </c>
      <c r="I24" s="198" t="s">
        <v>173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 t="s">
        <v>198</v>
      </c>
      <c r="AF24" s="32"/>
      <c r="AG24" s="32"/>
      <c r="AH24" s="32"/>
      <c r="AI24" s="32"/>
      <c r="AJ24" s="32"/>
      <c r="AK24" s="32"/>
      <c r="AL24" s="32"/>
      <c r="AM24" s="32">
        <v>21</v>
      </c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</row>
    <row r="25" spans="1:60" outlineLevel="1" x14ac:dyDescent="0.2">
      <c r="A25" s="223"/>
      <c r="B25" s="217"/>
      <c r="C25" s="222" t="s">
        <v>217</v>
      </c>
      <c r="D25" s="220"/>
      <c r="E25" s="221"/>
      <c r="F25" s="184"/>
      <c r="G25" s="184"/>
      <c r="H25" s="185"/>
      <c r="I25" s="198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60" outlineLevel="1" x14ac:dyDescent="0.2">
      <c r="A26" s="223"/>
      <c r="B26" s="217"/>
      <c r="C26" s="222" t="s">
        <v>218</v>
      </c>
      <c r="D26" s="220"/>
      <c r="E26" s="221">
        <v>157.54</v>
      </c>
      <c r="F26" s="184"/>
      <c r="G26" s="184"/>
      <c r="H26" s="185"/>
      <c r="I26" s="198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</row>
    <row r="27" spans="1:60" outlineLevel="1" x14ac:dyDescent="0.2">
      <c r="A27" s="223"/>
      <c r="B27" s="217"/>
      <c r="C27" s="222" t="s">
        <v>219</v>
      </c>
      <c r="D27" s="220"/>
      <c r="E27" s="221">
        <v>69.176000000000002</v>
      </c>
      <c r="F27" s="184"/>
      <c r="G27" s="184"/>
      <c r="H27" s="185"/>
      <c r="I27" s="198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</row>
    <row r="28" spans="1:60" outlineLevel="1" x14ac:dyDescent="0.2">
      <c r="A28" s="223"/>
      <c r="B28" s="217"/>
      <c r="C28" s="222" t="s">
        <v>220</v>
      </c>
      <c r="D28" s="220"/>
      <c r="E28" s="221"/>
      <c r="F28" s="184"/>
      <c r="G28" s="184"/>
      <c r="H28" s="185"/>
      <c r="I28" s="198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</row>
    <row r="29" spans="1:60" outlineLevel="1" x14ac:dyDescent="0.2">
      <c r="A29" s="223"/>
      <c r="B29" s="217"/>
      <c r="C29" s="222" t="s">
        <v>221</v>
      </c>
      <c r="D29" s="220"/>
      <c r="E29" s="221">
        <v>2.2000000000000002</v>
      </c>
      <c r="F29" s="184"/>
      <c r="G29" s="184"/>
      <c r="H29" s="185"/>
      <c r="I29" s="198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</row>
    <row r="30" spans="1:60" outlineLevel="1" x14ac:dyDescent="0.2">
      <c r="A30" s="223"/>
      <c r="B30" s="217"/>
      <c r="C30" s="222" t="s">
        <v>222</v>
      </c>
      <c r="D30" s="220"/>
      <c r="E30" s="221">
        <v>6.5380000000000003</v>
      </c>
      <c r="F30" s="184"/>
      <c r="G30" s="184"/>
      <c r="H30" s="185"/>
      <c r="I30" s="198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</row>
    <row r="31" spans="1:60" outlineLevel="1" x14ac:dyDescent="0.2">
      <c r="A31" s="223"/>
      <c r="B31" s="282" t="s">
        <v>223</v>
      </c>
      <c r="C31" s="283"/>
      <c r="D31" s="284"/>
      <c r="E31" s="285"/>
      <c r="F31" s="286"/>
      <c r="G31" s="287"/>
      <c r="H31" s="185"/>
      <c r="I31" s="198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>
        <v>0</v>
      </c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</row>
    <row r="32" spans="1:60" outlineLevel="1" x14ac:dyDescent="0.2">
      <c r="A32" s="223"/>
      <c r="B32" s="282" t="s">
        <v>224</v>
      </c>
      <c r="C32" s="283"/>
      <c r="D32" s="284"/>
      <c r="E32" s="285"/>
      <c r="F32" s="286"/>
      <c r="G32" s="287"/>
      <c r="H32" s="185"/>
      <c r="I32" s="198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 t="s">
        <v>192</v>
      </c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</row>
    <row r="33" spans="1:60" outlineLevel="1" x14ac:dyDescent="0.2">
      <c r="A33" s="196">
        <v>5</v>
      </c>
      <c r="B33" s="177" t="s">
        <v>225</v>
      </c>
      <c r="C33" s="188" t="s">
        <v>226</v>
      </c>
      <c r="D33" s="219" t="s">
        <v>215</v>
      </c>
      <c r="E33" s="181">
        <v>8</v>
      </c>
      <c r="F33" s="183"/>
      <c r="G33" s="184">
        <f>ROUND(E33*F33,2)</f>
        <v>0</v>
      </c>
      <c r="H33" s="185" t="s">
        <v>216</v>
      </c>
      <c r="I33" s="198" t="s">
        <v>173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 t="s">
        <v>198</v>
      </c>
      <c r="AF33" s="32"/>
      <c r="AG33" s="32"/>
      <c r="AH33" s="32"/>
      <c r="AI33" s="32"/>
      <c r="AJ33" s="32"/>
      <c r="AK33" s="32"/>
      <c r="AL33" s="32"/>
      <c r="AM33" s="32">
        <v>21</v>
      </c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</row>
    <row r="34" spans="1:60" outlineLevel="1" x14ac:dyDescent="0.2">
      <c r="A34" s="223"/>
      <c r="B34" s="217"/>
      <c r="C34" s="222" t="s">
        <v>227</v>
      </c>
      <c r="D34" s="220"/>
      <c r="E34" s="221">
        <v>8</v>
      </c>
      <c r="F34" s="184"/>
      <c r="G34" s="184"/>
      <c r="H34" s="185"/>
      <c r="I34" s="198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</row>
    <row r="35" spans="1:60" outlineLevel="1" x14ac:dyDescent="0.2">
      <c r="A35" s="223"/>
      <c r="B35" s="282" t="s">
        <v>228</v>
      </c>
      <c r="C35" s="283"/>
      <c r="D35" s="284"/>
      <c r="E35" s="285"/>
      <c r="F35" s="286"/>
      <c r="G35" s="287"/>
      <c r="H35" s="185"/>
      <c r="I35" s="198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>
        <v>0</v>
      </c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</row>
    <row r="36" spans="1:60" outlineLevel="1" x14ac:dyDescent="0.2">
      <c r="A36" s="196">
        <v>6</v>
      </c>
      <c r="B36" s="177" t="s">
        <v>229</v>
      </c>
      <c r="C36" s="188" t="s">
        <v>230</v>
      </c>
      <c r="D36" s="219" t="s">
        <v>196</v>
      </c>
      <c r="E36" s="181">
        <v>10</v>
      </c>
      <c r="F36" s="183"/>
      <c r="G36" s="184">
        <f>ROUND(E36*F36,2)</f>
        <v>0</v>
      </c>
      <c r="H36" s="185" t="s">
        <v>216</v>
      </c>
      <c r="I36" s="198" t="s">
        <v>173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 t="s">
        <v>198</v>
      </c>
      <c r="AF36" s="32"/>
      <c r="AG36" s="32"/>
      <c r="AH36" s="32"/>
      <c r="AI36" s="32"/>
      <c r="AJ36" s="32"/>
      <c r="AK36" s="32"/>
      <c r="AL36" s="32"/>
      <c r="AM36" s="32">
        <v>21</v>
      </c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</row>
    <row r="37" spans="1:60" outlineLevel="1" x14ac:dyDescent="0.2">
      <c r="A37" s="223"/>
      <c r="B37" s="282" t="s">
        <v>231</v>
      </c>
      <c r="C37" s="283"/>
      <c r="D37" s="284"/>
      <c r="E37" s="285"/>
      <c r="F37" s="286"/>
      <c r="G37" s="287"/>
      <c r="H37" s="185"/>
      <c r="I37" s="198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>
        <v>0</v>
      </c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</row>
    <row r="38" spans="1:60" outlineLevel="1" x14ac:dyDescent="0.2">
      <c r="A38" s="223"/>
      <c r="B38" s="282" t="s">
        <v>232</v>
      </c>
      <c r="C38" s="283"/>
      <c r="D38" s="284"/>
      <c r="E38" s="285"/>
      <c r="F38" s="286"/>
      <c r="G38" s="287"/>
      <c r="H38" s="185"/>
      <c r="I38" s="198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 t="s">
        <v>192</v>
      </c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</row>
    <row r="39" spans="1:60" outlineLevel="1" x14ac:dyDescent="0.2">
      <c r="A39" s="196">
        <v>7</v>
      </c>
      <c r="B39" s="177" t="s">
        <v>233</v>
      </c>
      <c r="C39" s="188" t="s">
        <v>230</v>
      </c>
      <c r="D39" s="219" t="s">
        <v>196</v>
      </c>
      <c r="E39" s="181">
        <v>10</v>
      </c>
      <c r="F39" s="183"/>
      <c r="G39" s="184">
        <f>ROUND(E39*F39,2)</f>
        <v>0</v>
      </c>
      <c r="H39" s="185" t="s">
        <v>216</v>
      </c>
      <c r="I39" s="198" t="s">
        <v>173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 t="s">
        <v>198</v>
      </c>
      <c r="AF39" s="32"/>
      <c r="AG39" s="32"/>
      <c r="AH39" s="32"/>
      <c r="AI39" s="32"/>
      <c r="AJ39" s="32"/>
      <c r="AK39" s="32"/>
      <c r="AL39" s="32"/>
      <c r="AM39" s="32">
        <v>21</v>
      </c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</row>
    <row r="40" spans="1:60" outlineLevel="1" x14ac:dyDescent="0.2">
      <c r="A40" s="223"/>
      <c r="B40" s="282" t="s">
        <v>234</v>
      </c>
      <c r="C40" s="283"/>
      <c r="D40" s="284"/>
      <c r="E40" s="285"/>
      <c r="F40" s="286"/>
      <c r="G40" s="287"/>
      <c r="H40" s="185"/>
      <c r="I40" s="198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>
        <v>0</v>
      </c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</row>
    <row r="41" spans="1:60" outlineLevel="1" x14ac:dyDescent="0.2">
      <c r="A41" s="223"/>
      <c r="B41" s="282" t="s">
        <v>235</v>
      </c>
      <c r="C41" s="283"/>
      <c r="D41" s="284"/>
      <c r="E41" s="285"/>
      <c r="F41" s="286"/>
      <c r="G41" s="287"/>
      <c r="H41" s="185"/>
      <c r="I41" s="198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 t="s">
        <v>192</v>
      </c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</row>
    <row r="42" spans="1:60" outlineLevel="1" x14ac:dyDescent="0.2">
      <c r="A42" s="196">
        <v>8</v>
      </c>
      <c r="B42" s="177" t="s">
        <v>236</v>
      </c>
      <c r="C42" s="188" t="s">
        <v>237</v>
      </c>
      <c r="D42" s="219" t="s">
        <v>215</v>
      </c>
      <c r="E42" s="181">
        <v>235.45400000000001</v>
      </c>
      <c r="F42" s="183"/>
      <c r="G42" s="184">
        <f>ROUND(E42*F42,2)</f>
        <v>0</v>
      </c>
      <c r="H42" s="185" t="s">
        <v>216</v>
      </c>
      <c r="I42" s="198" t="s">
        <v>173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 t="s">
        <v>198</v>
      </c>
      <c r="AF42" s="32"/>
      <c r="AG42" s="32"/>
      <c r="AH42" s="32"/>
      <c r="AI42" s="32"/>
      <c r="AJ42" s="32"/>
      <c r="AK42" s="32"/>
      <c r="AL42" s="32"/>
      <c r="AM42" s="32">
        <v>21</v>
      </c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</row>
    <row r="43" spans="1:60" outlineLevel="1" x14ac:dyDescent="0.2">
      <c r="A43" s="223"/>
      <c r="B43" s="217"/>
      <c r="C43" s="222" t="s">
        <v>238</v>
      </c>
      <c r="D43" s="220"/>
      <c r="E43" s="221">
        <v>235.45400000000001</v>
      </c>
      <c r="F43" s="184"/>
      <c r="G43" s="184"/>
      <c r="H43" s="185"/>
      <c r="I43" s="198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</row>
    <row r="44" spans="1:60" outlineLevel="1" x14ac:dyDescent="0.2">
      <c r="A44" s="223"/>
      <c r="B44" s="282" t="s">
        <v>239</v>
      </c>
      <c r="C44" s="283"/>
      <c r="D44" s="284"/>
      <c r="E44" s="285"/>
      <c r="F44" s="286"/>
      <c r="G44" s="287"/>
      <c r="H44" s="185"/>
      <c r="I44" s="198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>
        <v>1</v>
      </c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</row>
    <row r="45" spans="1:60" outlineLevel="1" x14ac:dyDescent="0.2">
      <c r="A45" s="196">
        <v>9</v>
      </c>
      <c r="B45" s="177" t="s">
        <v>240</v>
      </c>
      <c r="C45" s="188" t="s">
        <v>241</v>
      </c>
      <c r="D45" s="219" t="s">
        <v>215</v>
      </c>
      <c r="E45" s="181">
        <v>1177.27</v>
      </c>
      <c r="F45" s="183"/>
      <c r="G45" s="184">
        <f>ROUND(E45*F45,2)</f>
        <v>0</v>
      </c>
      <c r="H45" s="185" t="s">
        <v>216</v>
      </c>
      <c r="I45" s="198" t="s">
        <v>173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 t="s">
        <v>198</v>
      </c>
      <c r="AF45" s="32"/>
      <c r="AG45" s="32"/>
      <c r="AH45" s="32"/>
      <c r="AI45" s="32"/>
      <c r="AJ45" s="32"/>
      <c r="AK45" s="32"/>
      <c r="AL45" s="32"/>
      <c r="AM45" s="32">
        <v>21</v>
      </c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</row>
    <row r="46" spans="1:60" outlineLevel="1" x14ac:dyDescent="0.2">
      <c r="A46" s="223"/>
      <c r="B46" s="217"/>
      <c r="C46" s="222" t="s">
        <v>242</v>
      </c>
      <c r="D46" s="220"/>
      <c r="E46" s="221">
        <v>1177.27</v>
      </c>
      <c r="F46" s="184"/>
      <c r="G46" s="184"/>
      <c r="H46" s="185"/>
      <c r="I46" s="198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</row>
    <row r="47" spans="1:60" outlineLevel="1" x14ac:dyDescent="0.2">
      <c r="A47" s="223"/>
      <c r="B47" s="282" t="s">
        <v>243</v>
      </c>
      <c r="C47" s="283"/>
      <c r="D47" s="284"/>
      <c r="E47" s="285"/>
      <c r="F47" s="286"/>
      <c r="G47" s="287"/>
      <c r="H47" s="185"/>
      <c r="I47" s="198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>
        <v>0</v>
      </c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</row>
    <row r="48" spans="1:60" outlineLevel="1" x14ac:dyDescent="0.2">
      <c r="A48" s="196">
        <v>10</v>
      </c>
      <c r="B48" s="177" t="s">
        <v>244</v>
      </c>
      <c r="C48" s="188" t="s">
        <v>245</v>
      </c>
      <c r="D48" s="219" t="s">
        <v>215</v>
      </c>
      <c r="E48" s="181">
        <v>235.45400000000001</v>
      </c>
      <c r="F48" s="183"/>
      <c r="G48" s="184">
        <f>ROUND(E48*F48,2)</f>
        <v>0</v>
      </c>
      <c r="H48" s="185" t="s">
        <v>216</v>
      </c>
      <c r="I48" s="198" t="s">
        <v>173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 t="s">
        <v>198</v>
      </c>
      <c r="AF48" s="32"/>
      <c r="AG48" s="32"/>
      <c r="AH48" s="32"/>
      <c r="AI48" s="32"/>
      <c r="AJ48" s="32"/>
      <c r="AK48" s="32"/>
      <c r="AL48" s="32"/>
      <c r="AM48" s="32">
        <v>21</v>
      </c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</row>
    <row r="49" spans="1:60" outlineLevel="1" x14ac:dyDescent="0.2">
      <c r="A49" s="223"/>
      <c r="B49" s="217"/>
      <c r="C49" s="222" t="s">
        <v>246</v>
      </c>
      <c r="D49" s="220"/>
      <c r="E49" s="221">
        <v>235.45400000000001</v>
      </c>
      <c r="F49" s="184"/>
      <c r="G49" s="184"/>
      <c r="H49" s="185"/>
      <c r="I49" s="198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</row>
    <row r="50" spans="1:60" outlineLevel="1" x14ac:dyDescent="0.2">
      <c r="A50" s="223"/>
      <c r="B50" s="282" t="s">
        <v>247</v>
      </c>
      <c r="C50" s="283"/>
      <c r="D50" s="284"/>
      <c r="E50" s="285"/>
      <c r="F50" s="286"/>
      <c r="G50" s="287"/>
      <c r="H50" s="185"/>
      <c r="I50" s="198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>
        <v>0</v>
      </c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</row>
    <row r="51" spans="1:60" outlineLevel="1" x14ac:dyDescent="0.2">
      <c r="A51" s="223"/>
      <c r="B51" s="282" t="s">
        <v>248</v>
      </c>
      <c r="C51" s="283"/>
      <c r="D51" s="284"/>
      <c r="E51" s="285"/>
      <c r="F51" s="286"/>
      <c r="G51" s="287"/>
      <c r="H51" s="185"/>
      <c r="I51" s="198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 t="s">
        <v>192</v>
      </c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</row>
    <row r="52" spans="1:60" outlineLevel="1" x14ac:dyDescent="0.2">
      <c r="A52" s="196">
        <v>11</v>
      </c>
      <c r="B52" s="177" t="s">
        <v>249</v>
      </c>
      <c r="C52" s="188" t="s">
        <v>250</v>
      </c>
      <c r="D52" s="219" t="s">
        <v>215</v>
      </c>
      <c r="E52" s="181">
        <v>8</v>
      </c>
      <c r="F52" s="183"/>
      <c r="G52" s="184">
        <f>ROUND(E52*F52,2)</f>
        <v>0</v>
      </c>
      <c r="H52" s="185" t="s">
        <v>216</v>
      </c>
      <c r="I52" s="198" t="s">
        <v>173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 t="s">
        <v>198</v>
      </c>
      <c r="AF52" s="32"/>
      <c r="AG52" s="32"/>
      <c r="AH52" s="32"/>
      <c r="AI52" s="32"/>
      <c r="AJ52" s="32"/>
      <c r="AK52" s="32"/>
      <c r="AL52" s="32"/>
      <c r="AM52" s="32">
        <v>21</v>
      </c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</row>
    <row r="53" spans="1:60" outlineLevel="1" x14ac:dyDescent="0.2">
      <c r="A53" s="223"/>
      <c r="B53" s="282" t="s">
        <v>251</v>
      </c>
      <c r="C53" s="283"/>
      <c r="D53" s="284"/>
      <c r="E53" s="285"/>
      <c r="F53" s="286"/>
      <c r="G53" s="287"/>
      <c r="H53" s="185"/>
      <c r="I53" s="198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>
        <v>0</v>
      </c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</row>
    <row r="54" spans="1:60" outlineLevel="1" x14ac:dyDescent="0.2">
      <c r="A54" s="196">
        <v>12</v>
      </c>
      <c r="B54" s="177" t="s">
        <v>252</v>
      </c>
      <c r="C54" s="188" t="s">
        <v>253</v>
      </c>
      <c r="D54" s="219" t="s">
        <v>215</v>
      </c>
      <c r="E54" s="181">
        <v>235.45400000000001</v>
      </c>
      <c r="F54" s="183"/>
      <c r="G54" s="184">
        <f>ROUND(E54*F54,2)</f>
        <v>0</v>
      </c>
      <c r="H54" s="185" t="s">
        <v>216</v>
      </c>
      <c r="I54" s="198" t="s">
        <v>173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 t="s">
        <v>198</v>
      </c>
      <c r="AF54" s="32"/>
      <c r="AG54" s="32"/>
      <c r="AH54" s="32"/>
      <c r="AI54" s="32"/>
      <c r="AJ54" s="32"/>
      <c r="AK54" s="32"/>
      <c r="AL54" s="32"/>
      <c r="AM54" s="32">
        <v>21</v>
      </c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</row>
    <row r="55" spans="1:60" outlineLevel="1" x14ac:dyDescent="0.2">
      <c r="A55" s="223"/>
      <c r="B55" s="217"/>
      <c r="C55" s="222" t="s">
        <v>238</v>
      </c>
      <c r="D55" s="220"/>
      <c r="E55" s="221">
        <v>235.45400000000001</v>
      </c>
      <c r="F55" s="184"/>
      <c r="G55" s="184"/>
      <c r="H55" s="185"/>
      <c r="I55" s="198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</row>
    <row r="56" spans="1:60" x14ac:dyDescent="0.2">
      <c r="A56" s="195" t="s">
        <v>168</v>
      </c>
      <c r="B56" s="176" t="s">
        <v>82</v>
      </c>
      <c r="C56" s="187" t="s">
        <v>83</v>
      </c>
      <c r="D56" s="218"/>
      <c r="E56" s="180"/>
      <c r="F56" s="288">
        <f>SUM(G57:G60)</f>
        <v>0</v>
      </c>
      <c r="G56" s="289"/>
      <c r="H56" s="182"/>
      <c r="I56" s="197"/>
      <c r="AE56" t="s">
        <v>169</v>
      </c>
    </row>
    <row r="57" spans="1:60" outlineLevel="1" x14ac:dyDescent="0.2">
      <c r="A57" s="223"/>
      <c r="B57" s="290" t="s">
        <v>254</v>
      </c>
      <c r="C57" s="291"/>
      <c r="D57" s="292"/>
      <c r="E57" s="293"/>
      <c r="F57" s="294"/>
      <c r="G57" s="295"/>
      <c r="H57" s="185"/>
      <c r="I57" s="198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>
        <v>0</v>
      </c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</row>
    <row r="58" spans="1:60" outlineLevel="1" x14ac:dyDescent="0.2">
      <c r="A58" s="223"/>
      <c r="B58" s="282" t="s">
        <v>255</v>
      </c>
      <c r="C58" s="283"/>
      <c r="D58" s="284"/>
      <c r="E58" s="285"/>
      <c r="F58" s="286"/>
      <c r="G58" s="287"/>
      <c r="H58" s="185"/>
      <c r="I58" s="198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 t="s">
        <v>192</v>
      </c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</row>
    <row r="59" spans="1:60" outlineLevel="1" x14ac:dyDescent="0.2">
      <c r="A59" s="196">
        <v>13</v>
      </c>
      <c r="B59" s="177" t="s">
        <v>256</v>
      </c>
      <c r="C59" s="188" t="s">
        <v>257</v>
      </c>
      <c r="D59" s="219" t="s">
        <v>215</v>
      </c>
      <c r="E59" s="181">
        <v>1.5</v>
      </c>
      <c r="F59" s="183"/>
      <c r="G59" s="184">
        <f>ROUND(E59*F59,2)</f>
        <v>0</v>
      </c>
      <c r="H59" s="185" t="s">
        <v>258</v>
      </c>
      <c r="I59" s="198" t="s">
        <v>173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 t="s">
        <v>198</v>
      </c>
      <c r="AF59" s="32"/>
      <c r="AG59" s="32"/>
      <c r="AH59" s="32"/>
      <c r="AI59" s="32"/>
      <c r="AJ59" s="32"/>
      <c r="AK59" s="32"/>
      <c r="AL59" s="32"/>
      <c r="AM59" s="32">
        <v>21</v>
      </c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</row>
    <row r="60" spans="1:60" outlineLevel="1" x14ac:dyDescent="0.2">
      <c r="A60" s="223"/>
      <c r="B60" s="217"/>
      <c r="C60" s="222" t="s">
        <v>259</v>
      </c>
      <c r="D60" s="220"/>
      <c r="E60" s="221">
        <v>1.5</v>
      </c>
      <c r="F60" s="184"/>
      <c r="G60" s="184"/>
      <c r="H60" s="185"/>
      <c r="I60" s="198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</row>
    <row r="61" spans="1:60" x14ac:dyDescent="0.2">
      <c r="A61" s="195" t="s">
        <v>168</v>
      </c>
      <c r="B61" s="176" t="s">
        <v>86</v>
      </c>
      <c r="C61" s="187" t="s">
        <v>87</v>
      </c>
      <c r="D61" s="218"/>
      <c r="E61" s="180"/>
      <c r="F61" s="288">
        <f>SUM(G62:G66)</f>
        <v>0</v>
      </c>
      <c r="G61" s="289"/>
      <c r="H61" s="182"/>
      <c r="I61" s="197"/>
      <c r="AE61" t="s">
        <v>169</v>
      </c>
    </row>
    <row r="62" spans="1:60" outlineLevel="1" x14ac:dyDescent="0.2">
      <c r="A62" s="223"/>
      <c r="B62" s="290" t="s">
        <v>260</v>
      </c>
      <c r="C62" s="291"/>
      <c r="D62" s="292"/>
      <c r="E62" s="293"/>
      <c r="F62" s="294"/>
      <c r="G62" s="295"/>
      <c r="H62" s="185"/>
      <c r="I62" s="198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>
        <v>0</v>
      </c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</row>
    <row r="63" spans="1:60" outlineLevel="1" x14ac:dyDescent="0.2">
      <c r="A63" s="196">
        <v>14</v>
      </c>
      <c r="B63" s="177" t="s">
        <v>261</v>
      </c>
      <c r="C63" s="188" t="s">
        <v>262</v>
      </c>
      <c r="D63" s="219" t="s">
        <v>196</v>
      </c>
      <c r="E63" s="181">
        <v>449.99</v>
      </c>
      <c r="F63" s="183"/>
      <c r="G63" s="184">
        <f>ROUND(E63*F63,2)</f>
        <v>0</v>
      </c>
      <c r="H63" s="185" t="s">
        <v>197</v>
      </c>
      <c r="I63" s="198" t="s">
        <v>263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 t="s">
        <v>198</v>
      </c>
      <c r="AF63" s="32"/>
      <c r="AG63" s="32"/>
      <c r="AH63" s="32"/>
      <c r="AI63" s="32"/>
      <c r="AJ63" s="32"/>
      <c r="AK63" s="32"/>
      <c r="AL63" s="32"/>
      <c r="AM63" s="32">
        <v>21</v>
      </c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</row>
    <row r="64" spans="1:60" outlineLevel="1" x14ac:dyDescent="0.2">
      <c r="A64" s="223"/>
      <c r="B64" s="217"/>
      <c r="C64" s="222" t="s">
        <v>264</v>
      </c>
      <c r="D64" s="220"/>
      <c r="E64" s="221"/>
      <c r="F64" s="184"/>
      <c r="G64" s="184"/>
      <c r="H64" s="185"/>
      <c r="I64" s="198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</row>
    <row r="65" spans="1:60" outlineLevel="1" x14ac:dyDescent="0.2">
      <c r="A65" s="223"/>
      <c r="B65" s="217"/>
      <c r="C65" s="222" t="s">
        <v>265</v>
      </c>
      <c r="D65" s="220"/>
      <c r="E65" s="221">
        <v>331</v>
      </c>
      <c r="F65" s="184"/>
      <c r="G65" s="184"/>
      <c r="H65" s="185"/>
      <c r="I65" s="198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</row>
    <row r="66" spans="1:60" outlineLevel="1" x14ac:dyDescent="0.2">
      <c r="A66" s="223"/>
      <c r="B66" s="217"/>
      <c r="C66" s="222" t="s">
        <v>266</v>
      </c>
      <c r="D66" s="220"/>
      <c r="E66" s="221">
        <v>118.99</v>
      </c>
      <c r="F66" s="184"/>
      <c r="G66" s="184"/>
      <c r="H66" s="185"/>
      <c r="I66" s="198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</row>
    <row r="67" spans="1:60" x14ac:dyDescent="0.2">
      <c r="A67" s="195" t="s">
        <v>168</v>
      </c>
      <c r="B67" s="176" t="s">
        <v>104</v>
      </c>
      <c r="C67" s="187" t="s">
        <v>105</v>
      </c>
      <c r="D67" s="218"/>
      <c r="E67" s="180"/>
      <c r="F67" s="288">
        <f>SUM(G68:G110)</f>
        <v>0</v>
      </c>
      <c r="G67" s="289"/>
      <c r="H67" s="182"/>
      <c r="I67" s="197"/>
      <c r="AE67" t="s">
        <v>169</v>
      </c>
    </row>
    <row r="68" spans="1:60" outlineLevel="1" x14ac:dyDescent="0.2">
      <c r="A68" s="223"/>
      <c r="B68" s="290" t="s">
        <v>267</v>
      </c>
      <c r="C68" s="291"/>
      <c r="D68" s="292"/>
      <c r="E68" s="293"/>
      <c r="F68" s="294"/>
      <c r="G68" s="295"/>
      <c r="H68" s="185"/>
      <c r="I68" s="198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>
        <v>0</v>
      </c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</row>
    <row r="69" spans="1:60" outlineLevel="1" x14ac:dyDescent="0.2">
      <c r="A69" s="223"/>
      <c r="B69" s="282" t="s">
        <v>268</v>
      </c>
      <c r="C69" s="283"/>
      <c r="D69" s="284"/>
      <c r="E69" s="285"/>
      <c r="F69" s="286"/>
      <c r="G69" s="287"/>
      <c r="H69" s="185"/>
      <c r="I69" s="198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 t="s">
        <v>192</v>
      </c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</row>
    <row r="70" spans="1:60" outlineLevel="1" x14ac:dyDescent="0.2">
      <c r="A70" s="196">
        <v>15</v>
      </c>
      <c r="B70" s="177" t="s">
        <v>269</v>
      </c>
      <c r="C70" s="188" t="s">
        <v>270</v>
      </c>
      <c r="D70" s="219" t="s">
        <v>215</v>
      </c>
      <c r="E70" s="181">
        <v>10</v>
      </c>
      <c r="F70" s="183"/>
      <c r="G70" s="184">
        <f>ROUND(E70*F70,2)</f>
        <v>0</v>
      </c>
      <c r="H70" s="185" t="s">
        <v>271</v>
      </c>
      <c r="I70" s="198" t="s">
        <v>173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 t="s">
        <v>198</v>
      </c>
      <c r="AF70" s="32"/>
      <c r="AG70" s="32"/>
      <c r="AH70" s="32"/>
      <c r="AI70" s="32"/>
      <c r="AJ70" s="32"/>
      <c r="AK70" s="32"/>
      <c r="AL70" s="32"/>
      <c r="AM70" s="32">
        <v>21</v>
      </c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</row>
    <row r="71" spans="1:60" outlineLevel="1" x14ac:dyDescent="0.2">
      <c r="A71" s="223"/>
      <c r="B71" s="217"/>
      <c r="C71" s="222" t="s">
        <v>272</v>
      </c>
      <c r="D71" s="220"/>
      <c r="E71" s="221">
        <v>10</v>
      </c>
      <c r="F71" s="184"/>
      <c r="G71" s="184"/>
      <c r="H71" s="185"/>
      <c r="I71" s="198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</row>
    <row r="72" spans="1:60" outlineLevel="1" x14ac:dyDescent="0.2">
      <c r="A72" s="223"/>
      <c r="B72" s="282" t="s">
        <v>273</v>
      </c>
      <c r="C72" s="283"/>
      <c r="D72" s="284"/>
      <c r="E72" s="285"/>
      <c r="F72" s="286"/>
      <c r="G72" s="287"/>
      <c r="H72" s="185"/>
      <c r="I72" s="198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>
        <v>0</v>
      </c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</row>
    <row r="73" spans="1:60" ht="22.5" outlineLevel="1" x14ac:dyDescent="0.2">
      <c r="A73" s="223"/>
      <c r="B73" s="282" t="s">
        <v>274</v>
      </c>
      <c r="C73" s="283"/>
      <c r="D73" s="284"/>
      <c r="E73" s="285"/>
      <c r="F73" s="286"/>
      <c r="G73" s="287"/>
      <c r="H73" s="185"/>
      <c r="I73" s="198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 t="s">
        <v>192</v>
      </c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216" t="str">
        <f>B73</f>
        <v>nebo vybourání otvorů průřezové plochy přes 4 m2 v příčkách, včetně pomocného lešení o výšce podlahy do 1900 mm a pro zatížení do 1,5 kPa  (150 kg/m2),</v>
      </c>
      <c r="BA73" s="32"/>
      <c r="BB73" s="32"/>
      <c r="BC73" s="32"/>
      <c r="BD73" s="32"/>
      <c r="BE73" s="32"/>
      <c r="BF73" s="32"/>
      <c r="BG73" s="32"/>
      <c r="BH73" s="32"/>
    </row>
    <row r="74" spans="1:60" ht="22.5" outlineLevel="1" x14ac:dyDescent="0.2">
      <c r="A74" s="196">
        <v>16</v>
      </c>
      <c r="B74" s="177" t="s">
        <v>275</v>
      </c>
      <c r="C74" s="188" t="s">
        <v>276</v>
      </c>
      <c r="D74" s="219" t="s">
        <v>196</v>
      </c>
      <c r="E74" s="181">
        <v>118.02</v>
      </c>
      <c r="F74" s="183"/>
      <c r="G74" s="184">
        <f>ROUND(E74*F74,2)</f>
        <v>0</v>
      </c>
      <c r="H74" s="185" t="s">
        <v>271</v>
      </c>
      <c r="I74" s="198" t="s">
        <v>173</v>
      </c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 t="s">
        <v>198</v>
      </c>
      <c r="AF74" s="32"/>
      <c r="AG74" s="32"/>
      <c r="AH74" s="32"/>
      <c r="AI74" s="32"/>
      <c r="AJ74" s="32"/>
      <c r="AK74" s="32"/>
      <c r="AL74" s="32"/>
      <c r="AM74" s="32">
        <v>21</v>
      </c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</row>
    <row r="75" spans="1:60" outlineLevel="1" x14ac:dyDescent="0.2">
      <c r="A75" s="223"/>
      <c r="B75" s="217"/>
      <c r="C75" s="222" t="s">
        <v>277</v>
      </c>
      <c r="D75" s="220"/>
      <c r="E75" s="221">
        <v>118.02</v>
      </c>
      <c r="F75" s="184"/>
      <c r="G75" s="184"/>
      <c r="H75" s="185"/>
      <c r="I75" s="198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</row>
    <row r="76" spans="1:60" outlineLevel="1" x14ac:dyDescent="0.2">
      <c r="A76" s="223"/>
      <c r="B76" s="282" t="s">
        <v>278</v>
      </c>
      <c r="C76" s="283"/>
      <c r="D76" s="284"/>
      <c r="E76" s="285"/>
      <c r="F76" s="286"/>
      <c r="G76" s="287"/>
      <c r="H76" s="185"/>
      <c r="I76" s="198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>
        <v>0</v>
      </c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</row>
    <row r="77" spans="1:60" ht="22.5" outlineLevel="1" x14ac:dyDescent="0.2">
      <c r="A77" s="223"/>
      <c r="B77" s="282" t="s">
        <v>279</v>
      </c>
      <c r="C77" s="283"/>
      <c r="D77" s="284"/>
      <c r="E77" s="285"/>
      <c r="F77" s="286"/>
      <c r="G77" s="287"/>
      <c r="H77" s="185"/>
      <c r="I77" s="198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 t="s">
        <v>192</v>
      </c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216" t="str">
        <f>B77</f>
        <v>nebo vybourání otvorů průřezové plochy přes 4 m2 ve zdivu nadzákladovém, včetně pomocného lešení o výšce podlahy do 1900 mm a pro zatížení do 1,5 kPa  (150 kg/m2)</v>
      </c>
      <c r="BA77" s="32"/>
      <c r="BB77" s="32"/>
      <c r="BC77" s="32"/>
      <c r="BD77" s="32"/>
      <c r="BE77" s="32"/>
      <c r="BF77" s="32"/>
      <c r="BG77" s="32"/>
      <c r="BH77" s="32"/>
    </row>
    <row r="78" spans="1:60" outlineLevel="1" x14ac:dyDescent="0.2">
      <c r="A78" s="196">
        <v>17</v>
      </c>
      <c r="B78" s="177" t="s">
        <v>280</v>
      </c>
      <c r="C78" s="188" t="s">
        <v>281</v>
      </c>
      <c r="D78" s="219" t="s">
        <v>215</v>
      </c>
      <c r="E78" s="181">
        <v>36.119999999999997</v>
      </c>
      <c r="F78" s="183"/>
      <c r="G78" s="184">
        <f>ROUND(E78*F78,2)</f>
        <v>0</v>
      </c>
      <c r="H78" s="185" t="s">
        <v>271</v>
      </c>
      <c r="I78" s="198" t="s">
        <v>173</v>
      </c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 t="s">
        <v>198</v>
      </c>
      <c r="AF78" s="32"/>
      <c r="AG78" s="32"/>
      <c r="AH78" s="32"/>
      <c r="AI78" s="32"/>
      <c r="AJ78" s="32"/>
      <c r="AK78" s="32"/>
      <c r="AL78" s="32"/>
      <c r="AM78" s="32">
        <v>21</v>
      </c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</row>
    <row r="79" spans="1:60" outlineLevel="1" x14ac:dyDescent="0.2">
      <c r="A79" s="223"/>
      <c r="B79" s="217"/>
      <c r="C79" s="222" t="s">
        <v>282</v>
      </c>
      <c r="D79" s="220"/>
      <c r="E79" s="221">
        <v>16.12</v>
      </c>
      <c r="F79" s="184"/>
      <c r="G79" s="184"/>
      <c r="H79" s="185"/>
      <c r="I79" s="198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</row>
    <row r="80" spans="1:60" outlineLevel="1" x14ac:dyDescent="0.2">
      <c r="A80" s="223"/>
      <c r="B80" s="217"/>
      <c r="C80" s="222" t="s">
        <v>283</v>
      </c>
      <c r="D80" s="220"/>
      <c r="E80" s="221">
        <v>3.5</v>
      </c>
      <c r="F80" s="184"/>
      <c r="G80" s="184"/>
      <c r="H80" s="185"/>
      <c r="I80" s="198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</row>
    <row r="81" spans="1:60" outlineLevel="1" x14ac:dyDescent="0.2">
      <c r="A81" s="223"/>
      <c r="B81" s="217"/>
      <c r="C81" s="222" t="s">
        <v>284</v>
      </c>
      <c r="D81" s="220"/>
      <c r="E81" s="221">
        <v>16.5</v>
      </c>
      <c r="F81" s="184"/>
      <c r="G81" s="184"/>
      <c r="H81" s="185"/>
      <c r="I81" s="198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</row>
    <row r="82" spans="1:60" outlineLevel="1" x14ac:dyDescent="0.2">
      <c r="A82" s="223"/>
      <c r="B82" s="282" t="s">
        <v>285</v>
      </c>
      <c r="C82" s="283"/>
      <c r="D82" s="284"/>
      <c r="E82" s="285"/>
      <c r="F82" s="286"/>
      <c r="G82" s="287"/>
      <c r="H82" s="185"/>
      <c r="I82" s="198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>
        <v>0</v>
      </c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</row>
    <row r="83" spans="1:60" ht="22.5" outlineLevel="1" x14ac:dyDescent="0.2">
      <c r="A83" s="223"/>
      <c r="B83" s="282" t="s">
        <v>286</v>
      </c>
      <c r="C83" s="283"/>
      <c r="D83" s="284"/>
      <c r="E83" s="285"/>
      <c r="F83" s="286"/>
      <c r="G83" s="287"/>
      <c r="H83" s="185"/>
      <c r="I83" s="198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 t="s">
        <v>192</v>
      </c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216" t="str">
        <f>B83</f>
        <v>nebo vybourání otvorů průřezové plochy přes 4 m2 v příčkách železobetonových, včetně pomocného lešení o výšce podlahy do 1900 mm a pro zatížení do 1,5 kPa  (150 kg/m2),</v>
      </c>
      <c r="BA83" s="32"/>
      <c r="BB83" s="32"/>
      <c r="BC83" s="32"/>
      <c r="BD83" s="32"/>
      <c r="BE83" s="32"/>
      <c r="BF83" s="32"/>
      <c r="BG83" s="32"/>
      <c r="BH83" s="32"/>
    </row>
    <row r="84" spans="1:60" outlineLevel="1" x14ac:dyDescent="0.2">
      <c r="A84" s="196">
        <v>18</v>
      </c>
      <c r="B84" s="177" t="s">
        <v>287</v>
      </c>
      <c r="C84" s="188" t="s">
        <v>288</v>
      </c>
      <c r="D84" s="219" t="s">
        <v>196</v>
      </c>
      <c r="E84" s="181">
        <v>26.5</v>
      </c>
      <c r="F84" s="183"/>
      <c r="G84" s="184">
        <f>ROUND(E84*F84,2)</f>
        <v>0</v>
      </c>
      <c r="H84" s="185" t="s">
        <v>271</v>
      </c>
      <c r="I84" s="198" t="s">
        <v>173</v>
      </c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 t="s">
        <v>198</v>
      </c>
      <c r="AF84" s="32"/>
      <c r="AG84" s="32"/>
      <c r="AH84" s="32"/>
      <c r="AI84" s="32"/>
      <c r="AJ84" s="32"/>
      <c r="AK84" s="32"/>
      <c r="AL84" s="32"/>
      <c r="AM84" s="32">
        <v>21</v>
      </c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</row>
    <row r="85" spans="1:60" outlineLevel="1" x14ac:dyDescent="0.2">
      <c r="A85" s="223"/>
      <c r="B85" s="217"/>
      <c r="C85" s="222" t="s">
        <v>289</v>
      </c>
      <c r="D85" s="220"/>
      <c r="E85" s="221">
        <v>26.5</v>
      </c>
      <c r="F85" s="184"/>
      <c r="G85" s="184"/>
      <c r="H85" s="185"/>
      <c r="I85" s="198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</row>
    <row r="86" spans="1:60" outlineLevel="1" x14ac:dyDescent="0.2">
      <c r="A86" s="223"/>
      <c r="B86" s="282" t="s">
        <v>290</v>
      </c>
      <c r="C86" s="283"/>
      <c r="D86" s="284"/>
      <c r="E86" s="285"/>
      <c r="F86" s="286"/>
      <c r="G86" s="287"/>
      <c r="H86" s="185"/>
      <c r="I86" s="198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>
        <v>0</v>
      </c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</row>
    <row r="87" spans="1:60" outlineLevel="1" x14ac:dyDescent="0.2">
      <c r="A87" s="223"/>
      <c r="B87" s="282" t="s">
        <v>291</v>
      </c>
      <c r="C87" s="283"/>
      <c r="D87" s="284"/>
      <c r="E87" s="285"/>
      <c r="F87" s="286"/>
      <c r="G87" s="287"/>
      <c r="H87" s="185"/>
      <c r="I87" s="198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 t="s">
        <v>192</v>
      </c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</row>
    <row r="88" spans="1:60" outlineLevel="1" x14ac:dyDescent="0.2">
      <c r="A88" s="196">
        <v>19</v>
      </c>
      <c r="B88" s="177" t="s">
        <v>292</v>
      </c>
      <c r="C88" s="188" t="s">
        <v>293</v>
      </c>
      <c r="D88" s="219" t="s">
        <v>215</v>
      </c>
      <c r="E88" s="181">
        <v>3.12</v>
      </c>
      <c r="F88" s="183"/>
      <c r="G88" s="184">
        <f>ROUND(E88*F88,2)</f>
        <v>0</v>
      </c>
      <c r="H88" s="185" t="s">
        <v>271</v>
      </c>
      <c r="I88" s="198" t="s">
        <v>173</v>
      </c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 t="s">
        <v>198</v>
      </c>
      <c r="AF88" s="32"/>
      <c r="AG88" s="32"/>
      <c r="AH88" s="32"/>
      <c r="AI88" s="32"/>
      <c r="AJ88" s="32"/>
      <c r="AK88" s="32"/>
      <c r="AL88" s="32"/>
      <c r="AM88" s="32">
        <v>21</v>
      </c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</row>
    <row r="89" spans="1:60" outlineLevel="1" x14ac:dyDescent="0.2">
      <c r="A89" s="223"/>
      <c r="B89" s="217"/>
      <c r="C89" s="222" t="s">
        <v>294</v>
      </c>
      <c r="D89" s="220"/>
      <c r="E89" s="221">
        <v>3.12</v>
      </c>
      <c r="F89" s="184"/>
      <c r="G89" s="184"/>
      <c r="H89" s="185"/>
      <c r="I89" s="198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</row>
    <row r="90" spans="1:60" outlineLevel="1" x14ac:dyDescent="0.2">
      <c r="A90" s="223"/>
      <c r="B90" s="282" t="s">
        <v>295</v>
      </c>
      <c r="C90" s="283"/>
      <c r="D90" s="284"/>
      <c r="E90" s="285"/>
      <c r="F90" s="286"/>
      <c r="G90" s="287"/>
      <c r="H90" s="185"/>
      <c r="I90" s="198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>
        <v>0</v>
      </c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</row>
    <row r="91" spans="1:60" outlineLevel="1" x14ac:dyDescent="0.2">
      <c r="A91" s="196">
        <v>20</v>
      </c>
      <c r="B91" s="177" t="s">
        <v>296</v>
      </c>
      <c r="C91" s="188" t="s">
        <v>297</v>
      </c>
      <c r="D91" s="219" t="s">
        <v>215</v>
      </c>
      <c r="E91" s="181">
        <v>15.2</v>
      </c>
      <c r="F91" s="183"/>
      <c r="G91" s="184">
        <f>ROUND(E91*F91,2)</f>
        <v>0</v>
      </c>
      <c r="H91" s="185" t="s">
        <v>271</v>
      </c>
      <c r="I91" s="198" t="s">
        <v>173</v>
      </c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 t="s">
        <v>198</v>
      </c>
      <c r="AF91" s="32"/>
      <c r="AG91" s="32"/>
      <c r="AH91" s="32"/>
      <c r="AI91" s="32"/>
      <c r="AJ91" s="32"/>
      <c r="AK91" s="32"/>
      <c r="AL91" s="32"/>
      <c r="AM91" s="32">
        <v>21</v>
      </c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</row>
    <row r="92" spans="1:60" outlineLevel="1" x14ac:dyDescent="0.2">
      <c r="A92" s="223"/>
      <c r="B92" s="217"/>
      <c r="C92" s="222" t="s">
        <v>298</v>
      </c>
      <c r="D92" s="220"/>
      <c r="E92" s="221">
        <v>15.2</v>
      </c>
      <c r="F92" s="184"/>
      <c r="G92" s="184"/>
      <c r="H92" s="185"/>
      <c r="I92" s="198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</row>
    <row r="93" spans="1:60" outlineLevel="1" x14ac:dyDescent="0.2">
      <c r="A93" s="196">
        <v>21</v>
      </c>
      <c r="B93" s="177" t="s">
        <v>299</v>
      </c>
      <c r="C93" s="188" t="s">
        <v>300</v>
      </c>
      <c r="D93" s="219" t="s">
        <v>215</v>
      </c>
      <c r="E93" s="181">
        <v>52.54</v>
      </c>
      <c r="F93" s="183"/>
      <c r="G93" s="184">
        <f>ROUND(E93*F93,2)</f>
        <v>0</v>
      </c>
      <c r="H93" s="185" t="s">
        <v>271</v>
      </c>
      <c r="I93" s="198" t="s">
        <v>173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 t="s">
        <v>198</v>
      </c>
      <c r="AF93" s="32"/>
      <c r="AG93" s="32"/>
      <c r="AH93" s="32"/>
      <c r="AI93" s="32"/>
      <c r="AJ93" s="32"/>
      <c r="AK93" s="32"/>
      <c r="AL93" s="32"/>
      <c r="AM93" s="32">
        <v>21</v>
      </c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</row>
    <row r="94" spans="1:60" outlineLevel="1" x14ac:dyDescent="0.2">
      <c r="A94" s="223"/>
      <c r="B94" s="217"/>
      <c r="C94" s="222" t="s">
        <v>301</v>
      </c>
      <c r="D94" s="220"/>
      <c r="E94" s="221">
        <v>52.54</v>
      </c>
      <c r="F94" s="184"/>
      <c r="G94" s="184"/>
      <c r="H94" s="185"/>
      <c r="I94" s="198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</row>
    <row r="95" spans="1:60" outlineLevel="1" x14ac:dyDescent="0.2">
      <c r="A95" s="223"/>
      <c r="B95" s="282" t="s">
        <v>302</v>
      </c>
      <c r="C95" s="283"/>
      <c r="D95" s="284"/>
      <c r="E95" s="285"/>
      <c r="F95" s="286"/>
      <c r="G95" s="287"/>
      <c r="H95" s="185"/>
      <c r="I95" s="198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>
        <v>1</v>
      </c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</row>
    <row r="96" spans="1:60" outlineLevel="1" x14ac:dyDescent="0.2">
      <c r="A96" s="196">
        <v>22</v>
      </c>
      <c r="B96" s="177" t="s">
        <v>303</v>
      </c>
      <c r="C96" s="188" t="s">
        <v>304</v>
      </c>
      <c r="D96" s="219" t="s">
        <v>215</v>
      </c>
      <c r="E96" s="181">
        <v>52.54</v>
      </c>
      <c r="F96" s="183"/>
      <c r="G96" s="184">
        <f>ROUND(E96*F96,2)</f>
        <v>0</v>
      </c>
      <c r="H96" s="185" t="s">
        <v>271</v>
      </c>
      <c r="I96" s="198" t="s">
        <v>173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 t="s">
        <v>198</v>
      </c>
      <c r="AF96" s="32"/>
      <c r="AG96" s="32"/>
      <c r="AH96" s="32"/>
      <c r="AI96" s="32"/>
      <c r="AJ96" s="32"/>
      <c r="AK96" s="32"/>
      <c r="AL96" s="32"/>
      <c r="AM96" s="32">
        <v>21</v>
      </c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</row>
    <row r="97" spans="1:60" outlineLevel="1" x14ac:dyDescent="0.2">
      <c r="A97" s="223"/>
      <c r="B97" s="217"/>
      <c r="C97" s="222" t="s">
        <v>305</v>
      </c>
      <c r="D97" s="220"/>
      <c r="E97" s="221">
        <v>52.54</v>
      </c>
      <c r="F97" s="184"/>
      <c r="G97" s="184"/>
      <c r="H97" s="185"/>
      <c r="I97" s="198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</row>
    <row r="98" spans="1:60" outlineLevel="1" x14ac:dyDescent="0.2">
      <c r="A98" s="223"/>
      <c r="B98" s="282" t="s">
        <v>306</v>
      </c>
      <c r="C98" s="283"/>
      <c r="D98" s="284"/>
      <c r="E98" s="285"/>
      <c r="F98" s="286"/>
      <c r="G98" s="287"/>
      <c r="H98" s="185"/>
      <c r="I98" s="198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>
        <v>0</v>
      </c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</row>
    <row r="99" spans="1:60" outlineLevel="1" x14ac:dyDescent="0.2">
      <c r="A99" s="223"/>
      <c r="B99" s="282" t="s">
        <v>307</v>
      </c>
      <c r="C99" s="283"/>
      <c r="D99" s="284"/>
      <c r="E99" s="285"/>
      <c r="F99" s="286"/>
      <c r="G99" s="287"/>
      <c r="H99" s="185"/>
      <c r="I99" s="198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 t="s">
        <v>192</v>
      </c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</row>
    <row r="100" spans="1:60" outlineLevel="1" x14ac:dyDescent="0.2">
      <c r="A100" s="196">
        <v>23</v>
      </c>
      <c r="B100" s="177" t="s">
        <v>308</v>
      </c>
      <c r="C100" s="188" t="s">
        <v>309</v>
      </c>
      <c r="D100" s="219" t="s">
        <v>196</v>
      </c>
      <c r="E100" s="181">
        <v>69.3</v>
      </c>
      <c r="F100" s="183"/>
      <c r="G100" s="184">
        <f>ROUND(E100*F100,2)</f>
        <v>0</v>
      </c>
      <c r="H100" s="185" t="s">
        <v>271</v>
      </c>
      <c r="I100" s="198" t="s">
        <v>173</v>
      </c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 t="s">
        <v>198</v>
      </c>
      <c r="AF100" s="32"/>
      <c r="AG100" s="32"/>
      <c r="AH100" s="32"/>
      <c r="AI100" s="32"/>
      <c r="AJ100" s="32"/>
      <c r="AK100" s="32"/>
      <c r="AL100" s="32"/>
      <c r="AM100" s="32">
        <v>21</v>
      </c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</row>
    <row r="101" spans="1:60" outlineLevel="1" x14ac:dyDescent="0.2">
      <c r="A101" s="223"/>
      <c r="B101" s="217"/>
      <c r="C101" s="222" t="s">
        <v>310</v>
      </c>
      <c r="D101" s="220"/>
      <c r="E101" s="221">
        <v>69.3</v>
      </c>
      <c r="F101" s="184"/>
      <c r="G101" s="184"/>
      <c r="H101" s="185"/>
      <c r="I101" s="198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</row>
    <row r="102" spans="1:60" outlineLevel="1" x14ac:dyDescent="0.2">
      <c r="A102" s="223"/>
      <c r="B102" s="282" t="s">
        <v>311</v>
      </c>
      <c r="C102" s="283"/>
      <c r="D102" s="284"/>
      <c r="E102" s="285"/>
      <c r="F102" s="286"/>
      <c r="G102" s="287"/>
      <c r="H102" s="185"/>
      <c r="I102" s="198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>
        <v>0</v>
      </c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</row>
    <row r="103" spans="1:60" outlineLevel="1" x14ac:dyDescent="0.2">
      <c r="A103" s="223"/>
      <c r="B103" s="282" t="s">
        <v>312</v>
      </c>
      <c r="C103" s="283"/>
      <c r="D103" s="284"/>
      <c r="E103" s="285"/>
      <c r="F103" s="286"/>
      <c r="G103" s="287"/>
      <c r="H103" s="185"/>
      <c r="I103" s="198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>
        <v>1</v>
      </c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</row>
    <row r="104" spans="1:60" outlineLevel="1" x14ac:dyDescent="0.2">
      <c r="A104" s="196">
        <v>24</v>
      </c>
      <c r="B104" s="177" t="s">
        <v>313</v>
      </c>
      <c r="C104" s="188" t="s">
        <v>314</v>
      </c>
      <c r="D104" s="219" t="s">
        <v>196</v>
      </c>
      <c r="E104" s="181">
        <v>6.56</v>
      </c>
      <c r="F104" s="183"/>
      <c r="G104" s="184">
        <f>ROUND(E104*F104,2)</f>
        <v>0</v>
      </c>
      <c r="H104" s="185" t="s">
        <v>271</v>
      </c>
      <c r="I104" s="198" t="s">
        <v>173</v>
      </c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 t="s">
        <v>198</v>
      </c>
      <c r="AF104" s="32"/>
      <c r="AG104" s="32"/>
      <c r="AH104" s="32"/>
      <c r="AI104" s="32"/>
      <c r="AJ104" s="32"/>
      <c r="AK104" s="32"/>
      <c r="AL104" s="32"/>
      <c r="AM104" s="32">
        <v>21</v>
      </c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</row>
    <row r="105" spans="1:60" outlineLevel="1" x14ac:dyDescent="0.2">
      <c r="A105" s="223"/>
      <c r="B105" s="217"/>
      <c r="C105" s="222" t="s">
        <v>315</v>
      </c>
      <c r="D105" s="220"/>
      <c r="E105" s="221">
        <v>6.56</v>
      </c>
      <c r="F105" s="184"/>
      <c r="G105" s="184"/>
      <c r="H105" s="185"/>
      <c r="I105" s="198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</row>
    <row r="106" spans="1:60" outlineLevel="1" x14ac:dyDescent="0.2">
      <c r="A106" s="223"/>
      <c r="B106" s="282" t="s">
        <v>311</v>
      </c>
      <c r="C106" s="283"/>
      <c r="D106" s="284"/>
      <c r="E106" s="285"/>
      <c r="F106" s="286"/>
      <c r="G106" s="287"/>
      <c r="H106" s="185"/>
      <c r="I106" s="198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>
        <v>0</v>
      </c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</row>
    <row r="107" spans="1:60" outlineLevel="1" x14ac:dyDescent="0.2">
      <c r="A107" s="223"/>
      <c r="B107" s="282" t="s">
        <v>312</v>
      </c>
      <c r="C107" s="283"/>
      <c r="D107" s="284"/>
      <c r="E107" s="285"/>
      <c r="F107" s="286"/>
      <c r="G107" s="287"/>
      <c r="H107" s="185"/>
      <c r="I107" s="198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>
        <v>1</v>
      </c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</row>
    <row r="108" spans="1:60" outlineLevel="1" x14ac:dyDescent="0.2">
      <c r="A108" s="196">
        <v>25</v>
      </c>
      <c r="B108" s="177" t="s">
        <v>316</v>
      </c>
      <c r="C108" s="188" t="s">
        <v>317</v>
      </c>
      <c r="D108" s="219" t="s">
        <v>196</v>
      </c>
      <c r="E108" s="181">
        <v>34.6</v>
      </c>
      <c r="F108" s="183"/>
      <c r="G108" s="184">
        <f>ROUND(E108*F108,2)</f>
        <v>0</v>
      </c>
      <c r="H108" s="185" t="s">
        <v>271</v>
      </c>
      <c r="I108" s="198" t="s">
        <v>173</v>
      </c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 t="s">
        <v>198</v>
      </c>
      <c r="AF108" s="32"/>
      <c r="AG108" s="32"/>
      <c r="AH108" s="32"/>
      <c r="AI108" s="32"/>
      <c r="AJ108" s="32"/>
      <c r="AK108" s="32"/>
      <c r="AL108" s="32"/>
      <c r="AM108" s="32">
        <v>21</v>
      </c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</row>
    <row r="109" spans="1:60" outlineLevel="1" x14ac:dyDescent="0.2">
      <c r="A109" s="223"/>
      <c r="B109" s="217"/>
      <c r="C109" s="222" t="s">
        <v>318</v>
      </c>
      <c r="D109" s="220"/>
      <c r="E109" s="221">
        <v>34.6</v>
      </c>
      <c r="F109" s="184"/>
      <c r="G109" s="184"/>
      <c r="H109" s="185"/>
      <c r="I109" s="198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</row>
    <row r="110" spans="1:60" outlineLevel="1" x14ac:dyDescent="0.2">
      <c r="A110" s="196">
        <v>26</v>
      </c>
      <c r="B110" s="177" t="s">
        <v>319</v>
      </c>
      <c r="C110" s="188" t="s">
        <v>320</v>
      </c>
      <c r="D110" s="219" t="s">
        <v>321</v>
      </c>
      <c r="E110" s="181">
        <v>200</v>
      </c>
      <c r="F110" s="183"/>
      <c r="G110" s="184">
        <f>ROUND(E110*F110,2)</f>
        <v>0</v>
      </c>
      <c r="H110" s="185"/>
      <c r="I110" s="198" t="s">
        <v>263</v>
      </c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 t="s">
        <v>174</v>
      </c>
      <c r="AF110" s="32"/>
      <c r="AG110" s="32"/>
      <c r="AH110" s="32"/>
      <c r="AI110" s="32"/>
      <c r="AJ110" s="32"/>
      <c r="AK110" s="32"/>
      <c r="AL110" s="32"/>
      <c r="AM110" s="32">
        <v>21</v>
      </c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</row>
    <row r="111" spans="1:60" x14ac:dyDescent="0.2">
      <c r="A111" s="195" t="s">
        <v>168</v>
      </c>
      <c r="B111" s="176" t="s">
        <v>106</v>
      </c>
      <c r="C111" s="187" t="s">
        <v>107</v>
      </c>
      <c r="D111" s="218"/>
      <c r="E111" s="180"/>
      <c r="F111" s="288">
        <f>SUM(G112:G151)</f>
        <v>0</v>
      </c>
      <c r="G111" s="289"/>
      <c r="H111" s="182"/>
      <c r="I111" s="197"/>
      <c r="AE111" t="s">
        <v>169</v>
      </c>
    </row>
    <row r="112" spans="1:60" outlineLevel="1" x14ac:dyDescent="0.2">
      <c r="A112" s="223"/>
      <c r="B112" s="290" t="s">
        <v>322</v>
      </c>
      <c r="C112" s="291"/>
      <c r="D112" s="292"/>
      <c r="E112" s="293"/>
      <c r="F112" s="294"/>
      <c r="G112" s="295"/>
      <c r="H112" s="185"/>
      <c r="I112" s="198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>
        <v>0</v>
      </c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</row>
    <row r="113" spans="1:60" outlineLevel="1" x14ac:dyDescent="0.2">
      <c r="A113" s="223"/>
      <c r="B113" s="282" t="s">
        <v>323</v>
      </c>
      <c r="C113" s="283"/>
      <c r="D113" s="284"/>
      <c r="E113" s="285"/>
      <c r="F113" s="286"/>
      <c r="G113" s="287"/>
      <c r="H113" s="185"/>
      <c r="I113" s="198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 t="s">
        <v>192</v>
      </c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</row>
    <row r="114" spans="1:60" outlineLevel="1" x14ac:dyDescent="0.2">
      <c r="A114" s="223"/>
      <c r="B114" s="282" t="s">
        <v>324</v>
      </c>
      <c r="C114" s="283"/>
      <c r="D114" s="284"/>
      <c r="E114" s="285"/>
      <c r="F114" s="286"/>
      <c r="G114" s="287"/>
      <c r="H114" s="185"/>
      <c r="I114" s="198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>
        <v>1</v>
      </c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</row>
    <row r="115" spans="1:60" ht="22.5" outlineLevel="1" x14ac:dyDescent="0.2">
      <c r="A115" s="196">
        <v>27</v>
      </c>
      <c r="B115" s="177" t="s">
        <v>325</v>
      </c>
      <c r="C115" s="188" t="s">
        <v>326</v>
      </c>
      <c r="D115" s="219" t="s">
        <v>215</v>
      </c>
      <c r="E115" s="181">
        <v>3.8639999999999999</v>
      </c>
      <c r="F115" s="183"/>
      <c r="G115" s="184">
        <f>ROUND(E115*F115,2)</f>
        <v>0</v>
      </c>
      <c r="H115" s="185" t="s">
        <v>271</v>
      </c>
      <c r="I115" s="198" t="s">
        <v>173</v>
      </c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 t="s">
        <v>198</v>
      </c>
      <c r="AF115" s="32"/>
      <c r="AG115" s="32"/>
      <c r="AH115" s="32"/>
      <c r="AI115" s="32"/>
      <c r="AJ115" s="32"/>
      <c r="AK115" s="32"/>
      <c r="AL115" s="32"/>
      <c r="AM115" s="32">
        <v>21</v>
      </c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</row>
    <row r="116" spans="1:60" outlineLevel="1" x14ac:dyDescent="0.2">
      <c r="A116" s="223"/>
      <c r="B116" s="217"/>
      <c r="C116" s="222" t="s">
        <v>327</v>
      </c>
      <c r="D116" s="220"/>
      <c r="E116" s="221">
        <v>3.8639999999999999</v>
      </c>
      <c r="F116" s="184"/>
      <c r="G116" s="184"/>
      <c r="H116" s="185"/>
      <c r="I116" s="198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</row>
    <row r="117" spans="1:60" outlineLevel="1" x14ac:dyDescent="0.2">
      <c r="A117" s="223"/>
      <c r="B117" s="282" t="s">
        <v>328</v>
      </c>
      <c r="C117" s="283"/>
      <c r="D117" s="284"/>
      <c r="E117" s="285"/>
      <c r="F117" s="286"/>
      <c r="G117" s="287"/>
      <c r="H117" s="185"/>
      <c r="I117" s="198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>
        <v>0</v>
      </c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</row>
    <row r="118" spans="1:60" outlineLevel="1" x14ac:dyDescent="0.2">
      <c r="A118" s="223"/>
      <c r="B118" s="282" t="s">
        <v>329</v>
      </c>
      <c r="C118" s="283"/>
      <c r="D118" s="284"/>
      <c r="E118" s="285"/>
      <c r="F118" s="286"/>
      <c r="G118" s="287"/>
      <c r="H118" s="185"/>
      <c r="I118" s="198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>
        <v>1</v>
      </c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</row>
    <row r="119" spans="1:60" outlineLevel="1" x14ac:dyDescent="0.2">
      <c r="A119" s="196">
        <v>28</v>
      </c>
      <c r="B119" s="177" t="s">
        <v>330</v>
      </c>
      <c r="C119" s="188" t="s">
        <v>331</v>
      </c>
      <c r="D119" s="219" t="s">
        <v>209</v>
      </c>
      <c r="E119" s="181">
        <v>43.2</v>
      </c>
      <c r="F119" s="183"/>
      <c r="G119" s="184">
        <f>ROUND(E119*F119,2)</f>
        <v>0</v>
      </c>
      <c r="H119" s="185" t="s">
        <v>271</v>
      </c>
      <c r="I119" s="198" t="s">
        <v>173</v>
      </c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 t="s">
        <v>198</v>
      </c>
      <c r="AF119" s="32"/>
      <c r="AG119" s="32"/>
      <c r="AH119" s="32"/>
      <c r="AI119" s="32"/>
      <c r="AJ119" s="32"/>
      <c r="AK119" s="32"/>
      <c r="AL119" s="32"/>
      <c r="AM119" s="32">
        <v>21</v>
      </c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</row>
    <row r="120" spans="1:60" outlineLevel="1" x14ac:dyDescent="0.2">
      <c r="A120" s="223"/>
      <c r="B120" s="217"/>
      <c r="C120" s="222" t="s">
        <v>332</v>
      </c>
      <c r="D120" s="220"/>
      <c r="E120" s="221">
        <v>22</v>
      </c>
      <c r="F120" s="184"/>
      <c r="G120" s="184"/>
      <c r="H120" s="185"/>
      <c r="I120" s="198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</row>
    <row r="121" spans="1:60" outlineLevel="1" x14ac:dyDescent="0.2">
      <c r="A121" s="223"/>
      <c r="B121" s="217"/>
      <c r="C121" s="222" t="s">
        <v>333</v>
      </c>
      <c r="D121" s="220"/>
      <c r="E121" s="221">
        <v>21.2</v>
      </c>
      <c r="F121" s="184"/>
      <c r="G121" s="184"/>
      <c r="H121" s="185"/>
      <c r="I121" s="198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</row>
    <row r="122" spans="1:60" outlineLevel="1" x14ac:dyDescent="0.2">
      <c r="A122" s="223"/>
      <c r="B122" s="282" t="s">
        <v>328</v>
      </c>
      <c r="C122" s="283"/>
      <c r="D122" s="284"/>
      <c r="E122" s="285"/>
      <c r="F122" s="286"/>
      <c r="G122" s="287"/>
      <c r="H122" s="185"/>
      <c r="I122" s="198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>
        <v>0</v>
      </c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</row>
    <row r="123" spans="1:60" outlineLevel="1" x14ac:dyDescent="0.2">
      <c r="A123" s="223"/>
      <c r="B123" s="282" t="s">
        <v>329</v>
      </c>
      <c r="C123" s="283"/>
      <c r="D123" s="284"/>
      <c r="E123" s="285"/>
      <c r="F123" s="286"/>
      <c r="G123" s="287"/>
      <c r="H123" s="185"/>
      <c r="I123" s="198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>
        <v>1</v>
      </c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</row>
    <row r="124" spans="1:60" outlineLevel="1" x14ac:dyDescent="0.2">
      <c r="A124" s="196">
        <v>29</v>
      </c>
      <c r="B124" s="177" t="s">
        <v>334</v>
      </c>
      <c r="C124" s="188" t="s">
        <v>335</v>
      </c>
      <c r="D124" s="219" t="s">
        <v>209</v>
      </c>
      <c r="E124" s="181">
        <v>16.399999999999999</v>
      </c>
      <c r="F124" s="183"/>
      <c r="G124" s="184">
        <f>ROUND(E124*F124,2)</f>
        <v>0</v>
      </c>
      <c r="H124" s="185" t="s">
        <v>271</v>
      </c>
      <c r="I124" s="198" t="s">
        <v>173</v>
      </c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 t="s">
        <v>198</v>
      </c>
      <c r="AF124" s="32"/>
      <c r="AG124" s="32"/>
      <c r="AH124" s="32"/>
      <c r="AI124" s="32"/>
      <c r="AJ124" s="32"/>
      <c r="AK124" s="32"/>
      <c r="AL124" s="32"/>
      <c r="AM124" s="32">
        <v>21</v>
      </c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</row>
    <row r="125" spans="1:60" outlineLevel="1" x14ac:dyDescent="0.2">
      <c r="A125" s="223"/>
      <c r="B125" s="217"/>
      <c r="C125" s="222" t="s">
        <v>336</v>
      </c>
      <c r="D125" s="220"/>
      <c r="E125" s="221">
        <v>16.399999999999999</v>
      </c>
      <c r="F125" s="184"/>
      <c r="G125" s="184"/>
      <c r="H125" s="185"/>
      <c r="I125" s="198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</row>
    <row r="126" spans="1:60" outlineLevel="1" x14ac:dyDescent="0.2">
      <c r="A126" s="223"/>
      <c r="B126" s="282" t="s">
        <v>337</v>
      </c>
      <c r="C126" s="283"/>
      <c r="D126" s="284"/>
      <c r="E126" s="285"/>
      <c r="F126" s="286"/>
      <c r="G126" s="287"/>
      <c r="H126" s="185"/>
      <c r="I126" s="198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>
        <v>0</v>
      </c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</row>
    <row r="127" spans="1:60" outlineLevel="1" x14ac:dyDescent="0.2">
      <c r="A127" s="223"/>
      <c r="B127" s="282" t="s">
        <v>338</v>
      </c>
      <c r="C127" s="283"/>
      <c r="D127" s="284"/>
      <c r="E127" s="285"/>
      <c r="F127" s="286"/>
      <c r="G127" s="287"/>
      <c r="H127" s="185"/>
      <c r="I127" s="198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>
        <v>1</v>
      </c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</row>
    <row r="128" spans="1:60" outlineLevel="1" x14ac:dyDescent="0.2">
      <c r="A128" s="196">
        <v>30</v>
      </c>
      <c r="B128" s="177" t="s">
        <v>339</v>
      </c>
      <c r="C128" s="188" t="s">
        <v>340</v>
      </c>
      <c r="D128" s="219" t="s">
        <v>196</v>
      </c>
      <c r="E128" s="181">
        <v>190</v>
      </c>
      <c r="F128" s="183"/>
      <c r="G128" s="184">
        <f>ROUND(E128*F128,2)</f>
        <v>0</v>
      </c>
      <c r="H128" s="185" t="s">
        <v>271</v>
      </c>
      <c r="I128" s="198" t="s">
        <v>173</v>
      </c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 t="s">
        <v>198</v>
      </c>
      <c r="AF128" s="32"/>
      <c r="AG128" s="32"/>
      <c r="AH128" s="32"/>
      <c r="AI128" s="32"/>
      <c r="AJ128" s="32"/>
      <c r="AK128" s="32"/>
      <c r="AL128" s="32"/>
      <c r="AM128" s="32">
        <v>21</v>
      </c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</row>
    <row r="129" spans="1:60" outlineLevel="1" x14ac:dyDescent="0.2">
      <c r="A129" s="223"/>
      <c r="B129" s="217"/>
      <c r="C129" s="222" t="s">
        <v>341</v>
      </c>
      <c r="D129" s="220"/>
      <c r="E129" s="221">
        <v>190</v>
      </c>
      <c r="F129" s="184"/>
      <c r="G129" s="184"/>
      <c r="H129" s="185"/>
      <c r="I129" s="198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</row>
    <row r="130" spans="1:60" outlineLevel="1" x14ac:dyDescent="0.2">
      <c r="A130" s="223"/>
      <c r="B130" s="282" t="s">
        <v>337</v>
      </c>
      <c r="C130" s="283"/>
      <c r="D130" s="284"/>
      <c r="E130" s="285"/>
      <c r="F130" s="286"/>
      <c r="G130" s="287"/>
      <c r="H130" s="185"/>
      <c r="I130" s="198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>
        <v>0</v>
      </c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</row>
    <row r="131" spans="1:60" outlineLevel="1" x14ac:dyDescent="0.2">
      <c r="A131" s="223"/>
      <c r="B131" s="282" t="s">
        <v>338</v>
      </c>
      <c r="C131" s="283"/>
      <c r="D131" s="284"/>
      <c r="E131" s="285"/>
      <c r="F131" s="286"/>
      <c r="G131" s="287"/>
      <c r="H131" s="185"/>
      <c r="I131" s="198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>
        <v>1</v>
      </c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</row>
    <row r="132" spans="1:60" outlineLevel="1" x14ac:dyDescent="0.2">
      <c r="A132" s="196">
        <v>31</v>
      </c>
      <c r="B132" s="177" t="s">
        <v>342</v>
      </c>
      <c r="C132" s="188" t="s">
        <v>343</v>
      </c>
      <c r="D132" s="219" t="s">
        <v>196</v>
      </c>
      <c r="E132" s="181">
        <v>738</v>
      </c>
      <c r="F132" s="183"/>
      <c r="G132" s="184">
        <f>ROUND(E132*F132,2)</f>
        <v>0</v>
      </c>
      <c r="H132" s="185" t="s">
        <v>271</v>
      </c>
      <c r="I132" s="198" t="s">
        <v>173</v>
      </c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 t="s">
        <v>198</v>
      </c>
      <c r="AF132" s="32"/>
      <c r="AG132" s="32"/>
      <c r="AH132" s="32"/>
      <c r="AI132" s="32"/>
      <c r="AJ132" s="32"/>
      <c r="AK132" s="32"/>
      <c r="AL132" s="32"/>
      <c r="AM132" s="32">
        <v>21</v>
      </c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</row>
    <row r="133" spans="1:60" outlineLevel="1" x14ac:dyDescent="0.2">
      <c r="A133" s="223"/>
      <c r="B133" s="217"/>
      <c r="C133" s="222" t="s">
        <v>344</v>
      </c>
      <c r="D133" s="220"/>
      <c r="E133" s="221">
        <v>738</v>
      </c>
      <c r="F133" s="184"/>
      <c r="G133" s="184"/>
      <c r="H133" s="185"/>
      <c r="I133" s="198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</row>
    <row r="134" spans="1:60" outlineLevel="1" x14ac:dyDescent="0.2">
      <c r="A134" s="223"/>
      <c r="B134" s="282" t="s">
        <v>337</v>
      </c>
      <c r="C134" s="283"/>
      <c r="D134" s="284"/>
      <c r="E134" s="285"/>
      <c r="F134" s="286"/>
      <c r="G134" s="287"/>
      <c r="H134" s="185"/>
      <c r="I134" s="198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>
        <v>0</v>
      </c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</row>
    <row r="135" spans="1:60" outlineLevel="1" x14ac:dyDescent="0.2">
      <c r="A135" s="223"/>
      <c r="B135" s="282" t="s">
        <v>338</v>
      </c>
      <c r="C135" s="283"/>
      <c r="D135" s="284"/>
      <c r="E135" s="285"/>
      <c r="F135" s="286"/>
      <c r="G135" s="287"/>
      <c r="H135" s="185"/>
      <c r="I135" s="198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>
        <v>1</v>
      </c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</row>
    <row r="136" spans="1:60" outlineLevel="1" x14ac:dyDescent="0.2">
      <c r="A136" s="196">
        <v>32</v>
      </c>
      <c r="B136" s="177" t="s">
        <v>345</v>
      </c>
      <c r="C136" s="188" t="s">
        <v>346</v>
      </c>
      <c r="D136" s="219" t="s">
        <v>196</v>
      </c>
      <c r="E136" s="181">
        <v>729</v>
      </c>
      <c r="F136" s="183"/>
      <c r="G136" s="184">
        <f>ROUND(E136*F136,2)</f>
        <v>0</v>
      </c>
      <c r="H136" s="185" t="s">
        <v>271</v>
      </c>
      <c r="I136" s="198" t="s">
        <v>173</v>
      </c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 t="s">
        <v>198</v>
      </c>
      <c r="AF136" s="32"/>
      <c r="AG136" s="32"/>
      <c r="AH136" s="32"/>
      <c r="AI136" s="32"/>
      <c r="AJ136" s="32"/>
      <c r="AK136" s="32"/>
      <c r="AL136" s="32"/>
      <c r="AM136" s="32">
        <v>21</v>
      </c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</row>
    <row r="137" spans="1:60" outlineLevel="1" x14ac:dyDescent="0.2">
      <c r="A137" s="223"/>
      <c r="B137" s="217"/>
      <c r="C137" s="222" t="s">
        <v>347</v>
      </c>
      <c r="D137" s="220"/>
      <c r="E137" s="221">
        <v>368</v>
      </c>
      <c r="F137" s="184"/>
      <c r="G137" s="184"/>
      <c r="H137" s="185"/>
      <c r="I137" s="198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</row>
    <row r="138" spans="1:60" outlineLevel="1" x14ac:dyDescent="0.2">
      <c r="A138" s="223"/>
      <c r="B138" s="217"/>
      <c r="C138" s="222" t="s">
        <v>348</v>
      </c>
      <c r="D138" s="220"/>
      <c r="E138" s="221">
        <v>361</v>
      </c>
      <c r="F138" s="184"/>
      <c r="G138" s="184"/>
      <c r="H138" s="185"/>
      <c r="I138" s="198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</row>
    <row r="139" spans="1:60" outlineLevel="1" x14ac:dyDescent="0.2">
      <c r="A139" s="223"/>
      <c r="B139" s="282" t="s">
        <v>337</v>
      </c>
      <c r="C139" s="283"/>
      <c r="D139" s="284"/>
      <c r="E139" s="285"/>
      <c r="F139" s="286"/>
      <c r="G139" s="287"/>
      <c r="H139" s="185"/>
      <c r="I139" s="198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>
        <v>0</v>
      </c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</row>
    <row r="140" spans="1:60" outlineLevel="1" x14ac:dyDescent="0.2">
      <c r="A140" s="223"/>
      <c r="B140" s="282" t="s">
        <v>349</v>
      </c>
      <c r="C140" s="283"/>
      <c r="D140" s="284"/>
      <c r="E140" s="285"/>
      <c r="F140" s="286"/>
      <c r="G140" s="287"/>
      <c r="H140" s="185"/>
      <c r="I140" s="198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>
        <v>1</v>
      </c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</row>
    <row r="141" spans="1:60" outlineLevel="1" x14ac:dyDescent="0.2">
      <c r="A141" s="196">
        <v>33</v>
      </c>
      <c r="B141" s="177" t="s">
        <v>350</v>
      </c>
      <c r="C141" s="188" t="s">
        <v>351</v>
      </c>
      <c r="D141" s="219" t="s">
        <v>196</v>
      </c>
      <c r="E141" s="181">
        <v>386</v>
      </c>
      <c r="F141" s="183"/>
      <c r="G141" s="184">
        <f>ROUND(E141*F141,2)</f>
        <v>0</v>
      </c>
      <c r="H141" s="185" t="s">
        <v>271</v>
      </c>
      <c r="I141" s="198" t="s">
        <v>173</v>
      </c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 t="s">
        <v>198</v>
      </c>
      <c r="AF141" s="32"/>
      <c r="AG141" s="32"/>
      <c r="AH141" s="32"/>
      <c r="AI141" s="32"/>
      <c r="AJ141" s="32"/>
      <c r="AK141" s="32"/>
      <c r="AL141" s="32"/>
      <c r="AM141" s="32">
        <v>21</v>
      </c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</row>
    <row r="142" spans="1:60" outlineLevel="1" x14ac:dyDescent="0.2">
      <c r="A142" s="223"/>
      <c r="B142" s="217"/>
      <c r="C142" s="222" t="s">
        <v>352</v>
      </c>
      <c r="D142" s="220"/>
      <c r="E142" s="221">
        <v>386</v>
      </c>
      <c r="F142" s="184"/>
      <c r="G142" s="184"/>
      <c r="H142" s="185"/>
      <c r="I142" s="198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</row>
    <row r="143" spans="1:60" outlineLevel="1" x14ac:dyDescent="0.2">
      <c r="A143" s="223"/>
      <c r="B143" s="282" t="s">
        <v>353</v>
      </c>
      <c r="C143" s="283"/>
      <c r="D143" s="284"/>
      <c r="E143" s="285"/>
      <c r="F143" s="286"/>
      <c r="G143" s="287"/>
      <c r="H143" s="185"/>
      <c r="I143" s="198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>
        <v>0</v>
      </c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</row>
    <row r="144" spans="1:60" outlineLevel="1" x14ac:dyDescent="0.2">
      <c r="A144" s="223"/>
      <c r="B144" s="282" t="s">
        <v>354</v>
      </c>
      <c r="C144" s="283"/>
      <c r="D144" s="284"/>
      <c r="E144" s="285"/>
      <c r="F144" s="286"/>
      <c r="G144" s="287"/>
      <c r="H144" s="185"/>
      <c r="I144" s="198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 t="s">
        <v>192</v>
      </c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</row>
    <row r="145" spans="1:60" outlineLevel="1" x14ac:dyDescent="0.2">
      <c r="A145" s="223"/>
      <c r="B145" s="282" t="s">
        <v>355</v>
      </c>
      <c r="C145" s="283"/>
      <c r="D145" s="284"/>
      <c r="E145" s="285"/>
      <c r="F145" s="286"/>
      <c r="G145" s="287"/>
      <c r="H145" s="185"/>
      <c r="I145" s="198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>
        <v>1</v>
      </c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</row>
    <row r="146" spans="1:60" outlineLevel="1" x14ac:dyDescent="0.2">
      <c r="A146" s="196">
        <v>34</v>
      </c>
      <c r="B146" s="177" t="s">
        <v>356</v>
      </c>
      <c r="C146" s="188" t="s">
        <v>357</v>
      </c>
      <c r="D146" s="219" t="s">
        <v>196</v>
      </c>
      <c r="E146" s="181">
        <v>10</v>
      </c>
      <c r="F146" s="183"/>
      <c r="G146" s="184">
        <f>ROUND(E146*F146,2)</f>
        <v>0</v>
      </c>
      <c r="H146" s="185" t="s">
        <v>271</v>
      </c>
      <c r="I146" s="198" t="s">
        <v>173</v>
      </c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 t="s">
        <v>198</v>
      </c>
      <c r="AF146" s="32"/>
      <c r="AG146" s="32"/>
      <c r="AH146" s="32"/>
      <c r="AI146" s="32"/>
      <c r="AJ146" s="32"/>
      <c r="AK146" s="32"/>
      <c r="AL146" s="32"/>
      <c r="AM146" s="32">
        <v>21</v>
      </c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</row>
    <row r="147" spans="1:60" outlineLevel="1" x14ac:dyDescent="0.2">
      <c r="A147" s="223"/>
      <c r="B147" s="217"/>
      <c r="C147" s="222" t="s">
        <v>272</v>
      </c>
      <c r="D147" s="220"/>
      <c r="E147" s="221">
        <v>10</v>
      </c>
      <c r="F147" s="184"/>
      <c r="G147" s="184"/>
      <c r="H147" s="185"/>
      <c r="I147" s="198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</row>
    <row r="148" spans="1:60" outlineLevel="1" x14ac:dyDescent="0.2">
      <c r="A148" s="223"/>
      <c r="B148" s="282" t="s">
        <v>358</v>
      </c>
      <c r="C148" s="283"/>
      <c r="D148" s="284"/>
      <c r="E148" s="285"/>
      <c r="F148" s="286"/>
      <c r="G148" s="287"/>
      <c r="H148" s="185"/>
      <c r="I148" s="198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>
        <v>0</v>
      </c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</row>
    <row r="149" spans="1:60" outlineLevel="1" x14ac:dyDescent="0.2">
      <c r="A149" s="223"/>
      <c r="B149" s="282" t="s">
        <v>359</v>
      </c>
      <c r="C149" s="283"/>
      <c r="D149" s="284"/>
      <c r="E149" s="285"/>
      <c r="F149" s="286"/>
      <c r="G149" s="287"/>
      <c r="H149" s="185"/>
      <c r="I149" s="198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>
        <v>1</v>
      </c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</row>
    <row r="150" spans="1:60" outlineLevel="1" x14ac:dyDescent="0.2">
      <c r="A150" s="196">
        <v>35</v>
      </c>
      <c r="B150" s="177" t="s">
        <v>360</v>
      </c>
      <c r="C150" s="188" t="s">
        <v>361</v>
      </c>
      <c r="D150" s="219" t="s">
        <v>196</v>
      </c>
      <c r="E150" s="181">
        <v>111</v>
      </c>
      <c r="F150" s="183"/>
      <c r="G150" s="184">
        <f>ROUND(E150*F150,2)</f>
        <v>0</v>
      </c>
      <c r="H150" s="185" t="s">
        <v>271</v>
      </c>
      <c r="I150" s="198" t="s">
        <v>173</v>
      </c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 t="s">
        <v>198</v>
      </c>
      <c r="AF150" s="32"/>
      <c r="AG150" s="32"/>
      <c r="AH150" s="32"/>
      <c r="AI150" s="32"/>
      <c r="AJ150" s="32"/>
      <c r="AK150" s="32"/>
      <c r="AL150" s="32"/>
      <c r="AM150" s="32">
        <v>21</v>
      </c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</row>
    <row r="151" spans="1:60" outlineLevel="1" x14ac:dyDescent="0.2">
      <c r="A151" s="223"/>
      <c r="B151" s="217"/>
      <c r="C151" s="222" t="s">
        <v>362</v>
      </c>
      <c r="D151" s="220"/>
      <c r="E151" s="221">
        <v>111</v>
      </c>
      <c r="F151" s="184"/>
      <c r="G151" s="184"/>
      <c r="H151" s="185"/>
      <c r="I151" s="198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</row>
    <row r="152" spans="1:60" x14ac:dyDescent="0.2">
      <c r="A152" s="195" t="s">
        <v>168</v>
      </c>
      <c r="B152" s="176" t="s">
        <v>108</v>
      </c>
      <c r="C152" s="187" t="s">
        <v>109</v>
      </c>
      <c r="D152" s="218"/>
      <c r="E152" s="180"/>
      <c r="F152" s="288">
        <f>SUM(G153:G156)</f>
        <v>0</v>
      </c>
      <c r="G152" s="289"/>
      <c r="H152" s="182"/>
      <c r="I152" s="197"/>
      <c r="AE152" t="s">
        <v>169</v>
      </c>
    </row>
    <row r="153" spans="1:60" outlineLevel="1" x14ac:dyDescent="0.2">
      <c r="A153" s="223"/>
      <c r="B153" s="290" t="s">
        <v>363</v>
      </c>
      <c r="C153" s="291"/>
      <c r="D153" s="292"/>
      <c r="E153" s="293"/>
      <c r="F153" s="294"/>
      <c r="G153" s="295"/>
      <c r="H153" s="185"/>
      <c r="I153" s="198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>
        <v>0</v>
      </c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</row>
    <row r="154" spans="1:60" outlineLevel="1" x14ac:dyDescent="0.2">
      <c r="A154" s="223"/>
      <c r="B154" s="282" t="s">
        <v>364</v>
      </c>
      <c r="C154" s="283"/>
      <c r="D154" s="284"/>
      <c r="E154" s="285"/>
      <c r="F154" s="286"/>
      <c r="G154" s="287"/>
      <c r="H154" s="185"/>
      <c r="I154" s="198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 t="s">
        <v>192</v>
      </c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</row>
    <row r="155" spans="1:60" outlineLevel="1" x14ac:dyDescent="0.2">
      <c r="A155" s="223"/>
      <c r="B155" s="282" t="s">
        <v>365</v>
      </c>
      <c r="C155" s="283"/>
      <c r="D155" s="284"/>
      <c r="E155" s="285"/>
      <c r="F155" s="286"/>
      <c r="G155" s="287"/>
      <c r="H155" s="185"/>
      <c r="I155" s="198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>
        <v>1</v>
      </c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</row>
    <row r="156" spans="1:60" outlineLevel="1" x14ac:dyDescent="0.2">
      <c r="A156" s="196">
        <v>36</v>
      </c>
      <c r="B156" s="177" t="s">
        <v>366</v>
      </c>
      <c r="C156" s="188" t="s">
        <v>367</v>
      </c>
      <c r="D156" s="219" t="s">
        <v>368</v>
      </c>
      <c r="E156" s="181">
        <v>51.290430000000001</v>
      </c>
      <c r="F156" s="183"/>
      <c r="G156" s="184">
        <f>ROUND(E156*F156,2)</f>
        <v>0</v>
      </c>
      <c r="H156" s="185" t="s">
        <v>369</v>
      </c>
      <c r="I156" s="198" t="s">
        <v>173</v>
      </c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 t="s">
        <v>198</v>
      </c>
      <c r="AF156" s="32"/>
      <c r="AG156" s="32"/>
      <c r="AH156" s="32"/>
      <c r="AI156" s="32"/>
      <c r="AJ156" s="32"/>
      <c r="AK156" s="32"/>
      <c r="AL156" s="32"/>
      <c r="AM156" s="32">
        <v>21</v>
      </c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</row>
    <row r="157" spans="1:60" x14ac:dyDescent="0.2">
      <c r="A157" s="195" t="s">
        <v>168</v>
      </c>
      <c r="B157" s="176" t="s">
        <v>110</v>
      </c>
      <c r="C157" s="187" t="s">
        <v>111</v>
      </c>
      <c r="D157" s="218"/>
      <c r="E157" s="180"/>
      <c r="F157" s="288">
        <f>SUM(G158:G160)</f>
        <v>0</v>
      </c>
      <c r="G157" s="289"/>
      <c r="H157" s="182"/>
      <c r="I157" s="197"/>
      <c r="AE157" t="s">
        <v>169</v>
      </c>
    </row>
    <row r="158" spans="1:60" outlineLevel="1" x14ac:dyDescent="0.2">
      <c r="A158" s="223"/>
      <c r="B158" s="290" t="s">
        <v>370</v>
      </c>
      <c r="C158" s="291"/>
      <c r="D158" s="292"/>
      <c r="E158" s="293"/>
      <c r="F158" s="294"/>
      <c r="G158" s="295"/>
      <c r="H158" s="185"/>
      <c r="I158" s="198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>
        <v>0</v>
      </c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</row>
    <row r="159" spans="1:60" outlineLevel="1" x14ac:dyDescent="0.2">
      <c r="A159" s="196">
        <v>37</v>
      </c>
      <c r="B159" s="177" t="s">
        <v>371</v>
      </c>
      <c r="C159" s="188" t="s">
        <v>372</v>
      </c>
      <c r="D159" s="219" t="s">
        <v>196</v>
      </c>
      <c r="E159" s="181">
        <v>190</v>
      </c>
      <c r="F159" s="183"/>
      <c r="G159" s="184">
        <f>ROUND(E159*F159,2)</f>
        <v>0</v>
      </c>
      <c r="H159" s="185" t="s">
        <v>373</v>
      </c>
      <c r="I159" s="198" t="s">
        <v>173</v>
      </c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 t="s">
        <v>198</v>
      </c>
      <c r="AF159" s="32"/>
      <c r="AG159" s="32"/>
      <c r="AH159" s="32"/>
      <c r="AI159" s="32"/>
      <c r="AJ159" s="32"/>
      <c r="AK159" s="32"/>
      <c r="AL159" s="32"/>
      <c r="AM159" s="32">
        <v>21</v>
      </c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</row>
    <row r="160" spans="1:60" outlineLevel="1" x14ac:dyDescent="0.2">
      <c r="A160" s="223"/>
      <c r="B160" s="217"/>
      <c r="C160" s="222" t="s">
        <v>374</v>
      </c>
      <c r="D160" s="220"/>
      <c r="E160" s="221">
        <v>190</v>
      </c>
      <c r="F160" s="184"/>
      <c r="G160" s="184"/>
      <c r="H160" s="185"/>
      <c r="I160" s="198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</row>
    <row r="161" spans="1:60" x14ac:dyDescent="0.2">
      <c r="A161" s="195" t="s">
        <v>168</v>
      </c>
      <c r="B161" s="176" t="s">
        <v>120</v>
      </c>
      <c r="C161" s="187" t="s">
        <v>121</v>
      </c>
      <c r="D161" s="218"/>
      <c r="E161" s="180"/>
      <c r="F161" s="288">
        <f>SUM(G162:G168)</f>
        <v>0</v>
      </c>
      <c r="G161" s="289"/>
      <c r="H161" s="182"/>
      <c r="I161" s="197"/>
      <c r="AE161" t="s">
        <v>169</v>
      </c>
    </row>
    <row r="162" spans="1:60" outlineLevel="1" x14ac:dyDescent="0.2">
      <c r="A162" s="223"/>
      <c r="B162" s="290" t="s">
        <v>375</v>
      </c>
      <c r="C162" s="291"/>
      <c r="D162" s="292"/>
      <c r="E162" s="293"/>
      <c r="F162" s="294"/>
      <c r="G162" s="295"/>
      <c r="H162" s="185"/>
      <c r="I162" s="198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>
        <v>0</v>
      </c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</row>
    <row r="163" spans="1:60" outlineLevel="1" x14ac:dyDescent="0.2">
      <c r="A163" s="196">
        <v>38</v>
      </c>
      <c r="B163" s="177" t="s">
        <v>376</v>
      </c>
      <c r="C163" s="188" t="s">
        <v>377</v>
      </c>
      <c r="D163" s="219" t="s">
        <v>209</v>
      </c>
      <c r="E163" s="181">
        <v>824.45</v>
      </c>
      <c r="F163" s="183"/>
      <c r="G163" s="184">
        <f>ROUND(E163*F163,2)</f>
        <v>0</v>
      </c>
      <c r="H163" s="185" t="s">
        <v>378</v>
      </c>
      <c r="I163" s="198" t="s">
        <v>173</v>
      </c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 t="s">
        <v>198</v>
      </c>
      <c r="AF163" s="32"/>
      <c r="AG163" s="32"/>
      <c r="AH163" s="32"/>
      <c r="AI163" s="32"/>
      <c r="AJ163" s="32"/>
      <c r="AK163" s="32"/>
      <c r="AL163" s="32"/>
      <c r="AM163" s="32">
        <v>21</v>
      </c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</row>
    <row r="164" spans="1:60" outlineLevel="1" x14ac:dyDescent="0.2">
      <c r="A164" s="223"/>
      <c r="B164" s="217"/>
      <c r="C164" s="222" t="s">
        <v>379</v>
      </c>
      <c r="D164" s="220"/>
      <c r="E164" s="221">
        <v>824.45</v>
      </c>
      <c r="F164" s="184"/>
      <c r="G164" s="184"/>
      <c r="H164" s="185"/>
      <c r="I164" s="198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</row>
    <row r="165" spans="1:60" outlineLevel="1" x14ac:dyDescent="0.2">
      <c r="A165" s="223"/>
      <c r="B165" s="282" t="s">
        <v>380</v>
      </c>
      <c r="C165" s="283"/>
      <c r="D165" s="284"/>
      <c r="E165" s="285"/>
      <c r="F165" s="286"/>
      <c r="G165" s="287"/>
      <c r="H165" s="185"/>
      <c r="I165" s="198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>
        <v>0</v>
      </c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</row>
    <row r="166" spans="1:60" ht="22.5" outlineLevel="1" x14ac:dyDescent="0.2">
      <c r="A166" s="196">
        <v>39</v>
      </c>
      <c r="B166" s="177" t="s">
        <v>381</v>
      </c>
      <c r="C166" s="188" t="s">
        <v>382</v>
      </c>
      <c r="D166" s="219" t="s">
        <v>196</v>
      </c>
      <c r="E166" s="181">
        <v>833.49419999999998</v>
      </c>
      <c r="F166" s="183"/>
      <c r="G166" s="184">
        <f>ROUND(E166*F166,2)</f>
        <v>0</v>
      </c>
      <c r="H166" s="185" t="s">
        <v>378</v>
      </c>
      <c r="I166" s="198" t="s">
        <v>173</v>
      </c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 t="s">
        <v>198</v>
      </c>
      <c r="AF166" s="32"/>
      <c r="AG166" s="32"/>
      <c r="AH166" s="32"/>
      <c r="AI166" s="32"/>
      <c r="AJ166" s="32"/>
      <c r="AK166" s="32"/>
      <c r="AL166" s="32"/>
      <c r="AM166" s="32">
        <v>21</v>
      </c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</row>
    <row r="167" spans="1:60" outlineLevel="1" x14ac:dyDescent="0.2">
      <c r="A167" s="223"/>
      <c r="B167" s="217"/>
      <c r="C167" s="222" t="s">
        <v>383</v>
      </c>
      <c r="D167" s="220"/>
      <c r="E167" s="221">
        <v>638.05499999999995</v>
      </c>
      <c r="F167" s="184"/>
      <c r="G167" s="184"/>
      <c r="H167" s="185"/>
      <c r="I167" s="198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</row>
    <row r="168" spans="1:60" outlineLevel="1" x14ac:dyDescent="0.2">
      <c r="A168" s="223"/>
      <c r="B168" s="217"/>
      <c r="C168" s="222" t="s">
        <v>384</v>
      </c>
      <c r="D168" s="220"/>
      <c r="E168" s="221">
        <v>195.4392</v>
      </c>
      <c r="F168" s="184"/>
      <c r="G168" s="184"/>
      <c r="H168" s="185"/>
      <c r="I168" s="198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</row>
    <row r="169" spans="1:60" x14ac:dyDescent="0.2">
      <c r="A169" s="195" t="s">
        <v>168</v>
      </c>
      <c r="B169" s="176" t="s">
        <v>122</v>
      </c>
      <c r="C169" s="187" t="s">
        <v>123</v>
      </c>
      <c r="D169" s="218"/>
      <c r="E169" s="180"/>
      <c r="F169" s="288">
        <f>SUM(G170:G175)</f>
        <v>0</v>
      </c>
      <c r="G169" s="289"/>
      <c r="H169" s="182"/>
      <c r="I169" s="197"/>
      <c r="AE169" t="s">
        <v>169</v>
      </c>
    </row>
    <row r="170" spans="1:60" outlineLevel="1" x14ac:dyDescent="0.2">
      <c r="A170" s="223"/>
      <c r="B170" s="290" t="s">
        <v>385</v>
      </c>
      <c r="C170" s="291"/>
      <c r="D170" s="292"/>
      <c r="E170" s="293"/>
      <c r="F170" s="294"/>
      <c r="G170" s="295"/>
      <c r="H170" s="185"/>
      <c r="I170" s="198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>
        <v>0</v>
      </c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</row>
    <row r="171" spans="1:60" outlineLevel="1" x14ac:dyDescent="0.2">
      <c r="A171" s="196">
        <v>40</v>
      </c>
      <c r="B171" s="177" t="s">
        <v>386</v>
      </c>
      <c r="C171" s="188" t="s">
        <v>387</v>
      </c>
      <c r="D171" s="219" t="s">
        <v>196</v>
      </c>
      <c r="E171" s="181">
        <v>644</v>
      </c>
      <c r="F171" s="183"/>
      <c r="G171" s="184">
        <f>ROUND(E171*F171,2)</f>
        <v>0</v>
      </c>
      <c r="H171" s="185" t="s">
        <v>388</v>
      </c>
      <c r="I171" s="198" t="s">
        <v>173</v>
      </c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 t="s">
        <v>198</v>
      </c>
      <c r="AF171" s="32"/>
      <c r="AG171" s="32"/>
      <c r="AH171" s="32"/>
      <c r="AI171" s="32"/>
      <c r="AJ171" s="32"/>
      <c r="AK171" s="32"/>
      <c r="AL171" s="32"/>
      <c r="AM171" s="32">
        <v>21</v>
      </c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</row>
    <row r="172" spans="1:60" outlineLevel="1" x14ac:dyDescent="0.2">
      <c r="A172" s="223"/>
      <c r="B172" s="217"/>
      <c r="C172" s="222" t="s">
        <v>389</v>
      </c>
      <c r="D172" s="220"/>
      <c r="E172" s="221">
        <v>644</v>
      </c>
      <c r="F172" s="184"/>
      <c r="G172" s="184"/>
      <c r="H172" s="185"/>
      <c r="I172" s="198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</row>
    <row r="173" spans="1:60" outlineLevel="1" x14ac:dyDescent="0.2">
      <c r="A173" s="223"/>
      <c r="B173" s="282" t="s">
        <v>390</v>
      </c>
      <c r="C173" s="283"/>
      <c r="D173" s="284"/>
      <c r="E173" s="285"/>
      <c r="F173" s="286"/>
      <c r="G173" s="287"/>
      <c r="H173" s="185"/>
      <c r="I173" s="198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>
        <v>0</v>
      </c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</row>
    <row r="174" spans="1:60" outlineLevel="1" x14ac:dyDescent="0.2">
      <c r="A174" s="196">
        <v>41</v>
      </c>
      <c r="B174" s="177" t="s">
        <v>391</v>
      </c>
      <c r="C174" s="188" t="s">
        <v>392</v>
      </c>
      <c r="D174" s="219" t="s">
        <v>209</v>
      </c>
      <c r="E174" s="181">
        <v>142</v>
      </c>
      <c r="F174" s="183"/>
      <c r="G174" s="184">
        <f>ROUND(E174*F174,2)</f>
        <v>0</v>
      </c>
      <c r="H174" s="185" t="s">
        <v>388</v>
      </c>
      <c r="I174" s="198" t="s">
        <v>173</v>
      </c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 t="s">
        <v>198</v>
      </c>
      <c r="AF174" s="32"/>
      <c r="AG174" s="32"/>
      <c r="AH174" s="32"/>
      <c r="AI174" s="32"/>
      <c r="AJ174" s="32"/>
      <c r="AK174" s="32"/>
      <c r="AL174" s="32"/>
      <c r="AM174" s="32">
        <v>21</v>
      </c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</row>
    <row r="175" spans="1:60" outlineLevel="1" x14ac:dyDescent="0.2">
      <c r="A175" s="223"/>
      <c r="B175" s="217"/>
      <c r="C175" s="222" t="s">
        <v>393</v>
      </c>
      <c r="D175" s="220"/>
      <c r="E175" s="221">
        <v>142</v>
      </c>
      <c r="F175" s="184"/>
      <c r="G175" s="184"/>
      <c r="H175" s="185"/>
      <c r="I175" s="198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</row>
    <row r="176" spans="1:60" x14ac:dyDescent="0.2">
      <c r="A176" s="195" t="s">
        <v>168</v>
      </c>
      <c r="B176" s="176" t="s">
        <v>128</v>
      </c>
      <c r="C176" s="187" t="s">
        <v>129</v>
      </c>
      <c r="D176" s="218"/>
      <c r="E176" s="180"/>
      <c r="F176" s="288">
        <f>SUM(G177:G193)</f>
        <v>0</v>
      </c>
      <c r="G176" s="289"/>
      <c r="H176" s="182"/>
      <c r="I176" s="197"/>
      <c r="AE176" t="s">
        <v>169</v>
      </c>
    </row>
    <row r="177" spans="1:60" outlineLevel="1" x14ac:dyDescent="0.2">
      <c r="A177" s="223"/>
      <c r="B177" s="290" t="s">
        <v>394</v>
      </c>
      <c r="C177" s="291"/>
      <c r="D177" s="292"/>
      <c r="E177" s="293"/>
      <c r="F177" s="294"/>
      <c r="G177" s="295"/>
      <c r="H177" s="185"/>
      <c r="I177" s="198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>
        <v>0</v>
      </c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</row>
    <row r="178" spans="1:60" outlineLevel="1" x14ac:dyDescent="0.2">
      <c r="A178" s="196">
        <v>42</v>
      </c>
      <c r="B178" s="177" t="s">
        <v>395</v>
      </c>
      <c r="C178" s="188" t="s">
        <v>396</v>
      </c>
      <c r="D178" s="219" t="s">
        <v>196</v>
      </c>
      <c r="E178" s="181">
        <v>54.18</v>
      </c>
      <c r="F178" s="183"/>
      <c r="G178" s="184">
        <f>ROUND(E178*F178,2)</f>
        <v>0</v>
      </c>
      <c r="H178" s="185" t="s">
        <v>397</v>
      </c>
      <c r="I178" s="198" t="s">
        <v>173</v>
      </c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 t="s">
        <v>198</v>
      </c>
      <c r="AF178" s="32"/>
      <c r="AG178" s="32"/>
      <c r="AH178" s="32"/>
      <c r="AI178" s="32"/>
      <c r="AJ178" s="32"/>
      <c r="AK178" s="32"/>
      <c r="AL178" s="32"/>
      <c r="AM178" s="32">
        <v>21</v>
      </c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</row>
    <row r="179" spans="1:60" outlineLevel="1" x14ac:dyDescent="0.2">
      <c r="A179" s="223"/>
      <c r="B179" s="217"/>
      <c r="C179" s="222" t="s">
        <v>398</v>
      </c>
      <c r="D179" s="220"/>
      <c r="E179" s="221">
        <v>54.18</v>
      </c>
      <c r="F179" s="184"/>
      <c r="G179" s="184"/>
      <c r="H179" s="185"/>
      <c r="I179" s="198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</row>
    <row r="180" spans="1:60" outlineLevel="1" x14ac:dyDescent="0.2">
      <c r="A180" s="223"/>
      <c r="B180" s="282" t="s">
        <v>399</v>
      </c>
      <c r="C180" s="283"/>
      <c r="D180" s="284"/>
      <c r="E180" s="285"/>
      <c r="F180" s="286"/>
      <c r="G180" s="287"/>
      <c r="H180" s="185"/>
      <c r="I180" s="198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>
        <v>0</v>
      </c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</row>
    <row r="181" spans="1:60" outlineLevel="1" x14ac:dyDescent="0.2">
      <c r="A181" s="196">
        <v>43</v>
      </c>
      <c r="B181" s="177" t="s">
        <v>400</v>
      </c>
      <c r="C181" s="188" t="s">
        <v>401</v>
      </c>
      <c r="D181" s="219" t="s">
        <v>196</v>
      </c>
      <c r="E181" s="181">
        <v>85.15</v>
      </c>
      <c r="F181" s="183"/>
      <c r="G181" s="184">
        <f>ROUND(E181*F181,2)</f>
        <v>0</v>
      </c>
      <c r="H181" s="185" t="s">
        <v>397</v>
      </c>
      <c r="I181" s="198" t="s">
        <v>173</v>
      </c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 t="s">
        <v>198</v>
      </c>
      <c r="AF181" s="32"/>
      <c r="AG181" s="32"/>
      <c r="AH181" s="32"/>
      <c r="AI181" s="32"/>
      <c r="AJ181" s="32"/>
      <c r="AK181" s="32"/>
      <c r="AL181" s="32"/>
      <c r="AM181" s="32">
        <v>21</v>
      </c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</row>
    <row r="182" spans="1:60" outlineLevel="1" x14ac:dyDescent="0.2">
      <c r="A182" s="223"/>
      <c r="B182" s="217"/>
      <c r="C182" s="222" t="s">
        <v>402</v>
      </c>
      <c r="D182" s="220"/>
      <c r="E182" s="221">
        <v>85.15</v>
      </c>
      <c r="F182" s="184"/>
      <c r="G182" s="184"/>
      <c r="H182" s="185"/>
      <c r="I182" s="198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</row>
    <row r="183" spans="1:60" outlineLevel="1" x14ac:dyDescent="0.2">
      <c r="A183" s="223"/>
      <c r="B183" s="282" t="s">
        <v>403</v>
      </c>
      <c r="C183" s="283"/>
      <c r="D183" s="284"/>
      <c r="E183" s="285"/>
      <c r="F183" s="286"/>
      <c r="G183" s="287"/>
      <c r="H183" s="185"/>
      <c r="I183" s="198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>
        <v>0</v>
      </c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</row>
    <row r="184" spans="1:60" outlineLevel="1" x14ac:dyDescent="0.2">
      <c r="A184" s="223"/>
      <c r="B184" s="282" t="s">
        <v>404</v>
      </c>
      <c r="C184" s="283"/>
      <c r="D184" s="284"/>
      <c r="E184" s="285"/>
      <c r="F184" s="286"/>
      <c r="G184" s="287"/>
      <c r="H184" s="185"/>
      <c r="I184" s="198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>
        <v>1</v>
      </c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</row>
    <row r="185" spans="1:60" outlineLevel="1" x14ac:dyDescent="0.2">
      <c r="A185" s="196">
        <v>44</v>
      </c>
      <c r="B185" s="177" t="s">
        <v>405</v>
      </c>
      <c r="C185" s="188" t="s">
        <v>406</v>
      </c>
      <c r="D185" s="219" t="s">
        <v>407</v>
      </c>
      <c r="E185" s="181">
        <v>17693.3</v>
      </c>
      <c r="F185" s="183"/>
      <c r="G185" s="184">
        <f>ROUND(E185*F185,2)</f>
        <v>0</v>
      </c>
      <c r="H185" s="185" t="s">
        <v>397</v>
      </c>
      <c r="I185" s="198" t="s">
        <v>173</v>
      </c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 t="s">
        <v>198</v>
      </c>
      <c r="AF185" s="32"/>
      <c r="AG185" s="32"/>
      <c r="AH185" s="32"/>
      <c r="AI185" s="32"/>
      <c r="AJ185" s="32"/>
      <c r="AK185" s="32"/>
      <c r="AL185" s="32"/>
      <c r="AM185" s="32">
        <v>21</v>
      </c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</row>
    <row r="186" spans="1:60" ht="22.5" outlineLevel="1" x14ac:dyDescent="0.2">
      <c r="A186" s="223"/>
      <c r="B186" s="217"/>
      <c r="C186" s="222" t="s">
        <v>408</v>
      </c>
      <c r="D186" s="220"/>
      <c r="E186" s="221"/>
      <c r="F186" s="184"/>
      <c r="G186" s="184"/>
      <c r="H186" s="185"/>
      <c r="I186" s="198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</row>
    <row r="187" spans="1:60" outlineLevel="1" x14ac:dyDescent="0.2">
      <c r="A187" s="223"/>
      <c r="B187" s="217"/>
      <c r="C187" s="222" t="s">
        <v>409</v>
      </c>
      <c r="D187" s="220"/>
      <c r="E187" s="221"/>
      <c r="F187" s="184"/>
      <c r="G187" s="184"/>
      <c r="H187" s="185"/>
      <c r="I187" s="198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</row>
    <row r="188" spans="1:60" outlineLevel="1" x14ac:dyDescent="0.2">
      <c r="A188" s="223"/>
      <c r="B188" s="217"/>
      <c r="C188" s="222" t="s">
        <v>410</v>
      </c>
      <c r="D188" s="220"/>
      <c r="E188" s="221">
        <v>4741.2</v>
      </c>
      <c r="F188" s="184"/>
      <c r="G188" s="184"/>
      <c r="H188" s="185"/>
      <c r="I188" s="198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</row>
    <row r="189" spans="1:60" outlineLevel="1" x14ac:dyDescent="0.2">
      <c r="A189" s="223"/>
      <c r="B189" s="217"/>
      <c r="C189" s="222" t="s">
        <v>411</v>
      </c>
      <c r="D189" s="220"/>
      <c r="E189" s="221">
        <v>2519.6</v>
      </c>
      <c r="F189" s="184"/>
      <c r="G189" s="184"/>
      <c r="H189" s="185"/>
      <c r="I189" s="198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</row>
    <row r="190" spans="1:60" outlineLevel="1" x14ac:dyDescent="0.2">
      <c r="A190" s="223"/>
      <c r="B190" s="217"/>
      <c r="C190" s="222" t="s">
        <v>412</v>
      </c>
      <c r="D190" s="220"/>
      <c r="E190" s="221">
        <v>2276.1999999999998</v>
      </c>
      <c r="F190" s="184"/>
      <c r="G190" s="184"/>
      <c r="H190" s="185"/>
      <c r="I190" s="198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</row>
    <row r="191" spans="1:60" outlineLevel="1" x14ac:dyDescent="0.2">
      <c r="A191" s="223"/>
      <c r="B191" s="217"/>
      <c r="C191" s="222" t="s">
        <v>413</v>
      </c>
      <c r="D191" s="220"/>
      <c r="E191" s="221">
        <v>4656.3</v>
      </c>
      <c r="F191" s="184"/>
      <c r="G191" s="184"/>
      <c r="H191" s="185"/>
      <c r="I191" s="198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</row>
    <row r="192" spans="1:60" outlineLevel="1" x14ac:dyDescent="0.2">
      <c r="A192" s="223"/>
      <c r="B192" s="217"/>
      <c r="C192" s="222" t="s">
        <v>414</v>
      </c>
      <c r="D192" s="220"/>
      <c r="E192" s="221"/>
      <c r="F192" s="184"/>
      <c r="G192" s="184"/>
      <c r="H192" s="185"/>
      <c r="I192" s="198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</row>
    <row r="193" spans="1:60" outlineLevel="1" x14ac:dyDescent="0.2">
      <c r="A193" s="223"/>
      <c r="B193" s="217"/>
      <c r="C193" s="222" t="s">
        <v>415</v>
      </c>
      <c r="D193" s="220"/>
      <c r="E193" s="221">
        <v>3500</v>
      </c>
      <c r="F193" s="184"/>
      <c r="G193" s="184"/>
      <c r="H193" s="185"/>
      <c r="I193" s="198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</row>
    <row r="194" spans="1:60" x14ac:dyDescent="0.2">
      <c r="A194" s="195" t="s">
        <v>168</v>
      </c>
      <c r="B194" s="176" t="s">
        <v>150</v>
      </c>
      <c r="C194" s="187" t="s">
        <v>151</v>
      </c>
      <c r="D194" s="218"/>
      <c r="E194" s="180"/>
      <c r="F194" s="288">
        <f>SUM(G195:G204)</f>
        <v>0</v>
      </c>
      <c r="G194" s="289"/>
      <c r="H194" s="182"/>
      <c r="I194" s="197"/>
      <c r="AE194" t="s">
        <v>169</v>
      </c>
    </row>
    <row r="195" spans="1:60" outlineLevel="1" x14ac:dyDescent="0.2">
      <c r="A195" s="223"/>
      <c r="B195" s="290" t="s">
        <v>416</v>
      </c>
      <c r="C195" s="291"/>
      <c r="D195" s="292"/>
      <c r="E195" s="293"/>
      <c r="F195" s="294"/>
      <c r="G195" s="295"/>
      <c r="H195" s="185"/>
      <c r="I195" s="198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>
        <v>0</v>
      </c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</row>
    <row r="196" spans="1:60" outlineLevel="1" x14ac:dyDescent="0.2">
      <c r="A196" s="196">
        <v>45</v>
      </c>
      <c r="B196" s="177" t="s">
        <v>417</v>
      </c>
      <c r="C196" s="188" t="s">
        <v>418</v>
      </c>
      <c r="D196" s="219" t="s">
        <v>368</v>
      </c>
      <c r="E196" s="181">
        <v>481.79775000000001</v>
      </c>
      <c r="F196" s="183"/>
      <c r="G196" s="184">
        <f>ROUND(E196*F196,2)</f>
        <v>0</v>
      </c>
      <c r="H196" s="185" t="s">
        <v>271</v>
      </c>
      <c r="I196" s="198" t="s">
        <v>173</v>
      </c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 t="s">
        <v>198</v>
      </c>
      <c r="AF196" s="32"/>
      <c r="AG196" s="32"/>
      <c r="AH196" s="32"/>
      <c r="AI196" s="32"/>
      <c r="AJ196" s="32"/>
      <c r="AK196" s="32"/>
      <c r="AL196" s="32"/>
      <c r="AM196" s="32">
        <v>21</v>
      </c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</row>
    <row r="197" spans="1:60" outlineLevel="1" x14ac:dyDescent="0.2">
      <c r="A197" s="223"/>
      <c r="B197" s="282" t="s">
        <v>419</v>
      </c>
      <c r="C197" s="283"/>
      <c r="D197" s="284"/>
      <c r="E197" s="285"/>
      <c r="F197" s="286"/>
      <c r="G197" s="287"/>
      <c r="H197" s="185"/>
      <c r="I197" s="198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>
        <v>0</v>
      </c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</row>
    <row r="198" spans="1:60" outlineLevel="1" x14ac:dyDescent="0.2">
      <c r="A198" s="196">
        <v>46</v>
      </c>
      <c r="B198" s="177" t="s">
        <v>420</v>
      </c>
      <c r="C198" s="188" t="s">
        <v>421</v>
      </c>
      <c r="D198" s="219" t="s">
        <v>368</v>
      </c>
      <c r="E198" s="181">
        <v>481.79775000000001</v>
      </c>
      <c r="F198" s="183"/>
      <c r="G198" s="184">
        <f>ROUND(E198*F198,2)</f>
        <v>0</v>
      </c>
      <c r="H198" s="185" t="s">
        <v>271</v>
      </c>
      <c r="I198" s="198" t="s">
        <v>173</v>
      </c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 t="s">
        <v>198</v>
      </c>
      <c r="AF198" s="32"/>
      <c r="AG198" s="32"/>
      <c r="AH198" s="32"/>
      <c r="AI198" s="32"/>
      <c r="AJ198" s="32"/>
      <c r="AK198" s="32"/>
      <c r="AL198" s="32"/>
      <c r="AM198" s="32">
        <v>21</v>
      </c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</row>
    <row r="199" spans="1:60" outlineLevel="1" x14ac:dyDescent="0.2">
      <c r="A199" s="196">
        <v>47</v>
      </c>
      <c r="B199" s="177" t="s">
        <v>422</v>
      </c>
      <c r="C199" s="188" t="s">
        <v>423</v>
      </c>
      <c r="D199" s="219" t="s">
        <v>368</v>
      </c>
      <c r="E199" s="181">
        <v>6745.1685399999997</v>
      </c>
      <c r="F199" s="183"/>
      <c r="G199" s="184">
        <f>ROUND(E199*F199,2)</f>
        <v>0</v>
      </c>
      <c r="H199" s="185" t="s">
        <v>271</v>
      </c>
      <c r="I199" s="198" t="s">
        <v>173</v>
      </c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 t="s">
        <v>198</v>
      </c>
      <c r="AF199" s="32"/>
      <c r="AG199" s="32"/>
      <c r="AH199" s="32"/>
      <c r="AI199" s="32"/>
      <c r="AJ199" s="32"/>
      <c r="AK199" s="32"/>
      <c r="AL199" s="32"/>
      <c r="AM199" s="32">
        <v>21</v>
      </c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</row>
    <row r="200" spans="1:60" outlineLevel="1" x14ac:dyDescent="0.2">
      <c r="A200" s="223"/>
      <c r="B200" s="282" t="s">
        <v>424</v>
      </c>
      <c r="C200" s="283"/>
      <c r="D200" s="284"/>
      <c r="E200" s="285"/>
      <c r="F200" s="286"/>
      <c r="G200" s="287"/>
      <c r="H200" s="185"/>
      <c r="I200" s="198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>
        <v>0</v>
      </c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</row>
    <row r="201" spans="1:60" outlineLevel="1" x14ac:dyDescent="0.2">
      <c r="A201" s="196">
        <v>48</v>
      </c>
      <c r="B201" s="177" t="s">
        <v>425</v>
      </c>
      <c r="C201" s="188" t="s">
        <v>426</v>
      </c>
      <c r="D201" s="219" t="s">
        <v>368</v>
      </c>
      <c r="E201" s="181">
        <v>481.79775000000001</v>
      </c>
      <c r="F201" s="183"/>
      <c r="G201" s="184">
        <f>ROUND(E201*F201,2)</f>
        <v>0</v>
      </c>
      <c r="H201" s="185" t="s">
        <v>271</v>
      </c>
      <c r="I201" s="198" t="s">
        <v>173</v>
      </c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 t="s">
        <v>198</v>
      </c>
      <c r="AF201" s="32"/>
      <c r="AG201" s="32"/>
      <c r="AH201" s="32"/>
      <c r="AI201" s="32"/>
      <c r="AJ201" s="32"/>
      <c r="AK201" s="32"/>
      <c r="AL201" s="32"/>
      <c r="AM201" s="32">
        <v>21</v>
      </c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</row>
    <row r="202" spans="1:60" outlineLevel="1" x14ac:dyDescent="0.2">
      <c r="A202" s="196">
        <v>49</v>
      </c>
      <c r="B202" s="177" t="s">
        <v>427</v>
      </c>
      <c r="C202" s="188" t="s">
        <v>428</v>
      </c>
      <c r="D202" s="219" t="s">
        <v>368</v>
      </c>
      <c r="E202" s="181">
        <v>2890.7865200000001</v>
      </c>
      <c r="F202" s="183"/>
      <c r="G202" s="184">
        <f>ROUND(E202*F202,2)</f>
        <v>0</v>
      </c>
      <c r="H202" s="185" t="s">
        <v>271</v>
      </c>
      <c r="I202" s="198" t="s">
        <v>173</v>
      </c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 t="s">
        <v>198</v>
      </c>
      <c r="AF202" s="32"/>
      <c r="AG202" s="32"/>
      <c r="AH202" s="32"/>
      <c r="AI202" s="32"/>
      <c r="AJ202" s="32"/>
      <c r="AK202" s="32"/>
      <c r="AL202" s="32"/>
      <c r="AM202" s="32">
        <v>21</v>
      </c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</row>
    <row r="203" spans="1:60" outlineLevel="1" x14ac:dyDescent="0.2">
      <c r="A203" s="223"/>
      <c r="B203" s="282" t="s">
        <v>429</v>
      </c>
      <c r="C203" s="283"/>
      <c r="D203" s="284"/>
      <c r="E203" s="285"/>
      <c r="F203" s="286"/>
      <c r="G203" s="287"/>
      <c r="H203" s="185"/>
      <c r="I203" s="198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>
        <v>0</v>
      </c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</row>
    <row r="204" spans="1:60" ht="13.5" outlineLevel="1" thickBot="1" x14ac:dyDescent="0.25">
      <c r="A204" s="204">
        <v>50</v>
      </c>
      <c r="B204" s="205" t="s">
        <v>430</v>
      </c>
      <c r="C204" s="206" t="s">
        <v>431</v>
      </c>
      <c r="D204" s="224" t="s">
        <v>368</v>
      </c>
      <c r="E204" s="208">
        <v>481.79775000000001</v>
      </c>
      <c r="F204" s="209"/>
      <c r="G204" s="210">
        <f>ROUND(E204*F204,2)</f>
        <v>0</v>
      </c>
      <c r="H204" s="211" t="s">
        <v>271</v>
      </c>
      <c r="I204" s="212" t="s">
        <v>173</v>
      </c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 t="s">
        <v>198</v>
      </c>
      <c r="AF204" s="32"/>
      <c r="AG204" s="32"/>
      <c r="AH204" s="32"/>
      <c r="AI204" s="32"/>
      <c r="AJ204" s="32"/>
      <c r="AK204" s="32"/>
      <c r="AL204" s="32"/>
      <c r="AM204" s="32">
        <v>21</v>
      </c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</row>
    <row r="205" spans="1:60" hidden="1" x14ac:dyDescent="0.2">
      <c r="A205" s="54"/>
      <c r="B205" s="61" t="s">
        <v>184</v>
      </c>
      <c r="C205" s="189" t="s">
        <v>184</v>
      </c>
      <c r="D205" s="168"/>
      <c r="E205" s="166"/>
      <c r="F205" s="166"/>
      <c r="G205" s="166"/>
      <c r="H205" s="166"/>
      <c r="I205" s="167"/>
    </row>
    <row r="206" spans="1:60" hidden="1" x14ac:dyDescent="0.2">
      <c r="A206" s="190"/>
      <c r="B206" s="191" t="s">
        <v>183</v>
      </c>
      <c r="C206" s="192"/>
      <c r="D206" s="193"/>
      <c r="E206" s="190"/>
      <c r="F206" s="190"/>
      <c r="G206" s="194">
        <f>F8+F56+F61+F67+F111+F152+F157+F161+F169+F176+F194</f>
        <v>0</v>
      </c>
      <c r="H206" s="46"/>
      <c r="I206" s="46"/>
      <c r="AN206">
        <v>15</v>
      </c>
      <c r="AO206">
        <v>21</v>
      </c>
    </row>
    <row r="207" spans="1:60" x14ac:dyDescent="0.2">
      <c r="A207" s="46"/>
      <c r="B207" s="186"/>
      <c r="C207" s="186"/>
      <c r="D207" s="145"/>
      <c r="E207" s="46"/>
      <c r="F207" s="46"/>
      <c r="G207" s="46"/>
      <c r="H207" s="46"/>
      <c r="I207" s="46"/>
      <c r="AN207">
        <f>SUMIF(AM8:AM206,AN206,G8:G206)</f>
        <v>0</v>
      </c>
      <c r="AO207">
        <f>SUMIF(AM8:AM206,AO206,G8:G206)</f>
        <v>0</v>
      </c>
    </row>
    <row r="208" spans="1:60" x14ac:dyDescent="0.2">
      <c r="D208" s="144"/>
    </row>
    <row r="209" spans="4:4" x14ac:dyDescent="0.2">
      <c r="D209" s="144"/>
    </row>
    <row r="210" spans="4:4" x14ac:dyDescent="0.2">
      <c r="D210" s="144"/>
    </row>
    <row r="211" spans="4:4" x14ac:dyDescent="0.2">
      <c r="D211" s="144"/>
    </row>
    <row r="212" spans="4:4" x14ac:dyDescent="0.2">
      <c r="D212" s="144"/>
    </row>
    <row r="213" spans="4:4" x14ac:dyDescent="0.2">
      <c r="D213" s="144"/>
    </row>
    <row r="214" spans="4:4" x14ac:dyDescent="0.2">
      <c r="D214" s="144"/>
    </row>
    <row r="215" spans="4:4" x14ac:dyDescent="0.2">
      <c r="D215" s="144"/>
    </row>
    <row r="216" spans="4:4" x14ac:dyDescent="0.2">
      <c r="D216" s="144"/>
    </row>
    <row r="217" spans="4:4" x14ac:dyDescent="0.2">
      <c r="D217" s="144"/>
    </row>
    <row r="218" spans="4:4" x14ac:dyDescent="0.2">
      <c r="D218" s="144"/>
    </row>
    <row r="219" spans="4:4" x14ac:dyDescent="0.2">
      <c r="D219" s="144"/>
    </row>
    <row r="220" spans="4:4" x14ac:dyDescent="0.2">
      <c r="D220" s="144"/>
    </row>
    <row r="221" spans="4:4" x14ac:dyDescent="0.2">
      <c r="D221" s="144"/>
    </row>
    <row r="222" spans="4:4" x14ac:dyDescent="0.2">
      <c r="D222" s="144"/>
    </row>
    <row r="223" spans="4:4" x14ac:dyDescent="0.2">
      <c r="D223" s="144"/>
    </row>
    <row r="224" spans="4:4" x14ac:dyDescent="0.2">
      <c r="D224" s="144"/>
    </row>
    <row r="225" spans="4:4" x14ac:dyDescent="0.2">
      <c r="D225" s="144"/>
    </row>
    <row r="226" spans="4:4" x14ac:dyDescent="0.2">
      <c r="D226" s="144"/>
    </row>
    <row r="227" spans="4:4" x14ac:dyDescent="0.2">
      <c r="D227" s="144"/>
    </row>
    <row r="228" spans="4:4" x14ac:dyDescent="0.2">
      <c r="D228" s="144"/>
    </row>
    <row r="229" spans="4:4" x14ac:dyDescent="0.2">
      <c r="D229" s="144"/>
    </row>
    <row r="230" spans="4:4" x14ac:dyDescent="0.2">
      <c r="D230" s="144"/>
    </row>
    <row r="231" spans="4:4" x14ac:dyDescent="0.2">
      <c r="D231" s="144"/>
    </row>
    <row r="232" spans="4:4" x14ac:dyDescent="0.2">
      <c r="D232" s="144"/>
    </row>
    <row r="233" spans="4:4" x14ac:dyDescent="0.2">
      <c r="D233" s="144"/>
    </row>
    <row r="234" spans="4:4" x14ac:dyDescent="0.2">
      <c r="D234" s="144"/>
    </row>
    <row r="235" spans="4:4" x14ac:dyDescent="0.2">
      <c r="D235" s="144"/>
    </row>
    <row r="236" spans="4:4" x14ac:dyDescent="0.2">
      <c r="D236" s="144"/>
    </row>
    <row r="237" spans="4:4" x14ac:dyDescent="0.2">
      <c r="D237" s="144"/>
    </row>
    <row r="238" spans="4:4" x14ac:dyDescent="0.2">
      <c r="D238" s="144"/>
    </row>
    <row r="239" spans="4:4" x14ac:dyDescent="0.2">
      <c r="D239" s="144"/>
    </row>
    <row r="240" spans="4:4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sheetProtection password="D9E9" sheet="1"/>
  <mergeCells count="91">
    <mergeCell ref="B23:G23"/>
    <mergeCell ref="A1:G1"/>
    <mergeCell ref="C7:G7"/>
    <mergeCell ref="F8:G8"/>
    <mergeCell ref="B9:G9"/>
    <mergeCell ref="B10:G10"/>
    <mergeCell ref="B11:G11"/>
    <mergeCell ref="B13:G13"/>
    <mergeCell ref="B18:G18"/>
    <mergeCell ref="B19:G19"/>
    <mergeCell ref="B21:G21"/>
    <mergeCell ref="B22:G22"/>
    <mergeCell ref="B53:G53"/>
    <mergeCell ref="B31:G31"/>
    <mergeCell ref="B32:G32"/>
    <mergeCell ref="B35:G35"/>
    <mergeCell ref="B37:G37"/>
    <mergeCell ref="B38:G38"/>
    <mergeCell ref="B40:G40"/>
    <mergeCell ref="B41:G41"/>
    <mergeCell ref="B44:G44"/>
    <mergeCell ref="B47:G47"/>
    <mergeCell ref="B50:G50"/>
    <mergeCell ref="B51:G51"/>
    <mergeCell ref="B77:G77"/>
    <mergeCell ref="F56:G56"/>
    <mergeCell ref="B57:G57"/>
    <mergeCell ref="B58:G58"/>
    <mergeCell ref="F61:G61"/>
    <mergeCell ref="B62:G62"/>
    <mergeCell ref="F67:G67"/>
    <mergeCell ref="B68:G68"/>
    <mergeCell ref="B69:G69"/>
    <mergeCell ref="B72:G72"/>
    <mergeCell ref="B73:G73"/>
    <mergeCell ref="B76:G76"/>
    <mergeCell ref="B107:G107"/>
    <mergeCell ref="B82:G82"/>
    <mergeCell ref="B83:G83"/>
    <mergeCell ref="B86:G86"/>
    <mergeCell ref="B87:G87"/>
    <mergeCell ref="B90:G90"/>
    <mergeCell ref="B95:G95"/>
    <mergeCell ref="B98:G98"/>
    <mergeCell ref="B99:G99"/>
    <mergeCell ref="B102:G102"/>
    <mergeCell ref="B103:G103"/>
    <mergeCell ref="B106:G106"/>
    <mergeCell ref="B131:G131"/>
    <mergeCell ref="F111:G111"/>
    <mergeCell ref="B112:G112"/>
    <mergeCell ref="B113:G113"/>
    <mergeCell ref="B114:G114"/>
    <mergeCell ref="B117:G117"/>
    <mergeCell ref="B118:G118"/>
    <mergeCell ref="B122:G122"/>
    <mergeCell ref="B123:G123"/>
    <mergeCell ref="B126:G126"/>
    <mergeCell ref="B127:G127"/>
    <mergeCell ref="B130:G130"/>
    <mergeCell ref="B154:G154"/>
    <mergeCell ref="B134:G134"/>
    <mergeCell ref="B135:G135"/>
    <mergeCell ref="B139:G139"/>
    <mergeCell ref="B140:G140"/>
    <mergeCell ref="B143:G143"/>
    <mergeCell ref="B144:G144"/>
    <mergeCell ref="B145:G145"/>
    <mergeCell ref="B148:G148"/>
    <mergeCell ref="B149:G149"/>
    <mergeCell ref="F152:G152"/>
    <mergeCell ref="B153:G153"/>
    <mergeCell ref="B180:G180"/>
    <mergeCell ref="B155:G155"/>
    <mergeCell ref="F157:G157"/>
    <mergeCell ref="B158:G158"/>
    <mergeCell ref="F161:G161"/>
    <mergeCell ref="B162:G162"/>
    <mergeCell ref="B165:G165"/>
    <mergeCell ref="F169:G169"/>
    <mergeCell ref="B170:G170"/>
    <mergeCell ref="B173:G173"/>
    <mergeCell ref="F176:G176"/>
    <mergeCell ref="B177:G177"/>
    <mergeCell ref="B203:G203"/>
    <mergeCell ref="B183:G183"/>
    <mergeCell ref="B184:G184"/>
    <mergeCell ref="F194:G194"/>
    <mergeCell ref="B195:G195"/>
    <mergeCell ref="B197:G197"/>
    <mergeCell ref="B200:G200"/>
  </mergeCells>
  <pageMargins left="0.59055118110236204" right="0.39370078740157499" top="0.78740157499999996" bottom="0.78740157499999996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 t="str">
        <f>Stavba!CisloStavby</f>
        <v>2015132</v>
      </c>
      <c r="C1" s="31" t="str">
        <f>Stavba!NazevStavby</f>
        <v>Stavební úpravy skladovací haly TENZA cast, a.s.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28</v>
      </c>
      <c r="B2" s="124" t="s">
        <v>61</v>
      </c>
      <c r="C2" s="272" t="s">
        <v>62</v>
      </c>
      <c r="D2" s="261"/>
      <c r="E2" s="261"/>
      <c r="F2" s="261"/>
      <c r="G2" s="26" t="s">
        <v>15</v>
      </c>
      <c r="H2" s="34" t="s">
        <v>16</v>
      </c>
      <c r="O2" s="8" t="s">
        <v>155</v>
      </c>
    </row>
    <row r="3" spans="1:15" ht="13.5" customHeight="1" thickTop="1" x14ac:dyDescent="0.2">
      <c r="H3" s="35"/>
    </row>
    <row r="4" spans="1:15" ht="18" customHeight="1" x14ac:dyDescent="0.25">
      <c r="A4" s="260" t="s">
        <v>17</v>
      </c>
      <c r="B4" s="260"/>
      <c r="C4" s="260"/>
      <c r="D4" s="260"/>
      <c r="E4" s="260"/>
      <c r="F4" s="260"/>
      <c r="G4" s="260"/>
      <c r="H4" s="260"/>
    </row>
    <row r="5" spans="1:15" ht="12.75" customHeight="1" x14ac:dyDescent="0.2">
      <c r="H5" s="35"/>
    </row>
    <row r="6" spans="1:15" ht="15.75" customHeight="1" x14ac:dyDescent="0.25">
      <c r="A6" s="32" t="s">
        <v>25</v>
      </c>
      <c r="B6" s="29" t="str">
        <f>B2</f>
        <v>002</v>
      </c>
      <c r="H6" s="35"/>
    </row>
    <row r="7" spans="1:15" ht="15.75" customHeight="1" x14ac:dyDescent="0.25">
      <c r="B7" s="262" t="str">
        <f>C2</f>
        <v>Stavební a konstrukční část</v>
      </c>
      <c r="C7" s="263"/>
      <c r="D7" s="263"/>
      <c r="E7" s="263"/>
      <c r="F7" s="263"/>
      <c r="G7" s="263"/>
      <c r="H7" s="35"/>
    </row>
    <row r="8" spans="1:15" ht="12.75" customHeight="1" x14ac:dyDescent="0.2">
      <c r="H8" s="35"/>
    </row>
    <row r="9" spans="1:15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156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25" t="s">
        <v>157</v>
      </c>
      <c r="B16" s="126"/>
      <c r="C16" s="126"/>
      <c r="D16" s="126"/>
      <c r="E16" s="126"/>
      <c r="F16" s="126"/>
      <c r="G16" s="126"/>
      <c r="H16" s="127"/>
      <c r="I16" s="32"/>
      <c r="J16" s="32"/>
    </row>
    <row r="17" spans="1:55" ht="12.75" customHeight="1" x14ac:dyDescent="0.2">
      <c r="A17" s="133" t="s">
        <v>158</v>
      </c>
      <c r="B17" s="134"/>
      <c r="C17" s="135"/>
      <c r="D17" s="135"/>
      <c r="E17" s="135"/>
      <c r="F17" s="135"/>
      <c r="G17" s="136"/>
      <c r="H17" s="137" t="s">
        <v>159</v>
      </c>
      <c r="I17" s="32"/>
      <c r="J17" s="32"/>
    </row>
    <row r="18" spans="1:55" ht="12.75" customHeight="1" x14ac:dyDescent="0.2">
      <c r="A18" s="131" t="s">
        <v>432</v>
      </c>
      <c r="B18" s="129" t="s">
        <v>62</v>
      </c>
      <c r="C18" s="128"/>
      <c r="D18" s="128"/>
      <c r="E18" s="128"/>
      <c r="F18" s="128"/>
      <c r="G18" s="130"/>
      <c r="H18" s="132">
        <f>'002 15132002 Pol'!G715</f>
        <v>0</v>
      </c>
      <c r="I18" s="32"/>
      <c r="J18" s="32"/>
      <c r="O18">
        <f>'002 15132002 Pol'!AN716</f>
        <v>0</v>
      </c>
      <c r="P18">
        <f>'002 15132002 Pol'!AO716</f>
        <v>0</v>
      </c>
    </row>
    <row r="19" spans="1:55" ht="12.75" customHeight="1" thickBot="1" x14ac:dyDescent="0.25">
      <c r="A19" s="138"/>
      <c r="B19" s="139" t="s">
        <v>161</v>
      </c>
      <c r="C19" s="140"/>
      <c r="D19" s="141" t="str">
        <f>B2</f>
        <v>002</v>
      </c>
      <c r="E19" s="140"/>
      <c r="F19" s="140"/>
      <c r="G19" s="142"/>
      <c r="H19" s="143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25" t="s">
        <v>185</v>
      </c>
      <c r="B21" s="126"/>
      <c r="C21" s="126"/>
      <c r="D21" s="169" t="s">
        <v>432</v>
      </c>
      <c r="E21" s="273" t="s">
        <v>62</v>
      </c>
      <c r="F21" s="273"/>
      <c r="G21" s="273"/>
      <c r="H21" s="273"/>
      <c r="I21" s="32"/>
      <c r="J21" s="32"/>
      <c r="BC21" s="213" t="str">
        <f>E21</f>
        <v>Stavební a konstrukční část</v>
      </c>
    </row>
    <row r="22" spans="1:55" ht="12.75" customHeight="1" x14ac:dyDescent="0.2">
      <c r="A22" s="133" t="s">
        <v>186</v>
      </c>
      <c r="B22" s="134"/>
      <c r="C22" s="135"/>
      <c r="D22" s="135"/>
      <c r="E22" s="135"/>
      <c r="F22" s="135"/>
      <c r="G22" s="136"/>
      <c r="H22" s="137" t="s">
        <v>159</v>
      </c>
      <c r="I22" s="32"/>
      <c r="J22" s="32"/>
    </row>
    <row r="23" spans="1:55" ht="12.75" customHeight="1" x14ac:dyDescent="0.2">
      <c r="A23" s="131" t="s">
        <v>78</v>
      </c>
      <c r="B23" s="129" t="s">
        <v>79</v>
      </c>
      <c r="C23" s="128"/>
      <c r="D23" s="128"/>
      <c r="E23" s="128"/>
      <c r="F23" s="128"/>
      <c r="G23" s="130"/>
      <c r="H23" s="214">
        <f>'002 15132002 Pol'!F8</f>
        <v>0</v>
      </c>
      <c r="I23" s="32"/>
      <c r="J23" s="32"/>
    </row>
    <row r="24" spans="1:55" ht="12.75" customHeight="1" x14ac:dyDescent="0.2">
      <c r="A24" s="131" t="s">
        <v>80</v>
      </c>
      <c r="B24" s="129" t="s">
        <v>81</v>
      </c>
      <c r="C24" s="128"/>
      <c r="D24" s="128"/>
      <c r="E24" s="128"/>
      <c r="F24" s="128"/>
      <c r="G24" s="130"/>
      <c r="H24" s="214">
        <f>'002 15132002 Pol'!F47</f>
        <v>0</v>
      </c>
      <c r="I24" s="32"/>
      <c r="J24" s="32"/>
    </row>
    <row r="25" spans="1:55" ht="12.75" customHeight="1" x14ac:dyDescent="0.2">
      <c r="A25" s="131" t="s">
        <v>82</v>
      </c>
      <c r="B25" s="129" t="s">
        <v>83</v>
      </c>
      <c r="C25" s="128"/>
      <c r="D25" s="128"/>
      <c r="E25" s="128"/>
      <c r="F25" s="128"/>
      <c r="G25" s="130"/>
      <c r="H25" s="214">
        <f>'002 15132002 Pol'!F52</f>
        <v>0</v>
      </c>
      <c r="I25" s="32"/>
      <c r="J25" s="32"/>
    </row>
    <row r="26" spans="1:55" ht="12.75" customHeight="1" x14ac:dyDescent="0.2">
      <c r="A26" s="131" t="s">
        <v>84</v>
      </c>
      <c r="B26" s="129" t="s">
        <v>85</v>
      </c>
      <c r="C26" s="128"/>
      <c r="D26" s="128"/>
      <c r="E26" s="128"/>
      <c r="F26" s="128"/>
      <c r="G26" s="130"/>
      <c r="H26" s="214">
        <f>'002 15132002 Pol'!F131</f>
        <v>0</v>
      </c>
      <c r="I26" s="32"/>
      <c r="J26" s="32"/>
    </row>
    <row r="27" spans="1:55" ht="12.75" customHeight="1" x14ac:dyDescent="0.2">
      <c r="A27" s="131" t="s">
        <v>86</v>
      </c>
      <c r="B27" s="129" t="s">
        <v>87</v>
      </c>
      <c r="C27" s="128"/>
      <c r="D27" s="128"/>
      <c r="E27" s="128"/>
      <c r="F27" s="128"/>
      <c r="G27" s="130"/>
      <c r="H27" s="214">
        <f>'002 15132002 Pol'!F183</f>
        <v>0</v>
      </c>
      <c r="I27" s="32"/>
      <c r="J27" s="32"/>
    </row>
    <row r="28" spans="1:55" ht="12.75" customHeight="1" x14ac:dyDescent="0.2">
      <c r="A28" s="131" t="s">
        <v>88</v>
      </c>
      <c r="B28" s="129" t="s">
        <v>89</v>
      </c>
      <c r="C28" s="128"/>
      <c r="D28" s="128"/>
      <c r="E28" s="128"/>
      <c r="F28" s="128"/>
      <c r="G28" s="130"/>
      <c r="H28" s="214">
        <f>'002 15132002 Pol'!F229</f>
        <v>0</v>
      </c>
      <c r="I28" s="32"/>
      <c r="J28" s="32"/>
    </row>
    <row r="29" spans="1:55" ht="12.75" customHeight="1" x14ac:dyDescent="0.2">
      <c r="A29" s="131" t="s">
        <v>90</v>
      </c>
      <c r="B29" s="129" t="s">
        <v>91</v>
      </c>
      <c r="C29" s="128"/>
      <c r="D29" s="128"/>
      <c r="E29" s="128"/>
      <c r="F29" s="128"/>
      <c r="G29" s="130"/>
      <c r="H29" s="214">
        <f>'002 15132002 Pol'!F263</f>
        <v>0</v>
      </c>
      <c r="I29" s="32"/>
      <c r="J29" s="32"/>
    </row>
    <row r="30" spans="1:55" ht="12.75" customHeight="1" x14ac:dyDescent="0.2">
      <c r="A30" s="131" t="s">
        <v>92</v>
      </c>
      <c r="B30" s="129" t="s">
        <v>93</v>
      </c>
      <c r="C30" s="128"/>
      <c r="D30" s="128"/>
      <c r="E30" s="128"/>
      <c r="F30" s="128"/>
      <c r="G30" s="130"/>
      <c r="H30" s="214">
        <f>'002 15132002 Pol'!F269</f>
        <v>0</v>
      </c>
      <c r="I30" s="32"/>
      <c r="J30" s="32"/>
    </row>
    <row r="31" spans="1:55" ht="12.75" customHeight="1" x14ac:dyDescent="0.2">
      <c r="A31" s="131" t="s">
        <v>94</v>
      </c>
      <c r="B31" s="129" t="s">
        <v>95</v>
      </c>
      <c r="C31" s="128"/>
      <c r="D31" s="128"/>
      <c r="E31" s="128"/>
      <c r="F31" s="128"/>
      <c r="G31" s="130"/>
      <c r="H31" s="214">
        <f>'002 15132002 Pol'!F332</f>
        <v>0</v>
      </c>
      <c r="I31" s="32"/>
      <c r="J31" s="32"/>
    </row>
    <row r="32" spans="1:55" ht="12.75" customHeight="1" x14ac:dyDescent="0.2">
      <c r="A32" s="131" t="s">
        <v>96</v>
      </c>
      <c r="B32" s="129" t="s">
        <v>97</v>
      </c>
      <c r="C32" s="128"/>
      <c r="D32" s="128"/>
      <c r="E32" s="128"/>
      <c r="F32" s="128"/>
      <c r="G32" s="130"/>
      <c r="H32" s="214">
        <f>'002 15132002 Pol'!F341</f>
        <v>0</v>
      </c>
      <c r="I32" s="32"/>
      <c r="J32" s="32"/>
    </row>
    <row r="33" spans="1:10" ht="12.75" customHeight="1" x14ac:dyDescent="0.2">
      <c r="A33" s="131" t="s">
        <v>98</v>
      </c>
      <c r="B33" s="129" t="s">
        <v>99</v>
      </c>
      <c r="C33" s="128"/>
      <c r="D33" s="128"/>
      <c r="E33" s="128"/>
      <c r="F33" s="128"/>
      <c r="G33" s="130"/>
      <c r="H33" s="214">
        <f>'002 15132002 Pol'!F346</f>
        <v>0</v>
      </c>
      <c r="I33" s="32"/>
      <c r="J33" s="32"/>
    </row>
    <row r="34" spans="1:10" ht="12.75" customHeight="1" x14ac:dyDescent="0.2">
      <c r="A34" s="131" t="s">
        <v>100</v>
      </c>
      <c r="B34" s="129" t="s">
        <v>101</v>
      </c>
      <c r="C34" s="128"/>
      <c r="D34" s="128"/>
      <c r="E34" s="128"/>
      <c r="F34" s="128"/>
      <c r="G34" s="130"/>
      <c r="H34" s="214">
        <f>'002 15132002 Pol'!F355</f>
        <v>0</v>
      </c>
      <c r="I34" s="32"/>
      <c r="J34" s="32"/>
    </row>
    <row r="35" spans="1:10" ht="12.75" customHeight="1" x14ac:dyDescent="0.2">
      <c r="A35" s="131" t="s">
        <v>102</v>
      </c>
      <c r="B35" s="129" t="s">
        <v>103</v>
      </c>
      <c r="C35" s="128"/>
      <c r="D35" s="128"/>
      <c r="E35" s="128"/>
      <c r="F35" s="128"/>
      <c r="G35" s="130"/>
      <c r="H35" s="214">
        <f>'002 15132002 Pol'!F370</f>
        <v>0</v>
      </c>
      <c r="I35" s="32"/>
      <c r="J35" s="32"/>
    </row>
    <row r="36" spans="1:10" ht="12.75" customHeight="1" x14ac:dyDescent="0.2">
      <c r="A36" s="131" t="s">
        <v>108</v>
      </c>
      <c r="B36" s="129" t="s">
        <v>109</v>
      </c>
      <c r="C36" s="128"/>
      <c r="D36" s="128"/>
      <c r="E36" s="128"/>
      <c r="F36" s="128"/>
      <c r="G36" s="130"/>
      <c r="H36" s="214">
        <f>'002 15132002 Pol'!F389</f>
        <v>0</v>
      </c>
      <c r="I36" s="32"/>
      <c r="J36" s="32"/>
    </row>
    <row r="37" spans="1:10" ht="12.75" customHeight="1" x14ac:dyDescent="0.2">
      <c r="A37" s="131" t="s">
        <v>110</v>
      </c>
      <c r="B37" s="129" t="s">
        <v>111</v>
      </c>
      <c r="C37" s="128"/>
      <c r="D37" s="128"/>
      <c r="E37" s="128"/>
      <c r="F37" s="128"/>
      <c r="G37" s="130"/>
      <c r="H37" s="214">
        <f>'002 15132002 Pol'!F394</f>
        <v>0</v>
      </c>
      <c r="I37" s="32"/>
      <c r="J37" s="32"/>
    </row>
    <row r="38" spans="1:10" ht="12.75" customHeight="1" x14ac:dyDescent="0.2">
      <c r="A38" s="131" t="s">
        <v>114</v>
      </c>
      <c r="B38" s="129" t="s">
        <v>115</v>
      </c>
      <c r="C38" s="128"/>
      <c r="D38" s="128"/>
      <c r="E38" s="128"/>
      <c r="F38" s="128"/>
      <c r="G38" s="130"/>
      <c r="H38" s="214">
        <f>'002 15132002 Pol'!F447</f>
        <v>0</v>
      </c>
      <c r="I38" s="32"/>
      <c r="J38" s="32"/>
    </row>
    <row r="39" spans="1:10" ht="12.75" customHeight="1" x14ac:dyDescent="0.2">
      <c r="A39" s="131" t="s">
        <v>124</v>
      </c>
      <c r="B39" s="129" t="s">
        <v>125</v>
      </c>
      <c r="C39" s="128"/>
      <c r="D39" s="128"/>
      <c r="E39" s="128"/>
      <c r="F39" s="128"/>
      <c r="G39" s="130"/>
      <c r="H39" s="214">
        <f>'002 15132002 Pol'!F484</f>
        <v>0</v>
      </c>
      <c r="I39" s="32"/>
      <c r="J39" s="32"/>
    </row>
    <row r="40" spans="1:10" ht="12.75" customHeight="1" x14ac:dyDescent="0.2">
      <c r="A40" s="131" t="s">
        <v>126</v>
      </c>
      <c r="B40" s="129" t="s">
        <v>127</v>
      </c>
      <c r="C40" s="128"/>
      <c r="D40" s="128"/>
      <c r="E40" s="128"/>
      <c r="F40" s="128"/>
      <c r="G40" s="130"/>
      <c r="H40" s="214">
        <f>'002 15132002 Pol'!F505</f>
        <v>0</v>
      </c>
      <c r="I40" s="32"/>
      <c r="J40" s="32"/>
    </row>
    <row r="41" spans="1:10" ht="12.75" customHeight="1" x14ac:dyDescent="0.2">
      <c r="A41" s="131" t="s">
        <v>128</v>
      </c>
      <c r="B41" s="129" t="s">
        <v>129</v>
      </c>
      <c r="C41" s="128"/>
      <c r="D41" s="128"/>
      <c r="E41" s="128"/>
      <c r="F41" s="128"/>
      <c r="G41" s="130"/>
      <c r="H41" s="214">
        <f>'002 15132002 Pol'!F507</f>
        <v>0</v>
      </c>
      <c r="I41" s="32"/>
      <c r="J41" s="32"/>
    </row>
    <row r="42" spans="1:10" ht="12.75" customHeight="1" x14ac:dyDescent="0.2">
      <c r="A42" s="131" t="s">
        <v>130</v>
      </c>
      <c r="B42" s="129" t="s">
        <v>131</v>
      </c>
      <c r="C42" s="128"/>
      <c r="D42" s="128"/>
      <c r="E42" s="128"/>
      <c r="F42" s="128"/>
      <c r="G42" s="130"/>
      <c r="H42" s="214">
        <f>'002 15132002 Pol'!F568</f>
        <v>0</v>
      </c>
      <c r="I42" s="32"/>
      <c r="J42" s="32"/>
    </row>
    <row r="43" spans="1:10" ht="12.75" customHeight="1" x14ac:dyDescent="0.2">
      <c r="A43" s="131" t="s">
        <v>132</v>
      </c>
      <c r="B43" s="129" t="s">
        <v>133</v>
      </c>
      <c r="C43" s="128"/>
      <c r="D43" s="128"/>
      <c r="E43" s="128"/>
      <c r="F43" s="128"/>
      <c r="G43" s="130"/>
      <c r="H43" s="214">
        <f>'002 15132002 Pol'!F570</f>
        <v>0</v>
      </c>
      <c r="I43" s="32"/>
      <c r="J43" s="32"/>
    </row>
    <row r="44" spans="1:10" ht="12.75" customHeight="1" x14ac:dyDescent="0.2">
      <c r="A44" s="131" t="s">
        <v>134</v>
      </c>
      <c r="B44" s="129" t="s">
        <v>135</v>
      </c>
      <c r="C44" s="128"/>
      <c r="D44" s="128"/>
      <c r="E44" s="128"/>
      <c r="F44" s="128"/>
      <c r="G44" s="130"/>
      <c r="H44" s="214">
        <f>'002 15132002 Pol'!F580</f>
        <v>0</v>
      </c>
      <c r="I44" s="32"/>
      <c r="J44" s="32"/>
    </row>
    <row r="45" spans="1:10" ht="12.75" customHeight="1" x14ac:dyDescent="0.2">
      <c r="A45" s="131" t="s">
        <v>136</v>
      </c>
      <c r="B45" s="129" t="s">
        <v>137</v>
      </c>
      <c r="C45" s="128"/>
      <c r="D45" s="128"/>
      <c r="E45" s="128"/>
      <c r="F45" s="128"/>
      <c r="G45" s="130"/>
      <c r="H45" s="214">
        <f>'002 15132002 Pol'!F609</f>
        <v>0</v>
      </c>
      <c r="I45" s="32"/>
      <c r="J45" s="32"/>
    </row>
    <row r="46" spans="1:10" ht="12.75" customHeight="1" x14ac:dyDescent="0.2">
      <c r="A46" s="131" t="s">
        <v>138</v>
      </c>
      <c r="B46" s="129" t="s">
        <v>139</v>
      </c>
      <c r="C46" s="128"/>
      <c r="D46" s="128"/>
      <c r="E46" s="128"/>
      <c r="F46" s="128"/>
      <c r="G46" s="130"/>
      <c r="H46" s="214">
        <f>'002 15132002 Pol'!F629</f>
        <v>0</v>
      </c>
      <c r="I46" s="32"/>
      <c r="J46" s="32"/>
    </row>
    <row r="47" spans="1:10" ht="12.75" customHeight="1" x14ac:dyDescent="0.2">
      <c r="A47" s="131" t="s">
        <v>140</v>
      </c>
      <c r="B47" s="129" t="s">
        <v>141</v>
      </c>
      <c r="C47" s="128"/>
      <c r="D47" s="128"/>
      <c r="E47" s="128"/>
      <c r="F47" s="128"/>
      <c r="G47" s="130"/>
      <c r="H47" s="214">
        <f>'002 15132002 Pol'!F648</f>
        <v>0</v>
      </c>
      <c r="I47" s="32"/>
      <c r="J47" s="32"/>
    </row>
    <row r="48" spans="1:10" ht="12.75" customHeight="1" x14ac:dyDescent="0.2">
      <c r="A48" s="131" t="s">
        <v>142</v>
      </c>
      <c r="B48" s="129" t="s">
        <v>143</v>
      </c>
      <c r="C48" s="128"/>
      <c r="D48" s="128"/>
      <c r="E48" s="128"/>
      <c r="F48" s="128"/>
      <c r="G48" s="130"/>
      <c r="H48" s="214">
        <f>'002 15132002 Pol'!F704</f>
        <v>0</v>
      </c>
      <c r="I48" s="32"/>
      <c r="J48" s="32"/>
    </row>
    <row r="49" spans="1:10" ht="12.75" customHeight="1" thickBot="1" x14ac:dyDescent="0.25">
      <c r="A49" s="138"/>
      <c r="B49" s="139" t="s">
        <v>187</v>
      </c>
      <c r="C49" s="140"/>
      <c r="D49" s="141" t="str">
        <f>D21</f>
        <v>15132002</v>
      </c>
      <c r="E49" s="140"/>
      <c r="F49" s="140"/>
      <c r="G49" s="142"/>
      <c r="H49" s="215">
        <f>SUM(H23:H48)</f>
        <v>0</v>
      </c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D9E9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32</vt:i4>
      </vt:variant>
    </vt:vector>
  </HeadingPairs>
  <TitlesOfParts>
    <vt:vector size="52" baseType="lpstr">
      <vt:lpstr>Uchazeč</vt:lpstr>
      <vt:lpstr>Stavba</vt:lpstr>
      <vt:lpstr>VzorObjekt</vt:lpstr>
      <vt:lpstr>VzorPolozky</vt:lpstr>
      <vt:lpstr>Rekapitulace Objekt 000</vt:lpstr>
      <vt:lpstr>000 15132000 Pol</vt:lpstr>
      <vt:lpstr>Rekapitulace Objekt 001</vt:lpstr>
      <vt:lpstr>001 15132001 Pol</vt:lpstr>
      <vt:lpstr>Rekapitulace Objekt 002</vt:lpstr>
      <vt:lpstr>002 15132002 Pol</vt:lpstr>
      <vt:lpstr>Rekapitulace Objekt 003</vt:lpstr>
      <vt:lpstr>003 15132003 Pol</vt:lpstr>
      <vt:lpstr>Rekapitulace Objekt 004</vt:lpstr>
      <vt:lpstr>004 15132004 Pol</vt:lpstr>
      <vt:lpstr>Rekapitulace Objekt 006</vt:lpstr>
      <vt:lpstr>006 15132006 Pol</vt:lpstr>
      <vt:lpstr>Rekapitulace Objekt 007</vt:lpstr>
      <vt:lpstr>007 15132007 Pol</vt:lpstr>
      <vt:lpstr>Rekapitulace Objekt 008</vt:lpstr>
      <vt:lpstr>008 15132008 Pol</vt:lpstr>
      <vt:lpstr>Stavba!CelkemObjekty</vt:lpstr>
      <vt:lpstr>CenaStavby</vt:lpstr>
      <vt:lpstr>Stavba!CisloStavby</vt:lpstr>
      <vt:lpstr>MenaStavby</vt:lpstr>
      <vt:lpstr>MistoStavby</vt:lpstr>
      <vt:lpstr>Stavba!NazevStavby</vt:lpstr>
      <vt:lpstr>Stavba!Objednatel</vt:lpstr>
      <vt:lpstr>'000 15132000 Pol'!Oblast_tisku</vt:lpstr>
      <vt:lpstr>'001 15132001 Pol'!Oblast_tisku</vt:lpstr>
      <vt:lpstr>'002 15132002 Pol'!Oblast_tisku</vt:lpstr>
      <vt:lpstr>'003 15132003 Pol'!Oblast_tisku</vt:lpstr>
      <vt:lpstr>'004 15132004 Pol'!Oblast_tisku</vt:lpstr>
      <vt:lpstr>'006 15132006 Pol'!Oblast_tisku</vt:lpstr>
      <vt:lpstr>'007 15132007 Pol'!Oblast_tisku</vt:lpstr>
      <vt:lpstr>'008 15132008 Pol'!Oblast_tisku</vt:lpstr>
      <vt:lpstr>'Rekapitulace Objekt 000'!Oblast_tisku</vt:lpstr>
      <vt:lpstr>'Rekapitulace Objekt 001'!Oblast_tisku</vt:lpstr>
      <vt:lpstr>'Rekapitulace Objekt 002'!Oblast_tisku</vt:lpstr>
      <vt:lpstr>'Rekapitulace Objekt 003'!Oblast_tisku</vt:lpstr>
      <vt:lpstr>'Rekapitulace Objekt 004'!Oblast_tisku</vt:lpstr>
      <vt:lpstr>'Rekapitulace Objekt 006'!Oblast_tisku</vt:lpstr>
      <vt:lpstr>'Rekapitulace Objekt 007'!Oblast_tisku</vt:lpstr>
      <vt:lpstr>'Rekapitulace Objekt 008'!Oblast_tisku</vt:lpstr>
      <vt:lpstr>Stavba!Oblast_tisku</vt:lpstr>
      <vt:lpstr>Stavba!omisto</vt:lpstr>
      <vt:lpstr>Stavba!onazev</vt:lpstr>
      <vt:lpstr>Stavba!opsc</vt:lpstr>
      <vt:lpstr>padresa</vt:lpstr>
      <vt:lpstr>pmisto</vt:lpstr>
      <vt:lpstr>Stavba!PoptavkaID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Jerabek</dc:creator>
  <cp:lastModifiedBy>Svobodová Lenka</cp:lastModifiedBy>
  <cp:lastPrinted>2012-06-29T07:38:16Z</cp:lastPrinted>
  <dcterms:created xsi:type="dcterms:W3CDTF">2009-04-08T07:15:50Z</dcterms:created>
  <dcterms:modified xsi:type="dcterms:W3CDTF">2015-11-26T15:33:58Z</dcterms:modified>
</cp:coreProperties>
</file>