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ka\Documents\3. K-PROFI\Stosta reality\VŘ_final\"/>
    </mc:Choice>
  </mc:AlternateContent>
  <xr:revisionPtr revIDLastSave="0" documentId="8_{8668BA77-95DA-4B5E-9D4F-6CF8D4D48F04}" xr6:coauthVersionLast="28" xr6:coauthVersionMax="28" xr10:uidLastSave="{00000000-0000-0000-0000-000000000000}"/>
  <bookViews>
    <workbookView xWindow="0" yWindow="0" windowWidth="20490" windowHeight="7530" activeTab="1" xr2:uid="{00000000-000D-0000-FFFF-FFFF00000000}"/>
  </bookViews>
  <sheets>
    <sheet name="Rekapitulace" sheetId="2" r:id="rId1"/>
    <sheet name="Rozpočet" sheetId="1" r:id="rId2"/>
  </sheets>
  <definedNames>
    <definedName name="_xlnm.Print_Titles" localSheetId="1">Rozpočet!$1:$1</definedName>
    <definedName name="_xlnm.Print_Area" localSheetId="0">Rekapitulace!$A$1:$D$28</definedName>
    <definedName name="_xlnm.Print_Area" localSheetId="1">Rozpočet!$A$1:$I$170</definedName>
  </definedNames>
  <calcPr calcId="171027"/>
</workbook>
</file>

<file path=xl/calcChain.xml><?xml version="1.0" encoding="utf-8"?>
<calcChain xmlns="http://schemas.openxmlformats.org/spreadsheetml/2006/main">
  <c r="C23" i="2" l="1"/>
  <c r="B23" i="2"/>
  <c r="B19" i="2"/>
  <c r="J166" i="1"/>
  <c r="K166" i="1" s="1"/>
  <c r="I166" i="1"/>
  <c r="G166" i="1"/>
  <c r="J165" i="1"/>
  <c r="K165" i="1" s="1"/>
  <c r="I165" i="1"/>
  <c r="G165" i="1"/>
  <c r="J162" i="1"/>
  <c r="K162" i="1" s="1"/>
  <c r="I162" i="1"/>
  <c r="G162" i="1"/>
  <c r="G168" i="1" s="1"/>
  <c r="J161" i="1"/>
  <c r="K161" i="1" s="1"/>
  <c r="I161" i="1"/>
  <c r="G161" i="1"/>
  <c r="J160" i="1"/>
  <c r="K160" i="1" s="1"/>
  <c r="I160" i="1"/>
  <c r="G160" i="1"/>
  <c r="J153" i="1"/>
  <c r="K153" i="1" s="1"/>
  <c r="I153" i="1"/>
  <c r="G153" i="1"/>
  <c r="J150" i="1"/>
  <c r="K150" i="1" s="1"/>
  <c r="I150" i="1"/>
  <c r="G150" i="1"/>
  <c r="J147" i="1"/>
  <c r="K147" i="1" s="1"/>
  <c r="I147" i="1"/>
  <c r="G147" i="1"/>
  <c r="J144" i="1"/>
  <c r="K144" i="1" s="1"/>
  <c r="I144" i="1"/>
  <c r="G144" i="1"/>
  <c r="J141" i="1"/>
  <c r="K141" i="1" s="1"/>
  <c r="I141" i="1"/>
  <c r="G141" i="1"/>
  <c r="J138" i="1"/>
  <c r="K138" i="1" s="1"/>
  <c r="I138" i="1"/>
  <c r="I155" i="1" s="1"/>
  <c r="G138" i="1"/>
  <c r="J132" i="1"/>
  <c r="K132" i="1" s="1"/>
  <c r="I132" i="1"/>
  <c r="G132" i="1"/>
  <c r="J129" i="1"/>
  <c r="K129" i="1" s="1"/>
  <c r="I129" i="1"/>
  <c r="I133" i="1" s="1"/>
  <c r="G129" i="1"/>
  <c r="J124" i="1"/>
  <c r="K124" i="1" s="1"/>
  <c r="I124" i="1"/>
  <c r="G124" i="1"/>
  <c r="J123" i="1"/>
  <c r="K123" i="1" s="1"/>
  <c r="I123" i="1"/>
  <c r="G123" i="1"/>
  <c r="J120" i="1"/>
  <c r="K120" i="1" s="1"/>
  <c r="I120" i="1"/>
  <c r="G120" i="1"/>
  <c r="J119" i="1"/>
  <c r="K119" i="1" s="1"/>
  <c r="I119" i="1"/>
  <c r="G119" i="1"/>
  <c r="J116" i="1"/>
  <c r="K116" i="1" s="1"/>
  <c r="I116" i="1"/>
  <c r="G116" i="1"/>
  <c r="J113" i="1"/>
  <c r="K113" i="1" s="1"/>
  <c r="I113" i="1"/>
  <c r="G113" i="1"/>
  <c r="J110" i="1"/>
  <c r="K110" i="1" s="1"/>
  <c r="I110" i="1"/>
  <c r="G110" i="1"/>
  <c r="J105" i="1"/>
  <c r="K105" i="1" s="1"/>
  <c r="I105" i="1"/>
  <c r="G105" i="1"/>
  <c r="J104" i="1"/>
  <c r="K104" i="1" s="1"/>
  <c r="I104" i="1"/>
  <c r="G104" i="1"/>
  <c r="J101" i="1"/>
  <c r="K101" i="1" s="1"/>
  <c r="I101" i="1"/>
  <c r="G101" i="1"/>
  <c r="J98" i="1"/>
  <c r="K98" i="1" s="1"/>
  <c r="I98" i="1"/>
  <c r="G98" i="1"/>
  <c r="J95" i="1"/>
  <c r="K95" i="1" s="1"/>
  <c r="I95" i="1"/>
  <c r="G95" i="1"/>
  <c r="J92" i="1"/>
  <c r="K92" i="1" s="1"/>
  <c r="I92" i="1"/>
  <c r="G92" i="1"/>
  <c r="J89" i="1"/>
  <c r="K89" i="1" s="1"/>
  <c r="I89" i="1"/>
  <c r="G89" i="1"/>
  <c r="J86" i="1"/>
  <c r="K86" i="1" s="1"/>
  <c r="I86" i="1"/>
  <c r="G86" i="1"/>
  <c r="J83" i="1"/>
  <c r="K83" i="1" s="1"/>
  <c r="I83" i="1"/>
  <c r="G83" i="1"/>
  <c r="J80" i="1"/>
  <c r="K80" i="1" s="1"/>
  <c r="I80" i="1"/>
  <c r="G80" i="1"/>
  <c r="K79" i="1"/>
  <c r="J79" i="1"/>
  <c r="I79" i="1"/>
  <c r="G79" i="1"/>
  <c r="K78" i="1"/>
  <c r="J78" i="1"/>
  <c r="I78" i="1"/>
  <c r="G78" i="1"/>
  <c r="J77" i="1"/>
  <c r="K77" i="1" s="1"/>
  <c r="I77" i="1"/>
  <c r="G77" i="1"/>
  <c r="J76" i="1"/>
  <c r="K76" i="1" s="1"/>
  <c r="I76" i="1"/>
  <c r="G76" i="1"/>
  <c r="J75" i="1"/>
  <c r="K75" i="1" s="1"/>
  <c r="I75" i="1"/>
  <c r="G75" i="1"/>
  <c r="J74" i="1"/>
  <c r="K74" i="1" s="1"/>
  <c r="I74" i="1"/>
  <c r="G74" i="1"/>
  <c r="J73" i="1"/>
  <c r="K73" i="1"/>
  <c r="I73" i="1"/>
  <c r="G73" i="1"/>
  <c r="J72" i="1"/>
  <c r="K72" i="1" s="1"/>
  <c r="I72" i="1"/>
  <c r="G72" i="1"/>
  <c r="J69" i="1"/>
  <c r="K69" i="1" s="1"/>
  <c r="I69" i="1"/>
  <c r="J66" i="1"/>
  <c r="K66" i="1" s="1"/>
  <c r="I66" i="1"/>
  <c r="J63" i="1"/>
  <c r="K63" i="1" s="1"/>
  <c r="I63" i="1"/>
  <c r="G63" i="1"/>
  <c r="J60" i="1"/>
  <c r="K60" i="1" s="1"/>
  <c r="I60" i="1"/>
  <c r="G60" i="1"/>
  <c r="J57" i="1"/>
  <c r="K57" i="1" s="1"/>
  <c r="I57" i="1"/>
  <c r="G57" i="1"/>
  <c r="J54" i="1"/>
  <c r="K54" i="1" s="1"/>
  <c r="I54" i="1"/>
  <c r="G54" i="1"/>
  <c r="J47" i="1"/>
  <c r="K47" i="1" s="1"/>
  <c r="I47" i="1"/>
  <c r="G47" i="1"/>
  <c r="J44" i="1"/>
  <c r="K44" i="1" s="1"/>
  <c r="I44" i="1"/>
  <c r="G44" i="1"/>
  <c r="J39" i="1"/>
  <c r="K39" i="1" s="1"/>
  <c r="I39" i="1"/>
  <c r="G39" i="1"/>
  <c r="J33" i="1"/>
  <c r="K33" i="1" s="1"/>
  <c r="I33" i="1"/>
  <c r="G33" i="1"/>
  <c r="J32" i="1"/>
  <c r="K32" i="1" s="1"/>
  <c r="I32" i="1"/>
  <c r="G32" i="1"/>
  <c r="J29" i="1"/>
  <c r="K29" i="1" s="1"/>
  <c r="I29" i="1"/>
  <c r="G29" i="1"/>
  <c r="J28" i="1"/>
  <c r="K28" i="1" s="1"/>
  <c r="I28" i="1"/>
  <c r="G28" i="1"/>
  <c r="J26" i="1"/>
  <c r="K26" i="1" s="1"/>
  <c r="I26" i="1"/>
  <c r="G26" i="1"/>
  <c r="J24" i="1"/>
  <c r="K24" i="1" s="1"/>
  <c r="I24" i="1"/>
  <c r="G24" i="1"/>
  <c r="J21" i="1"/>
  <c r="K21" i="1" s="1"/>
  <c r="I21" i="1"/>
  <c r="G21" i="1"/>
  <c r="J18" i="1"/>
  <c r="K18" i="1" s="1"/>
  <c r="I18" i="1"/>
  <c r="G18" i="1"/>
  <c r="J15" i="1"/>
  <c r="K15" i="1" s="1"/>
  <c r="I15" i="1"/>
  <c r="G15" i="1"/>
  <c r="J12" i="1"/>
  <c r="K12" i="1" s="1"/>
  <c r="I12" i="1"/>
  <c r="G12" i="1"/>
  <c r="J9" i="1"/>
  <c r="K9" i="1" s="1"/>
  <c r="I9" i="1"/>
  <c r="G9" i="1"/>
  <c r="J6" i="1"/>
  <c r="K6" i="1" s="1"/>
  <c r="I6" i="1"/>
  <c r="G6" i="1"/>
  <c r="J3" i="1"/>
  <c r="K3" i="1"/>
  <c r="I3" i="1"/>
  <c r="G3" i="1"/>
  <c r="I30" i="1" l="1"/>
  <c r="G34" i="1"/>
  <c r="I125" i="1"/>
  <c r="I34" i="1"/>
  <c r="G49" i="1"/>
  <c r="G30" i="1"/>
  <c r="G22" i="1"/>
  <c r="I168" i="1"/>
  <c r="K168" i="1"/>
  <c r="K155" i="1"/>
  <c r="G155" i="1"/>
  <c r="G133" i="1"/>
  <c r="K133" i="1"/>
  <c r="G125" i="1"/>
  <c r="K125" i="1"/>
  <c r="I49" i="1"/>
  <c r="K49" i="1"/>
  <c r="I22" i="1"/>
  <c r="K22" i="1"/>
  <c r="K34" i="1"/>
  <c r="K30" i="1"/>
  <c r="I106" i="1"/>
  <c r="G106" i="1"/>
  <c r="K106" i="1"/>
  <c r="C24" i="2"/>
  <c r="C26" i="2" s="1"/>
  <c r="B27" i="2" s="1"/>
  <c r="G170" i="1" l="1"/>
  <c r="K170" i="1"/>
  <c r="I170" i="1"/>
  <c r="C27" i="2"/>
  <c r="C28" i="2" s="1"/>
</calcChain>
</file>

<file path=xl/sharedStrings.xml><?xml version="1.0" encoding="utf-8"?>
<sst xmlns="http://schemas.openxmlformats.org/spreadsheetml/2006/main" count="286" uniqueCount="228">
  <si>
    <t>Seznam prací a dodávek elektrotechnických zařízení</t>
  </si>
  <si>
    <t>Akce:</t>
  </si>
  <si>
    <t>FV elektrárna 29,95kWp NA STŘEŠE OBJEKTU Č.P. 360 - GEMINI Zlín</t>
  </si>
  <si>
    <t>Z. č.:</t>
  </si>
  <si>
    <t>1614-FGEmini</t>
  </si>
  <si>
    <t>Projekt:</t>
  </si>
  <si>
    <t>SO 01 - Fotovoltaická elektrárna</t>
  </si>
  <si>
    <t>A. č.:</t>
  </si>
  <si>
    <t>Investor:</t>
  </si>
  <si>
    <t>INVESTOR: Stosta reality a.s.,U Křížku 572, Průhonice 252 43</t>
  </si>
  <si>
    <t>Smlouva:</t>
  </si>
  <si>
    <t>Zpracovatel:</t>
  </si>
  <si>
    <t>Základní náklady</t>
  </si>
  <si>
    <t>Dodávka</t>
  </si>
  <si>
    <t>Montáž - materiál</t>
  </si>
  <si>
    <t>Montáž - práce</t>
  </si>
  <si>
    <t>Mezisoučet 1</t>
  </si>
  <si>
    <t>Nátěry</t>
  </si>
  <si>
    <t>Zemní práce</t>
  </si>
  <si>
    <t>Mezisoučet 2</t>
  </si>
  <si>
    <t>Základní náklady celkem</t>
  </si>
  <si>
    <t>Náklady celkem</t>
  </si>
  <si>
    <t>Základ a hodnota DPH 21%</t>
  </si>
  <si>
    <t>Náklady celkem s DPH</t>
  </si>
  <si>
    <t>Datum:</t>
  </si>
  <si>
    <t>Vypracoval:</t>
  </si>
  <si>
    <t>ing.HALUZA Jaroslav</t>
  </si>
  <si>
    <t>Název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</si>
  <si>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</si>
  <si>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</si>
  <si>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</si>
  <si>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</si>
  <si>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</si>
  <si>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</si>
  <si>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</si>
  <si>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</si>
  <si>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R-FV-AC</t>
  </si>
  <si>
    <t>Rozvodnice NA omítku, průhled.plast.dveře 36 modulů, krytí IP65/20</t>
  </si>
  <si>
    <t>ks</t>
  </si>
  <si>
    <t>Ochrana napájecího vedení nn (50 Hz) - SPD typ 2 - přepěťová ochrana pro síť TN-C,TN-S, TT, IT</t>
  </si>
  <si>
    <t>svodič přepětí, vhodné pro 3-fázový systém TN-S, 160 kA(8/20), dálková signalizace poruchy</t>
  </si>
  <si>
    <t>Elektroměr pro odečet vyrobené energie, 65A, 3x230/400V AC, 100imp/kWh</t>
  </si>
  <si>
    <t>Elektroměr ,činný,přímý,230V,65A</t>
  </si>
  <si>
    <t>Jističe 1-pólové</t>
  </si>
  <si>
    <t>2B/1 Jistič , 10kA</t>
  </si>
  <si>
    <t>Páčkové výkonové spínače</t>
  </si>
  <si>
    <t>63A/3 Páčkový spínač</t>
  </si>
  <si>
    <t>STYKAČ 3-PÓLOVÝ STŘÍDAVÝ</t>
  </si>
  <si>
    <t>100A, AC3, cívka 230V AC</t>
  </si>
  <si>
    <t>JISTIČ 3 PÓLOVÝ CHAR. "B"</t>
  </si>
  <si>
    <t>32B/3 32A</t>
  </si>
  <si>
    <t>R-FV-AC - celkem</t>
  </si>
  <si>
    <t>R-FV-DC</t>
  </si>
  <si>
    <t>10/2 1000V DC</t>
  </si>
  <si>
    <t>12A gR</t>
  </si>
  <si>
    <t>svodič přepětí 80kA (8/20)/2pol, pro fotovoltaické el., vyjímatelný modul varistoru</t>
  </si>
  <si>
    <t>R-FV-DC - celkem</t>
  </si>
  <si>
    <t>Dodávky</t>
  </si>
  <si>
    <t>Dodávky - celkem</t>
  </si>
  <si>
    <t>Elektromontáže</t>
  </si>
  <si>
    <t>Montáž rozváděčů hmotnosti</t>
  </si>
  <si>
    <t>do 50 kg</t>
  </si>
  <si>
    <t>fotovoltaika</t>
  </si>
  <si>
    <t>15,34/15kW, 665x690x265mm,</t>
  </si>
  <si>
    <t>polykrystalický solární panel 240Wp</t>
  </si>
  <si>
    <t>fotovoltaika - celkem</t>
  </si>
  <si>
    <t>kabely a instalační materiál</t>
  </si>
  <si>
    <t>Jističe 3-pólové</t>
  </si>
  <si>
    <t>LSN 63B/3 Jistič MCB</t>
  </si>
  <si>
    <t>CENTRAL STOP</t>
  </si>
  <si>
    <t>TLAČÍTKO POD SKLEM, 10A, 250V</t>
  </si>
  <si>
    <t>500/5A,10VA,0,5S</t>
  </si>
  <si>
    <t>UŘEDNÍ CEJCHOVANÍ MĚŘÍCÍCH TRANSFORMÁTORŮ</t>
  </si>
  <si>
    <t>proudu</t>
  </si>
  <si>
    <t>ZKUŠEBNÍ SVORKOVNICE</t>
  </si>
  <si>
    <t>ZS1B</t>
  </si>
  <si>
    <t>VODIČ JEDNOŽILOVÝ, IZOLACE PVC</t>
  </si>
  <si>
    <t>CYA 16 mm2,zž</t>
  </si>
  <si>
    <t>m</t>
  </si>
  <si>
    <t>KABEL SILOVÝ,IZOLACE PVC</t>
  </si>
  <si>
    <t>CYKY-J 5x16</t>
  </si>
  <si>
    <t>CYKY-J 5x6</t>
  </si>
  <si>
    <t>CYKY-J 5x2.5</t>
  </si>
  <si>
    <t>CYKY SUN 2x6 1000V DC</t>
  </si>
  <si>
    <t>konektor mínus</t>
  </si>
  <si>
    <t>konektor plus</t>
  </si>
  <si>
    <t>Popisovací štítky - popisný štítek</t>
  </si>
  <si>
    <t>Výstražná tabulka - Pozor zpětný proud</t>
  </si>
  <si>
    <t>KABEL SE SNÍŽENOU HOŘLAVOSTÍ, S FUNKČNÍ SCHOPNOSTÍ PŘI POŽÁRU, TŘÍDA REAKCE NA OHEŇ - B2 ca, s1, d0</t>
  </si>
  <si>
    <t>1-CXKH-V-O 3x1.5 mm2 , pevně</t>
  </si>
  <si>
    <t>2316E TRUBKA OHEBNÁ - 16</t>
  </si>
  <si>
    <t>1220 TRUBKA OHEBNÁ - SUPER MONOFLEX 20 750N</t>
  </si>
  <si>
    <t>50/60</t>
  </si>
  <si>
    <t>JÍMACÍ TYČ A OCHRANNÁ TRUBKA</t>
  </si>
  <si>
    <t>JR 1,5 AlMgSi s rovným koncem, L 1500mm</t>
  </si>
  <si>
    <t>DRŽÁK JÍMACÍ TYČE A OCHRANNÉ TRUBKY</t>
  </si>
  <si>
    <t>na atiku</t>
  </si>
  <si>
    <t>OCELOVÝ DRÁT POZINKOVANÝ</t>
  </si>
  <si>
    <t>FeZn-D8 (0,4kg/m), pevně</t>
  </si>
  <si>
    <t>SVORKA HROMOSVODNÍ,UZEMŇOVACÍ</t>
  </si>
  <si>
    <t>SP připojovací</t>
  </si>
  <si>
    <t>SS spojovací</t>
  </si>
  <si>
    <t>kabely a instalační materiál - celkem</t>
  </si>
  <si>
    <t>požární místnost</t>
  </si>
  <si>
    <t>800x1400x2250mm s požárními dveřmi</t>
  </si>
  <si>
    <t>m2</t>
  </si>
  <si>
    <t>Vodorovné konstrukce</t>
  </si>
  <si>
    <t>Podhledy SDK, kovová.kce CD. 2x deska RFI 15 mm</t>
  </si>
  <si>
    <t>Výplně otvorů</t>
  </si>
  <si>
    <t>Osazení zárubní dveřních ocelových, pl. do 2,5 m2, včetně dodávky zárubně 80 x 197 x 11 cm</t>
  </si>
  <si>
    <t>Bourání konstrukcí</t>
  </si>
  <si>
    <t>Vyvěšení dřevěných dveřních křídel pl. do 2 m2</t>
  </si>
  <si>
    <t>Dveře protipožár 1kř. 80x197cm vnitř</t>
  </si>
  <si>
    <t>Malby</t>
  </si>
  <si>
    <t>požární místnost - celkem</t>
  </si>
  <si>
    <t>Konstrukce FVE</t>
  </si>
  <si>
    <t>Opěrná konstrukce -48 panelů - celkem</t>
  </si>
  <si>
    <t>Hlinková konstrukce -48 panelů - celkem</t>
  </si>
  <si>
    <t>kpl</t>
  </si>
  <si>
    <t>Konstrukce FVE - celkem</t>
  </si>
  <si>
    <t>Zednické výpomoce</t>
  </si>
  <si>
    <t>Stena do 150mm</t>
  </si>
  <si>
    <t>50x50x50 mm</t>
  </si>
  <si>
    <t>Sire 30 mm</t>
  </si>
  <si>
    <t>Sire 70 mm</t>
  </si>
  <si>
    <t>OMITKA RYH VE STENACH MALTOU</t>
  </si>
  <si>
    <t>Sire do 150 mm</t>
  </si>
  <si>
    <t>PROTIPOŽÁRNÍ PŘEPÁŽKY</t>
  </si>
  <si>
    <t>Protip.průchod</t>
  </si>
  <si>
    <t>Zednické výpomoce - celkem</t>
  </si>
  <si>
    <t>Hodinové zúčtovací sazby</t>
  </si>
  <si>
    <t>HODINOVE ZUCTOVACI SAZBY</t>
  </si>
  <si>
    <t>Napojeni na stavajici zarizeni</t>
  </si>
  <si>
    <t>hod</t>
  </si>
  <si>
    <t>Zkusebni provoz</t>
  </si>
  <si>
    <t>Zauceni obsluhy</t>
  </si>
  <si>
    <t>Spoluprace s reviz.technikem</t>
  </si>
  <si>
    <t>Revizni technik</t>
  </si>
  <si>
    <t>Hodinové zúčtovací sazby - celkem</t>
  </si>
  <si>
    <t>Elektromontáže - celkem</t>
  </si>
  <si>
    <t>Pořadí</t>
  </si>
  <si>
    <t>Specifikace má kontrolní charakter, rozhodující je výkresová dokumentace</t>
  </si>
  <si>
    <t>V níže uvedené specifikaci zařízení jsou uvedené typy výrobků a zařízení pouze jako příklad určující minimální mez standardu výrobků. Tato specifikace materiálu byla vypracována na základě znalostí a podkladů známých v době jejího zhotovení. Je specifikací předběžnou a proto není konečným podkladem pro objednávky a dodávky. Ze strany projektanta není námitek v případě záměny výrobků, které jsou uvedeny v projektu za předpokladu, že budou dodrženy veškeré standardy a technické parametry, zejména hlučnost, výkon, váha a rozměry jsou hodnoty maximální. Záměně výrobků musí předcházet vzorkování a odsouhlasení od investora. Dále při záměně výrobků je nutno dořešit či prověřit veškeré vazby na navazující profese. Dokumentace tvoří jeden celek a je nutno, zvláště při stanovení ceny, se s ní komplexně seznámit. Tato dokumentace je dokumentací pro výběr dodavatele a nenahrazuje dokumentaci prováděcí a dodavatelskou.</t>
  </si>
  <si>
    <t>Při zpracování nabídky je nutné vycházet ze všech částí dokumentace (zadávací dokumenty, technické zprávy, výkresové dokumentace a specifikace materiálu). Povinností dodavatele je překontrolovat specifikaci materiálu a případný chybějící materiál nebo výkony doplnit a ocenit. Součástí ceny musí být veškeré náklady, aby cena byla konečná a zahrnovala celou dodávku a montáž akce. Dodávka akce se předpokládá včetně dopravy na stavbu a místo určení, kompletní montáže, veškerého souvisejícího doplňkového, podružného a montážního materiálu tak, aby celé zařízení bylo funkční a splňovalo všechny předpisy, které se na ně vztahují.</t>
  </si>
  <si>
    <t>Součástí ceny (zahrnuto v jednotkových cenách - pokud není uvedeno v samostaté položce) je mimo jiné: jiné materiály, montáž atd. neuvedené samostatně, ale které je nutné zahrnout do celkového rozsahu prací podle výkresů a praxe dodavatele, stavební přípomoce, požární zatěsnění prostupů potrubí při průchodu požárními úseky, montáž, demontáž a udržování montážního lešení s pracovními podlážkami včetně těch nad 2 m výšky, přesun hmot a suti, uložení suti na skládku vč. poplatku, doprava, zpevněné montážní plochy, veškeré pomocné nosné konstrukce, štítky pro řádné a trvalé značení komponent, závěsy, nátěry, materiály a práce nezbytné z důvodu koordinace s ostatními profesemi, speciální nářadí a nástroje,</t>
  </si>
  <si>
    <t>speciální opatření při provádění prací,  náklady související s výstavbou v zimním období, průběžný úklid staveniště a přilehlých komunikací, likvidace odpadů, dočasná dopravní omezení apod. a jakékoliv další prvky, zařízení, práce a pomocné materiály, neuvedené v tomto soupisu výkonů, které jsou ale nezbytně nutné k dodání, instalaci, dokončení a provozování díla které je provedeno řádně a je plně funkční a je v souladu s projektovou dokumentací a se zákony a předpisy platnými v České republice.</t>
  </si>
  <si>
    <t>PPV</t>
  </si>
  <si>
    <t>VRN</t>
  </si>
  <si>
    <t>POJISTKOVÝ ODPÍNAČ
PRO VÁLCOVÉ VLOŽKY</t>
  </si>
  <si>
    <t>POJISTKOVÉ VLOŽKY
VÁLCOVÉ 1000V DC</t>
  </si>
  <si>
    <t>Střídač
přesný popis viz technická zpráva</t>
  </si>
  <si>
    <t>panel
přesný popis viz technická zpráva</t>
  </si>
  <si>
    <t>KABELOVÝ ŽLAB POŽÁRNÍ ODOLNOST E90
vč.závěsů a výložníků po 1,2m, tloušťka 1,5mm, 10kg/m
certifikát, dlouhé spojky, spojky vevnitř,
neperforovaný plný, bez víka, pro zařízení nn EPS</t>
  </si>
  <si>
    <t>místnost - požární úsek pro FVE,800x1400x2250mm s požárními dveřmi
Svislé a kompletní konstrukce</t>
  </si>
  <si>
    <t>Uchycení konstrukce na střeše je navržena přes kombivruty.
Opěrná konstrukce -65 panelů
Ocelový profil 50x50x40 - 240 m, Zinkování profilu - 1356 kg, Kotvení do střechy - 40 kpl , Krajový úchyt 1 kpl - 1.890 Kč, Středový úchyt - 1 kpl , Perforace prof. – příprava na montáž - 1kpl, Lišta hliníková 6m - 40 ks, - Spojky lišt -1 , Spoj. materiál -1 kpl</t>
  </si>
  <si>
    <t>Hliníková konstrukce -48 panelů
Lišta hliníková 6m - 30 ks, Trojúhelník 35° -53 ks, Trojúhelník 43°- 24 ks, Krajový úchyt -1 kpl,, Středový úchyt-1 kpl, Kombivruty -1 kpl, Spojky lišt -1 kpl, Spoj. materiál - 1 kpl</t>
  </si>
  <si>
    <t>VYBOURANI OTVORU VE ZDIVU
CIHELNEM DO PRUMERU 60mm</t>
  </si>
  <si>
    <t>VYSEKANI KAPES VE ZDIVU
CIHELNEM PRO KRABICE</t>
  </si>
  <si>
    <t>VYSEKANI RYH VE ZDIVU
CIHELNEM - HLOUBKA 30mm</t>
  </si>
  <si>
    <t>VYSEKANI RYH VE ZDIVU
CIHELNEM - HLOUBKA 50mm</t>
  </si>
  <si>
    <t>PROVEDENI REVIZNICH ZKOUSEK
DLE CSN 331500</t>
  </si>
  <si>
    <t>Položka č.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</si>
  <si>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</si>
  <si>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</si>
  <si>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</si>
  <si>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</si>
  <si>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</si>
  <si>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</si>
  <si>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</si>
  <si>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</si>
  <si>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PC009</t>
  </si>
  <si>
    <t>PC010</t>
  </si>
  <si>
    <t>PC011</t>
  </si>
  <si>
    <t>PC012</t>
  </si>
  <si>
    <t>PC013</t>
  </si>
  <si>
    <t>PC014</t>
  </si>
  <si>
    <t>PC015</t>
  </si>
  <si>
    <t>PC016</t>
  </si>
  <si>
    <t>PC017</t>
  </si>
  <si>
    <t>PC018</t>
  </si>
  <si>
    <t>PC019</t>
  </si>
  <si>
    <t>PC020</t>
  </si>
  <si>
    <t>PC021</t>
  </si>
  <si>
    <t>PC022</t>
  </si>
  <si>
    <t>PC023</t>
  </si>
  <si>
    <t>PC024</t>
  </si>
  <si>
    <t>PC025</t>
  </si>
  <si>
    <t>PC026</t>
  </si>
  <si>
    <t>PC027</t>
  </si>
  <si>
    <t>PC028</t>
  </si>
  <si>
    <t>PC029</t>
  </si>
  <si>
    <t>PC030</t>
  </si>
  <si>
    <t>PC031</t>
  </si>
  <si>
    <t>PC032</t>
  </si>
  <si>
    <t>PC033</t>
  </si>
  <si>
    <t>PC034</t>
  </si>
  <si>
    <t>PC035</t>
  </si>
  <si>
    <t>PC036</t>
  </si>
  <si>
    <t>PC037</t>
  </si>
  <si>
    <t>PC038</t>
  </si>
  <si>
    <t>PC039</t>
  </si>
  <si>
    <t>PC040</t>
  </si>
  <si>
    <t>PC041</t>
  </si>
  <si>
    <t>PC042</t>
  </si>
  <si>
    <t>PC043</t>
  </si>
  <si>
    <t>PC044</t>
  </si>
  <si>
    <t>PC045</t>
  </si>
  <si>
    <t>PC046</t>
  </si>
  <si>
    <t>PC047</t>
  </si>
  <si>
    <t>PC048</t>
  </si>
  <si>
    <t>PC049</t>
  </si>
  <si>
    <t>PC050</t>
  </si>
  <si>
    <t>PC051</t>
  </si>
  <si>
    <t>PC052</t>
  </si>
  <si>
    <t>PC053</t>
  </si>
  <si>
    <t>PC054</t>
  </si>
  <si>
    <t>PC055</t>
  </si>
  <si>
    <t>PC056</t>
  </si>
  <si>
    <t>PC057</t>
  </si>
  <si>
    <t>PC058</t>
  </si>
  <si>
    <t>PC059</t>
  </si>
  <si>
    <t>PC060</t>
  </si>
  <si>
    <t>MĚŘÍCÍ TRANSFORMÁTOR PROUDU nn
 NÁSUVNÝ</t>
  </si>
  <si>
    <t>ohebná trubka  - velmi nízká mechanická odolnost 125N PVC - (EN)</t>
  </si>
  <si>
    <t>ohebná trubka - střední mechanická odolnost 750N PVC - (EN)</t>
  </si>
  <si>
    <t>Penetrace podkladu univerzální barvou 1x</t>
  </si>
  <si>
    <t>Malba tekutá bílá, otěruvzdorná barva, 2 x</t>
  </si>
  <si>
    <r>
      <t>Solární kabel 6 mm</t>
    </r>
    <r>
      <rPr>
        <sz val="9"/>
        <color rgb="FF000000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</si>
</sst>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.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000000"/>
      <name val="Segoe UI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Segoe UI"/>
      <family val="2"/>
      <charset val="238"/>
    </font>
    <font>
      <sz val="9"/>
      <color rgb="FF000000"/>
      <name val="Segoe UI"/>
      <family val="2"/>
      <charset val="238"/>
    </font>
    <font>
      <i/>
      <sz val="9"/>
      <color rgb="FF000000"/>
      <name val="Segoe UI"/>
      <family val="2"/>
      <charset val="238"/>
    </font>
    <font>
      <i/>
      <sz val="10"/>
      <color rgb="FF000000"/>
      <name val="Segoe UI"/>
      <family val="2"/>
      <charset val="238"/>
    </font>
    <font>
      <b/>
      <i/>
      <sz val="10"/>
      <color rgb="FF000000"/>
      <name val="Segoe UI"/>
      <family val="2"/>
      <charset val="238"/>
    </font>
    <font>
      <sz val="9"/>
      <color rgb="FF00000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FEE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16" fillId="0" borderId="19" applyNumberFormat="0" applyFill="0" applyAlignment="0" applyProtection="0"/>
    <xf numFmtId="0" fontId="7" fillId="6" borderId="0" applyNumberFormat="0" applyBorder="0" applyAlignment="0" applyProtection="0"/>
    <xf numFmtId="0" fontId="13" fillId="10" borderId="17" applyNumberFormat="0" applyAlignment="0" applyProtection="0"/>
    <xf numFmtId="0" fontId="3" fillId="0" borderId="11" applyNumberFormat="0" applyFill="0" applyAlignment="0" applyProtection="0"/>
    <xf numFmtId="0" fontId="4" fillId="0" borderId="12" applyNumberFormat="0" applyFill="0" applyAlignment="0" applyProtection="0"/>
    <xf numFmtId="0" fontId="5" fillId="0" borderId="1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" fillId="11" borderId="18" applyNumberFormat="0" applyFont="0" applyAlignment="0" applyProtection="0"/>
    <xf numFmtId="0" fontId="12" fillId="0" borderId="16" applyNumberFormat="0" applyFill="0" applyAlignment="0" applyProtection="0"/>
    <xf numFmtId="0" fontId="6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8" borderId="14" applyNumberFormat="0" applyAlignment="0" applyProtection="0"/>
    <xf numFmtId="0" fontId="11" fillId="9" borderId="14" applyNumberFormat="0" applyAlignment="0" applyProtection="0"/>
    <xf numFmtId="0" fontId="10" fillId="9" borderId="15" applyNumberFormat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78">
    <xf numFmtId="0" fontId="0" fillId="0" borderId="0" xfId="0"/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6" fillId="0" borderId="0" xfId="0" applyFont="1"/>
    <xf numFmtId="0" fontId="18" fillId="36" borderId="1" xfId="0" applyNumberFormat="1" applyFont="1" applyFill="1" applyBorder="1" applyAlignment="1">
      <alignment horizontal="left" vertical="center" wrapText="1"/>
    </xf>
    <xf numFmtId="1" fontId="18" fillId="36" borderId="1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1" fillId="38" borderId="0" xfId="0" applyNumberFormat="1" applyFont="1" applyFill="1" applyBorder="1" applyAlignment="1">
      <alignment horizontal="left" vertical="center"/>
    </xf>
    <xf numFmtId="1" fontId="21" fillId="38" borderId="0" xfId="0" applyNumberFormat="1" applyFont="1" applyFill="1" applyBorder="1" applyAlignment="1">
      <alignment horizontal="center" vertical="center"/>
    </xf>
    <xf numFmtId="0" fontId="21" fillId="38" borderId="0" xfId="0" applyNumberFormat="1" applyFont="1" applyFill="1" applyBorder="1" applyAlignment="1">
      <alignment horizontal="center" vertical="center"/>
    </xf>
    <xf numFmtId="164" fontId="21" fillId="38" borderId="0" xfId="0" applyNumberFormat="1" applyFont="1" applyFill="1" applyBorder="1" applyAlignment="1">
      <alignment horizontal="right" vertical="center"/>
    </xf>
    <xf numFmtId="0" fontId="0" fillId="0" borderId="20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20" fillId="37" borderId="20" xfId="0" applyNumberFormat="1" applyFont="1" applyFill="1" applyBorder="1" applyAlignment="1">
      <alignment horizontal="left" vertical="center" wrapText="1"/>
    </xf>
    <xf numFmtId="1" fontId="20" fillId="37" borderId="20" xfId="0" applyNumberFormat="1" applyFont="1" applyFill="1" applyBorder="1" applyAlignment="1">
      <alignment horizontal="center" vertical="center" wrapText="1"/>
    </xf>
    <xf numFmtId="0" fontId="20" fillId="37" borderId="20" xfId="0" applyNumberFormat="1" applyFont="1" applyFill="1" applyBorder="1" applyAlignment="1">
      <alignment horizontal="center" vertical="center" wrapText="1"/>
    </xf>
    <xf numFmtId="164" fontId="20" fillId="37" borderId="20" xfId="0" applyNumberFormat="1" applyFont="1" applyFill="1" applyBorder="1" applyAlignment="1">
      <alignment horizontal="right" vertical="center" wrapText="1"/>
    </xf>
    <xf numFmtId="0" fontId="21" fillId="38" borderId="20" xfId="0" applyNumberFormat="1" applyFont="1" applyFill="1" applyBorder="1" applyAlignment="1">
      <alignment horizontal="left" vertical="center" wrapText="1"/>
    </xf>
    <xf numFmtId="1" fontId="21" fillId="38" borderId="20" xfId="0" applyNumberFormat="1" applyFont="1" applyFill="1" applyBorder="1" applyAlignment="1">
      <alignment horizontal="center" vertical="center" wrapText="1"/>
    </xf>
    <xf numFmtId="0" fontId="21" fillId="38" borderId="20" xfId="0" applyNumberFormat="1" applyFont="1" applyFill="1" applyBorder="1" applyAlignment="1">
      <alignment horizontal="center" vertical="center" wrapText="1"/>
    </xf>
    <xf numFmtId="164" fontId="21" fillId="38" borderId="20" xfId="0" applyNumberFormat="1" applyFont="1" applyFill="1" applyBorder="1" applyAlignment="1">
      <alignment horizontal="right" vertical="center" wrapText="1"/>
    </xf>
    <xf numFmtId="0" fontId="22" fillId="39" borderId="20" xfId="0" applyNumberFormat="1" applyFont="1" applyFill="1" applyBorder="1" applyAlignment="1">
      <alignment horizontal="left" vertical="center" wrapText="1"/>
    </xf>
    <xf numFmtId="1" fontId="22" fillId="39" borderId="20" xfId="0" applyNumberFormat="1" applyFont="1" applyFill="1" applyBorder="1" applyAlignment="1">
      <alignment horizontal="center" vertical="center" wrapText="1"/>
    </xf>
    <xf numFmtId="0" fontId="22" fillId="39" borderId="20" xfId="0" applyNumberFormat="1" applyFont="1" applyFill="1" applyBorder="1" applyAlignment="1">
      <alignment horizontal="center" vertical="center" wrapText="1"/>
    </xf>
    <xf numFmtId="164" fontId="22" fillId="39" borderId="20" xfId="0" applyNumberFormat="1" applyFont="1" applyFill="1" applyBorder="1" applyAlignment="1">
      <alignment horizontal="right" vertical="center" wrapText="1"/>
    </xf>
    <xf numFmtId="0" fontId="23" fillId="39" borderId="20" xfId="0" applyNumberFormat="1" applyFont="1" applyFill="1" applyBorder="1" applyAlignment="1">
      <alignment horizontal="left" vertical="center" wrapText="1"/>
    </xf>
    <xf numFmtId="1" fontId="23" fillId="39" borderId="20" xfId="0" applyNumberFormat="1" applyFont="1" applyFill="1" applyBorder="1" applyAlignment="1">
      <alignment horizontal="center" vertical="center" wrapText="1"/>
    </xf>
    <xf numFmtId="0" fontId="23" fillId="39" borderId="20" xfId="0" applyNumberFormat="1" applyFont="1" applyFill="1" applyBorder="1" applyAlignment="1">
      <alignment horizontal="center" vertical="center" wrapText="1"/>
    </xf>
    <xf numFmtId="164" fontId="23" fillId="39" borderId="20" xfId="0" applyNumberFormat="1" applyFont="1" applyFill="1" applyBorder="1" applyAlignment="1">
      <alignment horizontal="right" vertical="center" wrapText="1"/>
    </xf>
    <xf numFmtId="0" fontId="18" fillId="36" borderId="20" xfId="0" applyNumberFormat="1" applyFont="1" applyFill="1" applyBorder="1" applyAlignment="1">
      <alignment horizontal="left" vertical="center" wrapText="1"/>
    </xf>
    <xf numFmtId="1" fontId="18" fillId="36" borderId="20" xfId="0" applyNumberFormat="1" applyFont="1" applyFill="1" applyBorder="1" applyAlignment="1">
      <alignment horizontal="center" vertical="center" wrapText="1"/>
    </xf>
    <xf numFmtId="0" fontId="18" fillId="36" borderId="20" xfId="0" applyNumberFormat="1" applyFont="1" applyFill="1" applyBorder="1" applyAlignment="1">
      <alignment horizontal="center" vertical="center" wrapText="1"/>
    </xf>
    <xf numFmtId="164" fontId="18" fillId="36" borderId="20" xfId="0" applyNumberFormat="1" applyFont="1" applyFill="1" applyBorder="1" applyAlignment="1">
      <alignment horizontal="right" vertical="center" wrapText="1"/>
    </xf>
    <xf numFmtId="0" fontId="24" fillId="39" borderId="20" xfId="0" applyNumberFormat="1" applyFont="1" applyFill="1" applyBorder="1" applyAlignment="1">
      <alignment horizontal="left" vertical="center" wrapText="1"/>
    </xf>
    <xf numFmtId="1" fontId="24" fillId="39" borderId="20" xfId="0" applyNumberFormat="1" applyFont="1" applyFill="1" applyBorder="1" applyAlignment="1">
      <alignment horizontal="center" vertical="center" wrapText="1"/>
    </xf>
    <xf numFmtId="0" fontId="24" fillId="39" borderId="20" xfId="0" applyNumberFormat="1" applyFont="1" applyFill="1" applyBorder="1" applyAlignment="1">
      <alignment horizontal="center" vertical="center" wrapText="1"/>
    </xf>
    <xf numFmtId="164" fontId="24" fillId="39" borderId="20" xfId="0" applyNumberFormat="1" applyFont="1" applyFill="1" applyBorder="1" applyAlignment="1">
      <alignment horizontal="right" vertical="center" wrapText="1"/>
    </xf>
    <xf numFmtId="164" fontId="18" fillId="36" borderId="1" xfId="0" applyNumberFormat="1" applyFon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wrapText="1"/>
    </xf>
    <xf numFmtId="164" fontId="16" fillId="2" borderId="1" xfId="0" applyNumberFormat="1" applyFont="1" applyFill="1" applyBorder="1" applyAlignment="1">
      <alignment horizontal="center" wrapText="1"/>
    </xf>
    <xf numFmtId="164" fontId="16" fillId="3" borderId="1" xfId="0" applyNumberFormat="1" applyFont="1" applyFill="1" applyBorder="1" applyAlignment="1">
      <alignment horizontal="center" wrapText="1"/>
    </xf>
    <xf numFmtId="0" fontId="0" fillId="4" borderId="20" xfId="0" applyNumberFormat="1" applyFill="1" applyBorder="1" applyAlignment="1">
      <alignment horizontal="center" vertical="center" wrapText="1"/>
    </xf>
    <xf numFmtId="1" fontId="0" fillId="4" borderId="20" xfId="0" applyNumberFormat="1" applyFill="1" applyBorder="1" applyAlignment="1">
      <alignment horizontal="center" vertical="center" wrapText="1"/>
    </xf>
    <xf numFmtId="0" fontId="21" fillId="4" borderId="20" xfId="0" applyNumberFormat="1" applyFont="1" applyFill="1" applyBorder="1" applyAlignment="1">
      <alignment horizontal="center" vertical="center" wrapText="1"/>
    </xf>
    <xf numFmtId="1" fontId="21" fillId="4" borderId="20" xfId="0" applyNumberFormat="1" applyFont="1" applyFill="1" applyBorder="1" applyAlignment="1">
      <alignment horizontal="center" vertical="center" wrapText="1"/>
    </xf>
    <xf numFmtId="164" fontId="21" fillId="4" borderId="20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9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20" fillId="37" borderId="2" xfId="0" applyFont="1" applyFill="1" applyBorder="1" applyAlignment="1">
      <alignment horizontal="left" wrapText="1"/>
    </xf>
    <xf numFmtId="0" fontId="20" fillId="37" borderId="3" xfId="0" applyFont="1" applyFill="1" applyBorder="1" applyAlignment="1">
      <alignment horizontal="left" wrapText="1"/>
    </xf>
    <xf numFmtId="0" fontId="20" fillId="37" borderId="4" xfId="0" applyFont="1" applyFill="1" applyBorder="1" applyAlignment="1">
      <alignment horizontal="left" wrapText="1"/>
    </xf>
    <xf numFmtId="0" fontId="18" fillId="36" borderId="2" xfId="0" applyFont="1" applyFill="1" applyBorder="1" applyAlignment="1">
      <alignment horizontal="left" wrapText="1"/>
    </xf>
    <xf numFmtId="0" fontId="18" fillId="36" borderId="3" xfId="0" applyFont="1" applyFill="1" applyBorder="1" applyAlignment="1">
      <alignment horizontal="left" wrapText="1"/>
    </xf>
    <xf numFmtId="0" fontId="18" fillId="36" borderId="4" xfId="0" applyFont="1" applyFill="1" applyBorder="1" applyAlignment="1">
      <alignment horizontal="left" wrapText="1"/>
    </xf>
    <xf numFmtId="14" fontId="18" fillId="36" borderId="2" xfId="0" applyNumberFormat="1" applyFont="1" applyFill="1" applyBorder="1" applyAlignment="1">
      <alignment horizontal="left" wrapText="1"/>
    </xf>
    <xf numFmtId="14" fontId="18" fillId="36" borderId="3" xfId="0" applyNumberFormat="1" applyFont="1" applyFill="1" applyBorder="1" applyAlignment="1">
      <alignment horizontal="left" wrapText="1"/>
    </xf>
    <xf numFmtId="14" fontId="18" fillId="36" borderId="4" xfId="0" applyNumberFormat="1" applyFont="1" applyFill="1" applyBorder="1" applyAlignment="1">
      <alignment horizontal="left" wrapText="1"/>
    </xf>
    <xf numFmtId="0" fontId="18" fillId="36" borderId="2" xfId="0" applyNumberFormat="1" applyFont="1" applyFill="1" applyBorder="1" applyAlignment="1">
      <alignment horizontal="left" vertical="center" wrapText="1"/>
    </xf>
    <xf numFmtId="0" fontId="18" fillId="36" borderId="3" xfId="0" applyNumberFormat="1" applyFont="1" applyFill="1" applyBorder="1" applyAlignment="1">
      <alignment horizontal="left" vertical="center" wrapText="1"/>
    </xf>
    <xf numFmtId="0" fontId="18" fillId="36" borderId="4" xfId="0" applyNumberFormat="1" applyFont="1" applyFill="1" applyBorder="1" applyAlignment="1">
      <alignment horizontal="left" vertical="center" wrapText="1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view="pageBreakPreview" topLeftCell="A16" zoomScaleNormal="100" zoomScaleSheetLayoutView="100" workbookViewId="0">
      <selection activeCell="C19" sqref="C19"/>
    </sheetView>
  </sheetViews>
  <sheetFormatPr defaultRowHeight="15" x14ac:dyDescent="0.25"/>
  <cols>
    <col min="1" max="1" width="35.7109375" style="16" customWidth="1"/>
    <col min="2" max="2" width="50.7109375" style="16" customWidth="1"/>
    <col min="3" max="4" width="15.7109375" style="16" customWidth="1"/>
  </cols>
  <sheetData>
    <row r="1" spans="1:10" ht="16.5" x14ac:dyDescent="0.3">
      <c r="A1" s="66" t="s">
        <v>0</v>
      </c>
      <c r="B1" s="67"/>
      <c r="C1" s="67"/>
      <c r="D1" s="68"/>
      <c r="E1" s="1"/>
      <c r="F1" s="1"/>
      <c r="G1" s="1"/>
      <c r="H1" s="1"/>
      <c r="I1" s="1"/>
      <c r="J1" s="2"/>
    </row>
    <row r="2" spans="1:10" ht="28.5" x14ac:dyDescent="0.25">
      <c r="A2" s="8" t="s">
        <v>1</v>
      </c>
      <c r="B2" s="9" t="s">
        <v>2</v>
      </c>
      <c r="C2" s="8" t="s">
        <v>3</v>
      </c>
      <c r="D2" s="52" t="s">
        <v>4</v>
      </c>
      <c r="E2" s="3"/>
      <c r="F2" s="3"/>
      <c r="G2" s="3"/>
      <c r="H2" s="3"/>
      <c r="I2" s="3"/>
      <c r="J2" s="2"/>
    </row>
    <row r="3" spans="1:10" x14ac:dyDescent="0.25">
      <c r="A3" s="8" t="s">
        <v>5</v>
      </c>
      <c r="B3" s="9" t="s">
        <v>6</v>
      </c>
      <c r="C3" s="8" t="s">
        <v>7</v>
      </c>
      <c r="D3" s="52"/>
      <c r="E3" s="3"/>
      <c r="F3" s="3"/>
      <c r="G3" s="3"/>
      <c r="H3" s="3"/>
      <c r="I3" s="3"/>
      <c r="J3" s="2"/>
    </row>
    <row r="4" spans="1:10" ht="28.5" x14ac:dyDescent="0.25">
      <c r="A4" s="8" t="s">
        <v>8</v>
      </c>
      <c r="B4" s="9" t="s">
        <v>9</v>
      </c>
      <c r="C4" s="8" t="s">
        <v>10</v>
      </c>
      <c r="D4" s="52"/>
      <c r="E4" s="3"/>
      <c r="F4" s="3"/>
      <c r="G4" s="3"/>
      <c r="H4" s="3"/>
      <c r="I4" s="3"/>
      <c r="J4" s="2"/>
    </row>
    <row r="5" spans="1:10" x14ac:dyDescent="0.25">
      <c r="A5" s="8" t="s">
        <v>11</v>
      </c>
      <c r="B5" s="69"/>
      <c r="C5" s="70"/>
      <c r="D5" s="71"/>
      <c r="E5" s="3"/>
      <c r="F5" s="3"/>
      <c r="G5" s="3"/>
      <c r="H5" s="3"/>
      <c r="I5" s="3"/>
      <c r="J5" s="2"/>
    </row>
    <row r="6" spans="1:10" x14ac:dyDescent="0.25">
      <c r="A6" s="8" t="s">
        <v>24</v>
      </c>
      <c r="B6" s="72">
        <v>42458</v>
      </c>
      <c r="C6" s="73"/>
      <c r="D6" s="74"/>
      <c r="E6" s="3"/>
      <c r="F6" s="3"/>
      <c r="G6" s="3"/>
      <c r="H6" s="3"/>
      <c r="I6" s="3"/>
      <c r="J6" s="2"/>
    </row>
    <row r="7" spans="1:10" x14ac:dyDescent="0.25">
      <c r="A7" s="8" t="s">
        <v>25</v>
      </c>
      <c r="B7" s="69" t="s">
        <v>26</v>
      </c>
      <c r="C7" s="70"/>
      <c r="D7" s="71"/>
      <c r="E7" s="3"/>
      <c r="F7" s="3"/>
      <c r="G7" s="3"/>
      <c r="H7" s="3"/>
      <c r="I7" s="3"/>
      <c r="J7" s="2"/>
    </row>
    <row r="8" spans="1:10" ht="28.5" customHeight="1" x14ac:dyDescent="0.25">
      <c r="A8" s="75" t="s">
        <v>141</v>
      </c>
      <c r="B8" s="76"/>
      <c r="C8" s="76"/>
      <c r="D8" s="77"/>
      <c r="E8" s="3"/>
      <c r="F8" s="3"/>
      <c r="G8" s="3"/>
      <c r="H8" s="3"/>
      <c r="I8" s="3"/>
      <c r="J8" s="2"/>
    </row>
    <row r="9" spans="1:10" ht="90" customHeight="1" x14ac:dyDescent="0.25">
      <c r="A9" s="64" t="s">
        <v>142</v>
      </c>
      <c r="B9" s="65"/>
      <c r="C9" s="65"/>
      <c r="D9" s="65"/>
      <c r="E9" s="3"/>
      <c r="F9" s="3"/>
      <c r="G9" s="3"/>
      <c r="H9" s="3"/>
      <c r="I9" s="3"/>
      <c r="J9" s="2"/>
    </row>
    <row r="10" spans="1:10" ht="68.099999999999994" customHeight="1" x14ac:dyDescent="0.25">
      <c r="A10" s="64" t="s">
        <v>143</v>
      </c>
      <c r="B10" s="65"/>
      <c r="C10" s="65"/>
      <c r="D10" s="65"/>
      <c r="E10" s="3"/>
      <c r="F10" s="3"/>
      <c r="G10" s="3"/>
      <c r="H10" s="3"/>
      <c r="I10" s="3"/>
      <c r="J10" s="2"/>
    </row>
    <row r="11" spans="1:10" ht="80.099999999999994" customHeight="1" x14ac:dyDescent="0.25">
      <c r="A11" s="64" t="s">
        <v>144</v>
      </c>
      <c r="B11" s="65"/>
      <c r="C11" s="65"/>
      <c r="D11" s="65"/>
      <c r="E11" s="3"/>
      <c r="F11" s="3"/>
      <c r="G11" s="3"/>
      <c r="H11" s="3"/>
      <c r="I11" s="3"/>
      <c r="J11" s="2"/>
    </row>
    <row r="12" spans="1:10" ht="50.1" customHeight="1" x14ac:dyDescent="0.25">
      <c r="A12" s="64" t="s">
        <v>145</v>
      </c>
      <c r="B12" s="65"/>
      <c r="C12" s="65"/>
      <c r="D12" s="65"/>
      <c r="E12" s="3"/>
      <c r="F12" s="3"/>
      <c r="G12" s="3"/>
      <c r="H12" s="3"/>
      <c r="I12" s="3"/>
      <c r="J12" s="2"/>
    </row>
    <row r="13" spans="1:10" x14ac:dyDescent="0.25">
      <c r="A13" s="10"/>
      <c r="B13" s="17"/>
      <c r="C13" s="17"/>
      <c r="D13" s="20"/>
    </row>
    <row r="14" spans="1:10" x14ac:dyDescent="0.25">
      <c r="A14" s="11"/>
      <c r="B14" s="18"/>
      <c r="C14" s="18"/>
      <c r="D14" s="21"/>
    </row>
    <row r="15" spans="1:10" x14ac:dyDescent="0.25">
      <c r="A15" s="12" t="s">
        <v>12</v>
      </c>
      <c r="B15" s="53"/>
      <c r="C15" s="53"/>
      <c r="D15" s="19"/>
    </row>
    <row r="16" spans="1:10" x14ac:dyDescent="0.25">
      <c r="A16" s="13" t="s">
        <v>13</v>
      </c>
      <c r="B16" s="54">
        <v>0</v>
      </c>
      <c r="C16" s="54">
        <v>0</v>
      </c>
      <c r="D16" s="13"/>
    </row>
    <row r="17" spans="1:4" x14ac:dyDescent="0.25">
      <c r="A17" s="13" t="s">
        <v>14</v>
      </c>
      <c r="B17" s="54">
        <v>0</v>
      </c>
      <c r="C17" s="54">
        <v>0</v>
      </c>
      <c r="D17" s="13"/>
    </row>
    <row r="18" spans="1:4" x14ac:dyDescent="0.25">
      <c r="A18" s="13" t="s">
        <v>15</v>
      </c>
      <c r="B18" s="54">
        <v>0</v>
      </c>
      <c r="C18" s="54">
        <v>0</v>
      </c>
      <c r="D18" s="13"/>
    </row>
    <row r="19" spans="1:4" s="7" customFormat="1" x14ac:dyDescent="0.25">
      <c r="A19" s="14" t="s">
        <v>16</v>
      </c>
      <c r="B19" s="55">
        <f>SUM(B16:B18)</f>
        <v>0</v>
      </c>
      <c r="C19" s="55">
        <v>0</v>
      </c>
      <c r="D19" s="14"/>
    </row>
    <row r="20" spans="1:4" x14ac:dyDescent="0.25">
      <c r="A20" s="13" t="s">
        <v>17</v>
      </c>
      <c r="B20" s="54">
        <v>0</v>
      </c>
      <c r="C20" s="54">
        <v>0</v>
      </c>
      <c r="D20" s="13"/>
    </row>
    <row r="21" spans="1:4" x14ac:dyDescent="0.25">
      <c r="A21" s="13" t="s">
        <v>18</v>
      </c>
      <c r="B21" s="54">
        <v>0</v>
      </c>
      <c r="C21" s="54">
        <v>0</v>
      </c>
      <c r="D21" s="13"/>
    </row>
    <row r="22" spans="1:4" x14ac:dyDescent="0.25">
      <c r="A22" s="13" t="s">
        <v>146</v>
      </c>
      <c r="B22" s="54"/>
      <c r="C22" s="54"/>
      <c r="D22" s="13"/>
    </row>
    <row r="23" spans="1:4" x14ac:dyDescent="0.25">
      <c r="A23" s="14" t="s">
        <v>19</v>
      </c>
      <c r="B23" s="54">
        <f>SUM(B20:B22)</f>
        <v>0</v>
      </c>
      <c r="C23" s="54">
        <f>SUM(C20:C22)</f>
        <v>0</v>
      </c>
      <c r="D23" s="13"/>
    </row>
    <row r="24" spans="1:4" s="7" customFormat="1" x14ac:dyDescent="0.25">
      <c r="A24" s="12" t="s">
        <v>20</v>
      </c>
      <c r="B24" s="56"/>
      <c r="C24" s="56">
        <f>B19+C19+B23+C23</f>
        <v>0</v>
      </c>
      <c r="D24" s="12"/>
    </row>
    <row r="25" spans="1:4" s="7" customFormat="1" x14ac:dyDescent="0.25">
      <c r="A25" s="12" t="s">
        <v>147</v>
      </c>
      <c r="B25" s="56"/>
      <c r="C25" s="56"/>
      <c r="D25" s="12"/>
    </row>
    <row r="26" spans="1:4" s="7" customFormat="1" x14ac:dyDescent="0.25">
      <c r="A26" s="15" t="s">
        <v>21</v>
      </c>
      <c r="B26" s="57"/>
      <c r="C26" s="57">
        <f>C22+C24</f>
        <v>0</v>
      </c>
      <c r="D26" s="15"/>
    </row>
    <row r="27" spans="1:4" x14ac:dyDescent="0.25">
      <c r="A27" s="13" t="s">
        <v>22</v>
      </c>
      <c r="B27" s="54">
        <f>C26</f>
        <v>0</v>
      </c>
      <c r="C27" s="54">
        <f>0.21*B27</f>
        <v>0</v>
      </c>
      <c r="D27" s="13"/>
    </row>
    <row r="28" spans="1:4" s="7" customFormat="1" x14ac:dyDescent="0.25">
      <c r="A28" s="15" t="s">
        <v>23</v>
      </c>
      <c r="B28" s="57"/>
      <c r="C28" s="57">
        <f>B27+C27</f>
        <v>0</v>
      </c>
      <c r="D28" s="15"/>
    </row>
  </sheetData>
  <mergeCells count="9">
    <mergeCell ref="A9:D9"/>
    <mergeCell ref="A10:D10"/>
    <mergeCell ref="A11:D11"/>
    <mergeCell ref="A12:D12"/>
    <mergeCell ref="A1:D1"/>
    <mergeCell ref="B5:D5"/>
    <mergeCell ref="B6:D6"/>
    <mergeCell ref="B7:D7"/>
    <mergeCell ref="A8:D8"/>
  </mergeCells>
  <pageMargins left="0.39370078740157477" right="0.39370078740157477" top="0.78740157480314954" bottom="0.78740157480314954" header="0.3" footer="0.3"/>
  <pageSetup paperSize="9" scale="80" fitToHeight="100" orientation="portrait" r:id="rId1"/>
  <headerFooter>
    <oddHeader>&amp;R&amp;F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1"/>
  <sheetViews>
    <sheetView showGridLines="0" tabSelected="1" view="pageBreakPreview" zoomScaleNormal="100" zoomScaleSheetLayoutView="100" workbookViewId="0">
      <pane ySplit="1" topLeftCell="A2" activePane="bottomLeft" state="frozenSplit"/>
      <selection pane="bottomLeft" activeCell="C1" sqref="C1"/>
    </sheetView>
  </sheetViews>
  <sheetFormatPr defaultRowHeight="15" x14ac:dyDescent="0.25"/>
  <cols>
    <col min="1" max="1" width="8.7109375" style="6" customWidth="1"/>
    <col min="2" max="2" width="8.7109375" style="5" customWidth="1"/>
    <col min="3" max="3" width="60.7109375" style="4" customWidth="1"/>
    <col min="4" max="4" width="3.85546875" style="5" customWidth="1"/>
    <col min="5" max="5" width="5.28515625" style="6" customWidth="1"/>
    <col min="6" max="6" width="10.7109375" style="3" customWidth="1"/>
    <col min="7" max="7" width="18.7109375" style="3" customWidth="1"/>
    <col min="8" max="8" width="10.7109375" style="3" customWidth="1"/>
    <col min="9" max="9" width="18.7109375" style="3" customWidth="1"/>
    <col min="10" max="10" width="16.7109375" style="3" customWidth="1"/>
    <col min="11" max="11" width="18.7109375" style="3" customWidth="1"/>
  </cols>
  <sheetData>
    <row r="1" spans="1:11" s="63" customFormat="1" ht="30" customHeight="1" x14ac:dyDescent="0.25">
      <c r="A1" s="58" t="s">
        <v>161</v>
      </c>
      <c r="B1" s="59" t="s">
        <v>140</v>
      </c>
      <c r="C1" s="60" t="s">
        <v>27</v>
      </c>
      <c r="D1" s="61" t="s">
        <v>28</v>
      </c>
      <c r="E1" s="60" t="s">
        <v>29</v>
      </c>
      <c r="F1" s="62" t="s">
        <v>30</v>
      </c>
      <c r="G1" s="62" t="s">
        <v>31</v>
      </c>
      <c r="H1" s="62" t="s">
        <v>32</v>
      </c>
      <c r="I1" s="62" t="s">
        <v>33</v>
      </c>
      <c r="J1" s="62" t="s">
        <v>34</v>
      </c>
      <c r="K1" s="62" t="s">
        <v>35</v>
      </c>
    </row>
    <row r="2" spans="1:11" ht="16.5" x14ac:dyDescent="0.25">
      <c r="A2" s="26"/>
      <c r="B2" s="27"/>
      <c r="C2" s="28" t="s">
        <v>36</v>
      </c>
      <c r="D2" s="29"/>
      <c r="E2" s="30"/>
      <c r="F2" s="31"/>
      <c r="G2" s="31"/>
      <c r="H2" s="31"/>
      <c r="I2" s="31"/>
      <c r="J2" s="31"/>
      <c r="K2" s="31"/>
    </row>
    <row r="3" spans="1:11" x14ac:dyDescent="0.25">
      <c r="A3" s="26" t="s">
        <v>162</v>
      </c>
      <c r="B3" s="27">
        <v>1</v>
      </c>
      <c r="C3" s="32" t="s">
        <v>37</v>
      </c>
      <c r="D3" s="33" t="s">
        <v>38</v>
      </c>
      <c r="E3" s="34">
        <v>1</v>
      </c>
      <c r="F3" s="35">
        <v>0</v>
      </c>
      <c r="G3" s="35">
        <f>E3*F3</f>
        <v>0</v>
      </c>
      <c r="H3" s="35">
        <v>0</v>
      </c>
      <c r="I3" s="35">
        <f>E3*H3</f>
        <v>0</v>
      </c>
      <c r="J3" s="35">
        <f>F3+H3</f>
        <v>0</v>
      </c>
      <c r="K3" s="35">
        <f>E3*J3</f>
        <v>0</v>
      </c>
    </row>
    <row r="4" spans="1:11" x14ac:dyDescent="0.25">
      <c r="A4" s="26"/>
      <c r="B4" s="27"/>
      <c r="C4" s="32"/>
      <c r="D4" s="33"/>
      <c r="E4" s="34"/>
      <c r="F4" s="35"/>
      <c r="G4" s="35"/>
      <c r="H4" s="35"/>
      <c r="I4" s="35"/>
      <c r="J4" s="35"/>
      <c r="K4" s="35"/>
    </row>
    <row r="5" spans="1:11" ht="24" x14ac:dyDescent="0.25">
      <c r="A5" s="26"/>
      <c r="B5" s="27"/>
      <c r="C5" s="36" t="s">
        <v>39</v>
      </c>
      <c r="D5" s="37"/>
      <c r="E5" s="38"/>
      <c r="F5" s="39"/>
      <c r="G5" s="39"/>
      <c r="H5" s="39"/>
      <c r="I5" s="39"/>
      <c r="J5" s="39"/>
      <c r="K5" s="39"/>
    </row>
    <row r="6" spans="1:11" ht="24" x14ac:dyDescent="0.25">
      <c r="A6" s="26" t="s">
        <v>163</v>
      </c>
      <c r="B6" s="27">
        <v>2</v>
      </c>
      <c r="C6" s="32" t="s">
        <v>40</v>
      </c>
      <c r="D6" s="33" t="s">
        <v>38</v>
      </c>
      <c r="E6" s="34">
        <v>1</v>
      </c>
      <c r="F6" s="35">
        <v>0</v>
      </c>
      <c r="G6" s="35">
        <f>E6*F6</f>
        <v>0</v>
      </c>
      <c r="H6" s="35">
        <v>0</v>
      </c>
      <c r="I6" s="35">
        <f>E6*H6</f>
        <v>0</v>
      </c>
      <c r="J6" s="35">
        <f>F6+H6</f>
        <v>0</v>
      </c>
      <c r="K6" s="35">
        <f>E6*J6</f>
        <v>0</v>
      </c>
    </row>
    <row r="7" spans="1:11" x14ac:dyDescent="0.25">
      <c r="A7" s="26"/>
      <c r="B7" s="27"/>
      <c r="C7" s="32"/>
      <c r="D7" s="33"/>
      <c r="E7" s="34"/>
      <c r="F7" s="35"/>
      <c r="G7" s="35"/>
      <c r="H7" s="35"/>
      <c r="I7" s="35"/>
      <c r="J7" s="35"/>
      <c r="K7" s="35"/>
    </row>
    <row r="8" spans="1:11" x14ac:dyDescent="0.25">
      <c r="A8" s="26"/>
      <c r="B8" s="27"/>
      <c r="C8" s="36" t="s">
        <v>41</v>
      </c>
      <c r="D8" s="37"/>
      <c r="E8" s="38"/>
      <c r="F8" s="39"/>
      <c r="G8" s="39"/>
      <c r="H8" s="39"/>
      <c r="I8" s="39"/>
      <c r="J8" s="39"/>
      <c r="K8" s="39"/>
    </row>
    <row r="9" spans="1:11" x14ac:dyDescent="0.25">
      <c r="A9" s="26" t="s">
        <v>164</v>
      </c>
      <c r="B9" s="27">
        <v>3</v>
      </c>
      <c r="C9" s="32" t="s">
        <v>42</v>
      </c>
      <c r="D9" s="33" t="s">
        <v>38</v>
      </c>
      <c r="E9" s="34">
        <v>1</v>
      </c>
      <c r="F9" s="35">
        <v>0</v>
      </c>
      <c r="G9" s="35">
        <f>E9*F9</f>
        <v>0</v>
      </c>
      <c r="H9" s="35">
        <v>0</v>
      </c>
      <c r="I9" s="35">
        <f>E9*H9</f>
        <v>0</v>
      </c>
      <c r="J9" s="35">
        <f>F9+H9</f>
        <v>0</v>
      </c>
      <c r="K9" s="35">
        <f>E9*J9</f>
        <v>0</v>
      </c>
    </row>
    <row r="10" spans="1:11" x14ac:dyDescent="0.25">
      <c r="A10" s="26"/>
      <c r="B10" s="27"/>
      <c r="C10" s="32"/>
      <c r="D10" s="33"/>
      <c r="E10" s="34"/>
      <c r="F10" s="35"/>
      <c r="G10" s="35"/>
      <c r="H10" s="35"/>
      <c r="I10" s="35"/>
      <c r="J10" s="35"/>
      <c r="K10" s="35"/>
    </row>
    <row r="11" spans="1:11" x14ac:dyDescent="0.25">
      <c r="A11" s="26"/>
      <c r="B11" s="27"/>
      <c r="C11" s="36" t="s">
        <v>43</v>
      </c>
      <c r="D11" s="37"/>
      <c r="E11" s="38"/>
      <c r="F11" s="39"/>
      <c r="G11" s="39"/>
      <c r="H11" s="39"/>
      <c r="I11" s="39"/>
      <c r="J11" s="39"/>
      <c r="K11" s="39"/>
    </row>
    <row r="12" spans="1:11" x14ac:dyDescent="0.25">
      <c r="A12" s="26" t="s">
        <v>165</v>
      </c>
      <c r="B12" s="27">
        <v>4</v>
      </c>
      <c r="C12" s="32" t="s">
        <v>44</v>
      </c>
      <c r="D12" s="33" t="s">
        <v>38</v>
      </c>
      <c r="E12" s="34">
        <v>1</v>
      </c>
      <c r="F12" s="35">
        <v>0</v>
      </c>
      <c r="G12" s="35">
        <f>E12*F12</f>
        <v>0</v>
      </c>
      <c r="H12" s="35">
        <v>0</v>
      </c>
      <c r="I12" s="35">
        <f>E12*H12</f>
        <v>0</v>
      </c>
      <c r="J12" s="35">
        <f>F12+H12</f>
        <v>0</v>
      </c>
      <c r="K12" s="35">
        <f>E12*J12</f>
        <v>0</v>
      </c>
    </row>
    <row r="13" spans="1:11" x14ac:dyDescent="0.25">
      <c r="A13" s="26"/>
      <c r="B13" s="27"/>
      <c r="C13" s="32"/>
      <c r="D13" s="33"/>
      <c r="E13" s="34"/>
      <c r="F13" s="35"/>
      <c r="G13" s="35"/>
      <c r="H13" s="35"/>
      <c r="I13" s="35"/>
      <c r="J13" s="35"/>
      <c r="K13" s="35"/>
    </row>
    <row r="14" spans="1:11" x14ac:dyDescent="0.25">
      <c r="A14" s="26"/>
      <c r="B14" s="27"/>
      <c r="C14" s="36" t="s">
        <v>45</v>
      </c>
      <c r="D14" s="37"/>
      <c r="E14" s="38"/>
      <c r="F14" s="39"/>
      <c r="G14" s="39"/>
      <c r="H14" s="39"/>
      <c r="I14" s="39"/>
      <c r="J14" s="39"/>
      <c r="K14" s="39"/>
    </row>
    <row r="15" spans="1:11" x14ac:dyDescent="0.25">
      <c r="A15" s="26" t="s">
        <v>166</v>
      </c>
      <c r="B15" s="27">
        <v>5</v>
      </c>
      <c r="C15" s="32" t="s">
        <v>46</v>
      </c>
      <c r="D15" s="33" t="s">
        <v>38</v>
      </c>
      <c r="E15" s="34">
        <v>1</v>
      </c>
      <c r="F15" s="35">
        <v>0</v>
      </c>
      <c r="G15" s="35">
        <f>E15*F15</f>
        <v>0</v>
      </c>
      <c r="H15" s="35">
        <v>0</v>
      </c>
      <c r="I15" s="35">
        <f>E15*H15</f>
        <v>0</v>
      </c>
      <c r="J15" s="35">
        <f>F15+H15</f>
        <v>0</v>
      </c>
      <c r="K15" s="35">
        <f>E15*J15</f>
        <v>0</v>
      </c>
    </row>
    <row r="16" spans="1:11" x14ac:dyDescent="0.25">
      <c r="A16" s="26"/>
      <c r="B16" s="27"/>
      <c r="C16" s="32"/>
      <c r="D16" s="33"/>
      <c r="E16" s="34"/>
      <c r="F16" s="35"/>
      <c r="G16" s="35"/>
      <c r="H16" s="35"/>
      <c r="I16" s="35"/>
      <c r="J16" s="35"/>
      <c r="K16" s="35"/>
    </row>
    <row r="17" spans="1:11" x14ac:dyDescent="0.25">
      <c r="A17" s="26"/>
      <c r="B17" s="27"/>
      <c r="C17" s="36" t="s">
        <v>47</v>
      </c>
      <c r="D17" s="37"/>
      <c r="E17" s="38"/>
      <c r="F17" s="39"/>
      <c r="G17" s="39"/>
      <c r="H17" s="39"/>
      <c r="I17" s="39"/>
      <c r="J17" s="39"/>
      <c r="K17" s="39"/>
    </row>
    <row r="18" spans="1:11" x14ac:dyDescent="0.25">
      <c r="A18" s="26" t="s">
        <v>167</v>
      </c>
      <c r="B18" s="27">
        <v>6</v>
      </c>
      <c r="C18" s="32" t="s">
        <v>48</v>
      </c>
      <c r="D18" s="33" t="s">
        <v>38</v>
      </c>
      <c r="E18" s="34">
        <v>1</v>
      </c>
      <c r="F18" s="35">
        <v>0</v>
      </c>
      <c r="G18" s="35">
        <f>E18*F18</f>
        <v>0</v>
      </c>
      <c r="H18" s="35">
        <v>0</v>
      </c>
      <c r="I18" s="35">
        <f>E18*H18</f>
        <v>0</v>
      </c>
      <c r="J18" s="35">
        <f>F18+H18</f>
        <v>0</v>
      </c>
      <c r="K18" s="35">
        <f>E18*J18</f>
        <v>0</v>
      </c>
    </row>
    <row r="19" spans="1:11" x14ac:dyDescent="0.25">
      <c r="A19" s="26"/>
      <c r="B19" s="27"/>
      <c r="C19" s="32"/>
      <c r="D19" s="33"/>
      <c r="E19" s="34"/>
      <c r="F19" s="35"/>
      <c r="G19" s="35"/>
      <c r="H19" s="35"/>
      <c r="I19" s="35"/>
      <c r="J19" s="35"/>
      <c r="K19" s="35"/>
    </row>
    <row r="20" spans="1:11" x14ac:dyDescent="0.25">
      <c r="A20" s="26"/>
      <c r="B20" s="27"/>
      <c r="C20" s="40" t="s">
        <v>49</v>
      </c>
      <c r="D20" s="41"/>
      <c r="E20" s="42"/>
      <c r="F20" s="43"/>
      <c r="G20" s="43"/>
      <c r="H20" s="43"/>
      <c r="I20" s="43"/>
      <c r="J20" s="43"/>
      <c r="K20" s="43"/>
    </row>
    <row r="21" spans="1:11" x14ac:dyDescent="0.25">
      <c r="A21" s="26" t="s">
        <v>168</v>
      </c>
      <c r="B21" s="27">
        <v>7</v>
      </c>
      <c r="C21" s="32" t="s">
        <v>50</v>
      </c>
      <c r="D21" s="33" t="s">
        <v>38</v>
      </c>
      <c r="E21" s="34">
        <v>2</v>
      </c>
      <c r="F21" s="35">
        <v>0</v>
      </c>
      <c r="G21" s="35">
        <f>E21*F21</f>
        <v>0</v>
      </c>
      <c r="H21" s="35">
        <v>0</v>
      </c>
      <c r="I21" s="35">
        <f>E21*H21</f>
        <v>0</v>
      </c>
      <c r="J21" s="35">
        <f>F21+H21</f>
        <v>0</v>
      </c>
      <c r="K21" s="35">
        <f>E21*J21</f>
        <v>0</v>
      </c>
    </row>
    <row r="22" spans="1:11" ht="16.5" x14ac:dyDescent="0.25">
      <c r="A22" s="26"/>
      <c r="B22" s="27"/>
      <c r="C22" s="28" t="s">
        <v>51</v>
      </c>
      <c r="D22" s="29"/>
      <c r="E22" s="30"/>
      <c r="F22" s="31"/>
      <c r="G22" s="31">
        <f>SUM(G3:G21)</f>
        <v>0</v>
      </c>
      <c r="H22" s="31"/>
      <c r="I22" s="31">
        <f>SUM(I3:I21)</f>
        <v>0</v>
      </c>
      <c r="J22" s="31"/>
      <c r="K22" s="31">
        <f>SUM(K3:K21)</f>
        <v>0</v>
      </c>
    </row>
    <row r="23" spans="1:11" ht="16.5" x14ac:dyDescent="0.25">
      <c r="A23" s="26"/>
      <c r="B23" s="27"/>
      <c r="C23" s="28" t="s">
        <v>52</v>
      </c>
      <c r="D23" s="29"/>
      <c r="E23" s="30"/>
      <c r="F23" s="31"/>
      <c r="G23" s="31"/>
      <c r="H23" s="31"/>
      <c r="I23" s="31"/>
      <c r="J23" s="31"/>
      <c r="K23" s="31"/>
    </row>
    <row r="24" spans="1:11" x14ac:dyDescent="0.25">
      <c r="A24" s="26" t="s">
        <v>169</v>
      </c>
      <c r="B24" s="27">
        <v>8</v>
      </c>
      <c r="C24" s="32" t="s">
        <v>37</v>
      </c>
      <c r="D24" s="33" t="s">
        <v>38</v>
      </c>
      <c r="E24" s="34">
        <v>1</v>
      </c>
      <c r="F24" s="35">
        <v>0</v>
      </c>
      <c r="G24" s="35">
        <f>E24*F24</f>
        <v>0</v>
      </c>
      <c r="H24" s="35">
        <v>0</v>
      </c>
      <c r="I24" s="35">
        <f>E24*H24</f>
        <v>0</v>
      </c>
      <c r="J24" s="35">
        <f>F24+H24</f>
        <v>0</v>
      </c>
      <c r="K24" s="35">
        <f>E24*J24</f>
        <v>0</v>
      </c>
    </row>
    <row r="25" spans="1:11" ht="30.75" customHeight="1" x14ac:dyDescent="0.25">
      <c r="A25" s="26"/>
      <c r="B25" s="27"/>
      <c r="C25" s="40" t="s">
        <v>148</v>
      </c>
      <c r="D25" s="41"/>
      <c r="E25" s="42"/>
      <c r="F25" s="43"/>
      <c r="G25" s="43"/>
      <c r="H25" s="43"/>
      <c r="I25" s="43"/>
      <c r="J25" s="43"/>
      <c r="K25" s="43"/>
    </row>
    <row r="26" spans="1:11" x14ac:dyDescent="0.25">
      <c r="A26" s="26" t="s">
        <v>170</v>
      </c>
      <c r="B26" s="27">
        <v>9</v>
      </c>
      <c r="C26" s="32" t="s">
        <v>53</v>
      </c>
      <c r="D26" s="33" t="s">
        <v>38</v>
      </c>
      <c r="E26" s="34">
        <v>8</v>
      </c>
      <c r="F26" s="35">
        <v>0</v>
      </c>
      <c r="G26" s="35">
        <f>E26*F26</f>
        <v>0</v>
      </c>
      <c r="H26" s="35">
        <v>0</v>
      </c>
      <c r="I26" s="35">
        <f>E26*H26</f>
        <v>0</v>
      </c>
      <c r="J26" s="35">
        <f>F26+H26</f>
        <v>0</v>
      </c>
      <c r="K26" s="35">
        <f>E26*J26</f>
        <v>0</v>
      </c>
    </row>
    <row r="27" spans="1:11" ht="30.75" customHeight="1" x14ac:dyDescent="0.25">
      <c r="A27" s="26"/>
      <c r="B27" s="27"/>
      <c r="C27" s="40" t="s">
        <v>149</v>
      </c>
      <c r="D27" s="41"/>
      <c r="E27" s="42"/>
      <c r="F27" s="43"/>
      <c r="G27" s="43"/>
      <c r="H27" s="43"/>
      <c r="I27" s="43"/>
      <c r="J27" s="43"/>
      <c r="K27" s="43"/>
    </row>
    <row r="28" spans="1:11" x14ac:dyDescent="0.25">
      <c r="A28" s="26" t="s">
        <v>171</v>
      </c>
      <c r="B28" s="27">
        <v>10</v>
      </c>
      <c r="C28" s="32" t="s">
        <v>54</v>
      </c>
      <c r="D28" s="33" t="s">
        <v>38</v>
      </c>
      <c r="E28" s="34">
        <v>16</v>
      </c>
      <c r="F28" s="35">
        <v>0</v>
      </c>
      <c r="G28" s="35">
        <f>E28*F28</f>
        <v>0</v>
      </c>
      <c r="H28" s="35">
        <v>0</v>
      </c>
      <c r="I28" s="35">
        <f>E28*H28</f>
        <v>0</v>
      </c>
      <c r="J28" s="35">
        <f>F28+H28</f>
        <v>0</v>
      </c>
      <c r="K28" s="35">
        <f>E28*J28</f>
        <v>0</v>
      </c>
    </row>
    <row r="29" spans="1:11" ht="24" x14ac:dyDescent="0.25">
      <c r="A29" s="26" t="s">
        <v>172</v>
      </c>
      <c r="B29" s="27">
        <v>11</v>
      </c>
      <c r="C29" s="32" t="s">
        <v>55</v>
      </c>
      <c r="D29" s="33" t="s">
        <v>38</v>
      </c>
      <c r="E29" s="34">
        <v>4</v>
      </c>
      <c r="F29" s="35">
        <v>0</v>
      </c>
      <c r="G29" s="35">
        <f>E29*F29</f>
        <v>0</v>
      </c>
      <c r="H29" s="35">
        <v>0</v>
      </c>
      <c r="I29" s="35">
        <f>E29*H29</f>
        <v>0</v>
      </c>
      <c r="J29" s="35">
        <f>F29+H29</f>
        <v>0</v>
      </c>
      <c r="K29" s="35">
        <f>E29*J29</f>
        <v>0</v>
      </c>
    </row>
    <row r="30" spans="1:11" ht="16.5" x14ac:dyDescent="0.25">
      <c r="A30" s="26"/>
      <c r="B30" s="27"/>
      <c r="C30" s="28" t="s">
        <v>56</v>
      </c>
      <c r="D30" s="29"/>
      <c r="E30" s="30"/>
      <c r="F30" s="31"/>
      <c r="G30" s="31">
        <f>SUM(G24:G29)</f>
        <v>0</v>
      </c>
      <c r="H30" s="31"/>
      <c r="I30" s="31">
        <f>SUM(I24:I29)</f>
        <v>0</v>
      </c>
      <c r="J30" s="31"/>
      <c r="K30" s="31">
        <f>SUM(K24:K29)</f>
        <v>0</v>
      </c>
    </row>
    <row r="31" spans="1:11" ht="16.5" x14ac:dyDescent="0.25">
      <c r="A31" s="26"/>
      <c r="B31" s="27"/>
      <c r="C31" s="28" t="s">
        <v>57</v>
      </c>
      <c r="D31" s="29"/>
      <c r="E31" s="30"/>
      <c r="F31" s="31"/>
      <c r="G31" s="31"/>
      <c r="H31" s="31"/>
      <c r="I31" s="31"/>
      <c r="J31" s="31"/>
      <c r="K31" s="31"/>
    </row>
    <row r="32" spans="1:11" x14ac:dyDescent="0.25">
      <c r="A32" s="26" t="s">
        <v>173</v>
      </c>
      <c r="B32" s="27">
        <v>12</v>
      </c>
      <c r="C32" s="32" t="s">
        <v>36</v>
      </c>
      <c r="D32" s="33" t="s">
        <v>38</v>
      </c>
      <c r="E32" s="34">
        <v>1</v>
      </c>
      <c r="F32" s="35">
        <v>0</v>
      </c>
      <c r="G32" s="35">
        <f>E32*F32</f>
        <v>0</v>
      </c>
      <c r="H32" s="35">
        <v>0</v>
      </c>
      <c r="I32" s="35">
        <f>E32*H32</f>
        <v>0</v>
      </c>
      <c r="J32" s="35">
        <f>F32+H32</f>
        <v>0</v>
      </c>
      <c r="K32" s="35">
        <f>E32*J32</f>
        <v>0</v>
      </c>
    </row>
    <row r="33" spans="1:11" x14ac:dyDescent="0.25">
      <c r="A33" s="26" t="s">
        <v>174</v>
      </c>
      <c r="B33" s="27">
        <v>13</v>
      </c>
      <c r="C33" s="32" t="s">
        <v>52</v>
      </c>
      <c r="D33" s="33" t="s">
        <v>38</v>
      </c>
      <c r="E33" s="34">
        <v>1</v>
      </c>
      <c r="F33" s="35">
        <v>0</v>
      </c>
      <c r="G33" s="35">
        <f>E33*F33</f>
        <v>0</v>
      </c>
      <c r="H33" s="35">
        <v>0</v>
      </c>
      <c r="I33" s="35">
        <f>E33*H33</f>
        <v>0</v>
      </c>
      <c r="J33" s="35">
        <f>F33+H33</f>
        <v>0</v>
      </c>
      <c r="K33" s="35">
        <f>E33*J33</f>
        <v>0</v>
      </c>
    </row>
    <row r="34" spans="1:11" ht="16.5" x14ac:dyDescent="0.25">
      <c r="A34" s="26"/>
      <c r="B34" s="27"/>
      <c r="C34" s="28" t="s">
        <v>58</v>
      </c>
      <c r="D34" s="29"/>
      <c r="E34" s="30"/>
      <c r="F34" s="31"/>
      <c r="G34" s="31">
        <f>SUM(G32:G33)</f>
        <v>0</v>
      </c>
      <c r="H34" s="31"/>
      <c r="I34" s="31">
        <f>SUM(I32:I33)</f>
        <v>0</v>
      </c>
      <c r="J34" s="31"/>
      <c r="K34" s="31">
        <f>SUM(K32:K33)</f>
        <v>0</v>
      </c>
    </row>
    <row r="35" spans="1:11" x14ac:dyDescent="0.25">
      <c r="A35" s="26"/>
      <c r="B35" s="27"/>
      <c r="C35" s="32"/>
      <c r="D35" s="33"/>
      <c r="E35" s="34"/>
      <c r="F35" s="35"/>
      <c r="G35" s="35"/>
      <c r="H35" s="35"/>
      <c r="I35" s="35"/>
      <c r="J35" s="35"/>
      <c r="K35" s="35"/>
    </row>
    <row r="36" spans="1:11" ht="15.75" customHeight="1" x14ac:dyDescent="0.25">
      <c r="A36" s="26"/>
      <c r="B36" s="27"/>
      <c r="C36" s="28" t="s">
        <v>59</v>
      </c>
      <c r="D36" s="29"/>
      <c r="E36" s="30"/>
      <c r="F36" s="31"/>
      <c r="G36" s="31"/>
      <c r="H36" s="31"/>
      <c r="I36" s="31"/>
      <c r="J36" s="31"/>
      <c r="K36" s="31"/>
    </row>
    <row r="37" spans="1:11" x14ac:dyDescent="0.25">
      <c r="A37" s="26"/>
      <c r="B37" s="27"/>
      <c r="C37" s="32"/>
      <c r="D37" s="33"/>
      <c r="E37" s="34"/>
      <c r="F37" s="35"/>
      <c r="G37" s="35"/>
      <c r="H37" s="35"/>
      <c r="I37" s="35"/>
      <c r="J37" s="35"/>
      <c r="K37" s="35"/>
    </row>
    <row r="38" spans="1:11" x14ac:dyDescent="0.25">
      <c r="A38" s="26"/>
      <c r="B38" s="27"/>
      <c r="C38" s="40" t="s">
        <v>60</v>
      </c>
      <c r="D38" s="41"/>
      <c r="E38" s="42"/>
      <c r="F38" s="43"/>
      <c r="G38" s="43"/>
      <c r="H38" s="43"/>
      <c r="I38" s="43"/>
      <c r="J38" s="43"/>
      <c r="K38" s="43"/>
    </row>
    <row r="39" spans="1:11" x14ac:dyDescent="0.25">
      <c r="A39" s="26" t="s">
        <v>175</v>
      </c>
      <c r="B39" s="27">
        <v>14</v>
      </c>
      <c r="C39" s="32" t="s">
        <v>61</v>
      </c>
      <c r="D39" s="33" t="s">
        <v>38</v>
      </c>
      <c r="E39" s="34">
        <v>2</v>
      </c>
      <c r="F39" s="35">
        <v>0</v>
      </c>
      <c r="G39" s="35">
        <f>E39*F39</f>
        <v>0</v>
      </c>
      <c r="H39" s="35">
        <v>0</v>
      </c>
      <c r="I39" s="35">
        <f>E39*H39</f>
        <v>0</v>
      </c>
      <c r="J39" s="35">
        <f>F39+H39</f>
        <v>0</v>
      </c>
      <c r="K39" s="35">
        <f>E39*J39</f>
        <v>0</v>
      </c>
    </row>
    <row r="40" spans="1:11" x14ac:dyDescent="0.25">
      <c r="A40" s="26"/>
      <c r="B40" s="27"/>
      <c r="C40" s="32"/>
      <c r="D40" s="33"/>
      <c r="E40" s="34"/>
      <c r="F40" s="35"/>
      <c r="G40" s="35"/>
      <c r="H40" s="35"/>
      <c r="I40" s="35"/>
      <c r="J40" s="35"/>
      <c r="K40" s="35"/>
    </row>
    <row r="41" spans="1:11" x14ac:dyDescent="0.25">
      <c r="A41" s="26"/>
      <c r="B41" s="27"/>
      <c r="C41" s="44" t="s">
        <v>62</v>
      </c>
      <c r="D41" s="45"/>
      <c r="E41" s="46"/>
      <c r="F41" s="47"/>
      <c r="G41" s="47"/>
      <c r="H41" s="47"/>
      <c r="I41" s="47"/>
      <c r="J41" s="47"/>
      <c r="K41" s="47"/>
    </row>
    <row r="42" spans="1:11" x14ac:dyDescent="0.25">
      <c r="A42" s="26"/>
      <c r="B42" s="27"/>
      <c r="C42" s="32"/>
      <c r="D42" s="33"/>
      <c r="E42" s="34"/>
      <c r="F42" s="35"/>
      <c r="G42" s="35"/>
      <c r="H42" s="35"/>
      <c r="I42" s="35"/>
      <c r="J42" s="35"/>
      <c r="K42" s="35"/>
    </row>
    <row r="43" spans="1:11" ht="30.75" customHeight="1" x14ac:dyDescent="0.25">
      <c r="A43" s="26"/>
      <c r="B43" s="27"/>
      <c r="C43" s="40" t="s">
        <v>150</v>
      </c>
      <c r="D43" s="41"/>
      <c r="E43" s="42"/>
      <c r="F43" s="43"/>
      <c r="G43" s="43"/>
      <c r="H43" s="43">
        <v>0</v>
      </c>
      <c r="I43" s="43"/>
      <c r="J43" s="43"/>
      <c r="K43" s="43"/>
    </row>
    <row r="44" spans="1:11" x14ac:dyDescent="0.25">
      <c r="A44" s="26" t="s">
        <v>176</v>
      </c>
      <c r="B44" s="27">
        <v>15</v>
      </c>
      <c r="C44" s="32" t="s">
        <v>63</v>
      </c>
      <c r="D44" s="33" t="s">
        <v>38</v>
      </c>
      <c r="E44" s="34">
        <v>2</v>
      </c>
      <c r="F44" s="35">
        <v>0</v>
      </c>
      <c r="G44" s="35">
        <f>E44*F44</f>
        <v>0</v>
      </c>
      <c r="H44" s="35">
        <v>0</v>
      </c>
      <c r="I44" s="35">
        <f>E44*H44</f>
        <v>0</v>
      </c>
      <c r="J44" s="35">
        <f>F44+H44</f>
        <v>0</v>
      </c>
      <c r="K44" s="35">
        <f>E44*J44</f>
        <v>0</v>
      </c>
    </row>
    <row r="45" spans="1:11" x14ac:dyDescent="0.25">
      <c r="A45" s="26"/>
      <c r="B45" s="27"/>
      <c r="C45" s="32"/>
      <c r="D45" s="33"/>
      <c r="E45" s="34"/>
      <c r="F45" s="35"/>
      <c r="G45" s="35"/>
      <c r="H45" s="35"/>
      <c r="I45" s="35"/>
      <c r="J45" s="35"/>
      <c r="K45" s="35"/>
    </row>
    <row r="46" spans="1:11" ht="30.75" customHeight="1" x14ac:dyDescent="0.25">
      <c r="A46" s="26"/>
      <c r="B46" s="27"/>
      <c r="C46" s="40" t="s">
        <v>151</v>
      </c>
      <c r="D46" s="41"/>
      <c r="E46" s="42"/>
      <c r="F46" s="43"/>
      <c r="G46" s="43"/>
      <c r="H46" s="43"/>
      <c r="I46" s="43"/>
      <c r="J46" s="43"/>
      <c r="K46" s="43"/>
    </row>
    <row r="47" spans="1:11" x14ac:dyDescent="0.25">
      <c r="A47" s="26" t="s">
        <v>177</v>
      </c>
      <c r="B47" s="27">
        <v>16</v>
      </c>
      <c r="C47" s="32" t="s">
        <v>64</v>
      </c>
      <c r="D47" s="33" t="s">
        <v>38</v>
      </c>
      <c r="E47" s="34">
        <v>113</v>
      </c>
      <c r="F47" s="35">
        <v>0</v>
      </c>
      <c r="G47" s="35">
        <f>E47*F47</f>
        <v>0</v>
      </c>
      <c r="H47" s="35">
        <v>0</v>
      </c>
      <c r="I47" s="35">
        <f>E47*H47</f>
        <v>0</v>
      </c>
      <c r="J47" s="35">
        <f>F47+H47</f>
        <v>0</v>
      </c>
      <c r="K47" s="35">
        <f>E47*J47</f>
        <v>0</v>
      </c>
    </row>
    <row r="48" spans="1:11" x14ac:dyDescent="0.25">
      <c r="A48" s="26"/>
      <c r="B48" s="27"/>
      <c r="C48" s="32"/>
      <c r="D48" s="33"/>
      <c r="E48" s="34"/>
      <c r="F48" s="35"/>
      <c r="G48" s="35"/>
      <c r="H48" s="35"/>
      <c r="I48" s="35"/>
      <c r="J48" s="35"/>
      <c r="K48" s="35"/>
    </row>
    <row r="49" spans="1:11" x14ac:dyDescent="0.25">
      <c r="A49" s="26"/>
      <c r="B49" s="27"/>
      <c r="C49" s="44" t="s">
        <v>65</v>
      </c>
      <c r="D49" s="45"/>
      <c r="E49" s="46"/>
      <c r="F49" s="47"/>
      <c r="G49" s="47">
        <f>SUM(G42:G48)</f>
        <v>0</v>
      </c>
      <c r="H49" s="47"/>
      <c r="I49" s="47">
        <f>SUM(I42:I48)</f>
        <v>0</v>
      </c>
      <c r="J49" s="47"/>
      <c r="K49" s="47">
        <f>SUM(K42:K48)</f>
        <v>0</v>
      </c>
    </row>
    <row r="50" spans="1:11" x14ac:dyDescent="0.25">
      <c r="A50" s="26"/>
      <c r="B50" s="27"/>
      <c r="C50" s="32"/>
      <c r="D50" s="33"/>
      <c r="E50" s="34"/>
      <c r="F50" s="35"/>
      <c r="G50" s="35"/>
      <c r="H50" s="35"/>
      <c r="I50" s="35"/>
      <c r="J50" s="35"/>
      <c r="K50" s="35"/>
    </row>
    <row r="51" spans="1:11" x14ac:dyDescent="0.25">
      <c r="A51" s="26"/>
      <c r="B51" s="27"/>
      <c r="C51" s="44" t="s">
        <v>66</v>
      </c>
      <c r="D51" s="45"/>
      <c r="E51" s="46"/>
      <c r="F51" s="47"/>
      <c r="G51" s="47"/>
      <c r="H51" s="47"/>
      <c r="I51" s="47"/>
      <c r="J51" s="47"/>
      <c r="K51" s="47"/>
    </row>
    <row r="52" spans="1:11" x14ac:dyDescent="0.25">
      <c r="A52" s="26"/>
      <c r="B52" s="27"/>
      <c r="C52" s="32"/>
      <c r="D52" s="33"/>
      <c r="E52" s="34"/>
      <c r="F52" s="35"/>
      <c r="G52" s="35"/>
      <c r="H52" s="35"/>
      <c r="I52" s="35"/>
      <c r="J52" s="35"/>
      <c r="K52" s="35"/>
    </row>
    <row r="53" spans="1:11" x14ac:dyDescent="0.25">
      <c r="A53" s="26"/>
      <c r="B53" s="27"/>
      <c r="C53" s="36" t="s">
        <v>67</v>
      </c>
      <c r="D53" s="37"/>
      <c r="E53" s="38"/>
      <c r="F53" s="39"/>
      <c r="G53" s="39"/>
      <c r="H53" s="39"/>
      <c r="I53" s="39"/>
      <c r="J53" s="39"/>
      <c r="K53" s="39"/>
    </row>
    <row r="54" spans="1:11" x14ac:dyDescent="0.25">
      <c r="A54" s="26" t="s">
        <v>178</v>
      </c>
      <c r="B54" s="27">
        <v>17</v>
      </c>
      <c r="C54" s="32" t="s">
        <v>68</v>
      </c>
      <c r="D54" s="33" t="s">
        <v>38</v>
      </c>
      <c r="E54" s="34">
        <v>1</v>
      </c>
      <c r="F54" s="35">
        <v>0</v>
      </c>
      <c r="G54" s="35">
        <f>E54*F54</f>
        <v>0</v>
      </c>
      <c r="H54" s="35">
        <v>0</v>
      </c>
      <c r="I54" s="35">
        <f>E54*H54</f>
        <v>0</v>
      </c>
      <c r="J54" s="35">
        <f>F54+H54</f>
        <v>0</v>
      </c>
      <c r="K54" s="35">
        <f>E54*J54</f>
        <v>0</v>
      </c>
    </row>
    <row r="55" spans="1:11" x14ac:dyDescent="0.25">
      <c r="A55" s="26"/>
      <c r="B55" s="27"/>
      <c r="C55" s="32"/>
      <c r="D55" s="33"/>
      <c r="E55" s="34"/>
      <c r="F55" s="35"/>
      <c r="G55" s="35"/>
      <c r="H55" s="35"/>
      <c r="I55" s="35"/>
      <c r="J55" s="35"/>
      <c r="K55" s="35"/>
    </row>
    <row r="56" spans="1:11" x14ac:dyDescent="0.25">
      <c r="A56" s="26"/>
      <c r="B56" s="27"/>
      <c r="C56" s="40" t="s">
        <v>69</v>
      </c>
      <c r="D56" s="41"/>
      <c r="E56" s="42"/>
      <c r="F56" s="43"/>
      <c r="G56" s="43"/>
      <c r="H56" s="43"/>
      <c r="I56" s="43"/>
      <c r="J56" s="43"/>
      <c r="K56" s="43"/>
    </row>
    <row r="57" spans="1:11" x14ac:dyDescent="0.25">
      <c r="A57" s="26" t="s">
        <v>179</v>
      </c>
      <c r="B57" s="27">
        <v>18</v>
      </c>
      <c r="C57" s="32" t="s">
        <v>70</v>
      </c>
      <c r="D57" s="33" t="s">
        <v>38</v>
      </c>
      <c r="E57" s="34">
        <v>1</v>
      </c>
      <c r="F57" s="35">
        <v>0</v>
      </c>
      <c r="G57" s="35">
        <f>E57*F57</f>
        <v>0</v>
      </c>
      <c r="H57" s="35">
        <v>0</v>
      </c>
      <c r="I57" s="35">
        <f>E57*H57</f>
        <v>0</v>
      </c>
      <c r="J57" s="35">
        <f>F57+H57</f>
        <v>0</v>
      </c>
      <c r="K57" s="35">
        <f>E57*J57</f>
        <v>0</v>
      </c>
    </row>
    <row r="58" spans="1:11" x14ac:dyDescent="0.25">
      <c r="A58" s="26"/>
      <c r="B58" s="27"/>
      <c r="C58" s="32"/>
      <c r="D58" s="33"/>
      <c r="E58" s="34"/>
      <c r="F58" s="35"/>
      <c r="G58" s="35"/>
      <c r="H58" s="35"/>
      <c r="I58" s="35"/>
      <c r="J58" s="35"/>
      <c r="K58" s="35"/>
    </row>
    <row r="59" spans="1:11" ht="30.75" customHeight="1" x14ac:dyDescent="0.25">
      <c r="A59" s="26"/>
      <c r="B59" s="27"/>
      <c r="C59" s="40" t="s">
        <v>222</v>
      </c>
      <c r="D59" s="41"/>
      <c r="E59" s="42"/>
      <c r="F59" s="43"/>
      <c r="G59" s="43"/>
      <c r="H59" s="43"/>
      <c r="I59" s="43"/>
      <c r="J59" s="43"/>
      <c r="K59" s="43"/>
    </row>
    <row r="60" spans="1:11" x14ac:dyDescent="0.25">
      <c r="A60" s="26" t="s">
        <v>180</v>
      </c>
      <c r="B60" s="27">
        <v>19</v>
      </c>
      <c r="C60" s="32" t="s">
        <v>71</v>
      </c>
      <c r="D60" s="33" t="s">
        <v>38</v>
      </c>
      <c r="E60" s="34">
        <v>3</v>
      </c>
      <c r="F60" s="35">
        <v>0</v>
      </c>
      <c r="G60" s="35">
        <f>E60*F60</f>
        <v>0</v>
      </c>
      <c r="H60" s="35">
        <v>0</v>
      </c>
      <c r="I60" s="35">
        <f>E60*H60</f>
        <v>0</v>
      </c>
      <c r="J60" s="35">
        <f>F60+H60</f>
        <v>0</v>
      </c>
      <c r="K60" s="35">
        <f>E60*J60</f>
        <v>0</v>
      </c>
    </row>
    <row r="61" spans="1:11" x14ac:dyDescent="0.25">
      <c r="A61" s="26"/>
      <c r="B61" s="27"/>
      <c r="C61" s="32"/>
      <c r="D61" s="33"/>
      <c r="E61" s="34"/>
      <c r="F61" s="35"/>
      <c r="G61" s="35"/>
      <c r="H61" s="35"/>
      <c r="I61" s="35"/>
      <c r="J61" s="35"/>
      <c r="K61" s="35"/>
    </row>
    <row r="62" spans="1:11" x14ac:dyDescent="0.25">
      <c r="A62" s="26"/>
      <c r="B62" s="27"/>
      <c r="C62" s="40" t="s">
        <v>72</v>
      </c>
      <c r="D62" s="41"/>
      <c r="E62" s="42"/>
      <c r="F62" s="43"/>
      <c r="G62" s="43"/>
      <c r="H62" s="43"/>
      <c r="I62" s="43"/>
      <c r="J62" s="43"/>
      <c r="K62" s="43"/>
    </row>
    <row r="63" spans="1:11" x14ac:dyDescent="0.25">
      <c r="A63" s="26" t="s">
        <v>181</v>
      </c>
      <c r="B63" s="27">
        <v>20</v>
      </c>
      <c r="C63" s="32" t="s">
        <v>73</v>
      </c>
      <c r="D63" s="33" t="s">
        <v>38</v>
      </c>
      <c r="E63" s="34">
        <v>3</v>
      </c>
      <c r="F63" s="35">
        <v>0</v>
      </c>
      <c r="G63" s="35">
        <f>E63*F63</f>
        <v>0</v>
      </c>
      <c r="H63" s="35">
        <v>0</v>
      </c>
      <c r="I63" s="35">
        <f>E63*H63</f>
        <v>0</v>
      </c>
      <c r="J63" s="35">
        <f>F63+H63</f>
        <v>0</v>
      </c>
      <c r="K63" s="35">
        <f>E63*J63</f>
        <v>0</v>
      </c>
    </row>
    <row r="64" spans="1:11" x14ac:dyDescent="0.25">
      <c r="A64" s="26"/>
      <c r="B64" s="27"/>
      <c r="C64" s="32"/>
      <c r="D64" s="33"/>
      <c r="E64" s="34"/>
      <c r="F64" s="35"/>
      <c r="G64" s="35"/>
      <c r="H64" s="35"/>
      <c r="I64" s="35"/>
      <c r="J64" s="35"/>
      <c r="K64" s="35"/>
    </row>
    <row r="65" spans="1:11" x14ac:dyDescent="0.25">
      <c r="A65" s="26"/>
      <c r="B65" s="27"/>
      <c r="C65" s="40" t="s">
        <v>74</v>
      </c>
      <c r="D65" s="41"/>
      <c r="E65" s="42"/>
      <c r="F65" s="43"/>
      <c r="G65" s="43"/>
      <c r="H65" s="43"/>
      <c r="I65" s="43"/>
      <c r="J65" s="43"/>
      <c r="K65" s="43"/>
    </row>
    <row r="66" spans="1:11" x14ac:dyDescent="0.25">
      <c r="A66" s="26" t="s">
        <v>182</v>
      </c>
      <c r="B66" s="27">
        <v>21</v>
      </c>
      <c r="C66" s="32" t="s">
        <v>75</v>
      </c>
      <c r="D66" s="33" t="s">
        <v>38</v>
      </c>
      <c r="E66" s="34">
        <v>1</v>
      </c>
      <c r="F66" s="35">
        <v>0</v>
      </c>
      <c r="G66" s="35">
        <v>0</v>
      </c>
      <c r="H66" s="35">
        <v>0</v>
      </c>
      <c r="I66" s="35">
        <f>E66*H66</f>
        <v>0</v>
      </c>
      <c r="J66" s="35">
        <f>F66+H66</f>
        <v>0</v>
      </c>
      <c r="K66" s="35">
        <f>E66*J66</f>
        <v>0</v>
      </c>
    </row>
    <row r="67" spans="1:11" x14ac:dyDescent="0.25">
      <c r="A67" s="26"/>
      <c r="B67" s="27"/>
      <c r="C67" s="32"/>
      <c r="D67" s="33"/>
      <c r="E67" s="34"/>
      <c r="F67" s="35"/>
      <c r="G67" s="35"/>
      <c r="H67" s="35"/>
      <c r="I67" s="35"/>
      <c r="J67" s="35"/>
      <c r="K67" s="35"/>
    </row>
    <row r="68" spans="1:11" x14ac:dyDescent="0.25">
      <c r="A68" s="26"/>
      <c r="B68" s="27"/>
      <c r="C68" s="40" t="s">
        <v>76</v>
      </c>
      <c r="D68" s="41"/>
      <c r="E68" s="42"/>
      <c r="F68" s="43"/>
      <c r="G68" s="43"/>
      <c r="H68" s="43"/>
      <c r="I68" s="43"/>
      <c r="J68" s="43"/>
      <c r="K68" s="43"/>
    </row>
    <row r="69" spans="1:11" x14ac:dyDescent="0.25">
      <c r="A69" s="26" t="s">
        <v>183</v>
      </c>
      <c r="B69" s="27">
        <v>22</v>
      </c>
      <c r="C69" s="32" t="s">
        <v>77</v>
      </c>
      <c r="D69" s="33" t="s">
        <v>78</v>
      </c>
      <c r="E69" s="34">
        <v>150</v>
      </c>
      <c r="F69" s="35">
        <v>0</v>
      </c>
      <c r="G69" s="35">
        <v>0</v>
      </c>
      <c r="H69" s="35">
        <v>0</v>
      </c>
      <c r="I69" s="35">
        <f>E69*H69</f>
        <v>0</v>
      </c>
      <c r="J69" s="35">
        <f>F69+H69</f>
        <v>0</v>
      </c>
      <c r="K69" s="35">
        <f>E69*J69</f>
        <v>0</v>
      </c>
    </row>
    <row r="70" spans="1:11" x14ac:dyDescent="0.25">
      <c r="A70" s="26"/>
      <c r="B70" s="27"/>
      <c r="C70" s="32"/>
      <c r="D70" s="33"/>
      <c r="E70" s="34"/>
      <c r="F70" s="35"/>
      <c r="G70" s="35"/>
      <c r="H70" s="35"/>
      <c r="I70" s="35"/>
      <c r="J70" s="35"/>
      <c r="K70" s="35"/>
    </row>
    <row r="71" spans="1:11" x14ac:dyDescent="0.25">
      <c r="A71" s="26"/>
      <c r="B71" s="27"/>
      <c r="C71" s="40" t="s">
        <v>79</v>
      </c>
      <c r="D71" s="41"/>
      <c r="E71" s="42"/>
      <c r="F71" s="43"/>
      <c r="G71" s="43"/>
      <c r="H71" s="43"/>
      <c r="I71" s="43"/>
      <c r="J71" s="43"/>
      <c r="K71" s="43"/>
    </row>
    <row r="72" spans="1:11" x14ac:dyDescent="0.25">
      <c r="A72" s="26" t="s">
        <v>184</v>
      </c>
      <c r="B72" s="27">
        <v>23</v>
      </c>
      <c r="C72" s="32" t="s">
        <v>227</v>
      </c>
      <c r="D72" s="33" t="s">
        <v>78</v>
      </c>
      <c r="E72" s="34">
        <v>720</v>
      </c>
      <c r="F72" s="35">
        <v>0</v>
      </c>
      <c r="G72" s="35">
        <f t="shared" ref="G72:G80" si="0">E72*F72</f>
        <v>0</v>
      </c>
      <c r="H72" s="35">
        <v>0</v>
      </c>
      <c r="I72" s="35">
        <f t="shared" ref="I72:I80" si="1">E72*H72</f>
        <v>0</v>
      </c>
      <c r="J72" s="35">
        <f t="shared" ref="J72:J80" si="2">F72+H72</f>
        <v>0</v>
      </c>
      <c r="K72" s="35">
        <f t="shared" ref="K72:K80" si="3">E72*J72</f>
        <v>0</v>
      </c>
    </row>
    <row r="73" spans="1:11" x14ac:dyDescent="0.25">
      <c r="A73" s="26" t="s">
        <v>185</v>
      </c>
      <c r="B73" s="27">
        <v>24</v>
      </c>
      <c r="C73" s="32" t="s">
        <v>80</v>
      </c>
      <c r="D73" s="33" t="s">
        <v>78</v>
      </c>
      <c r="E73" s="34">
        <v>15</v>
      </c>
      <c r="F73" s="35">
        <v>0</v>
      </c>
      <c r="G73" s="35">
        <f t="shared" si="0"/>
        <v>0</v>
      </c>
      <c r="H73" s="35">
        <v>0</v>
      </c>
      <c r="I73" s="35">
        <f t="shared" si="1"/>
        <v>0</v>
      </c>
      <c r="J73" s="35">
        <f t="shared" si="2"/>
        <v>0</v>
      </c>
      <c r="K73" s="35">
        <f t="shared" si="3"/>
        <v>0</v>
      </c>
    </row>
    <row r="74" spans="1:11" x14ac:dyDescent="0.25">
      <c r="A74" s="26" t="s">
        <v>186</v>
      </c>
      <c r="B74" s="27">
        <v>25</v>
      </c>
      <c r="C74" s="32" t="s">
        <v>81</v>
      </c>
      <c r="D74" s="33" t="s">
        <v>78</v>
      </c>
      <c r="E74" s="34">
        <v>8</v>
      </c>
      <c r="F74" s="35">
        <v>0</v>
      </c>
      <c r="G74" s="35">
        <f t="shared" si="0"/>
        <v>0</v>
      </c>
      <c r="H74" s="35">
        <v>0</v>
      </c>
      <c r="I74" s="35">
        <f t="shared" si="1"/>
        <v>0</v>
      </c>
      <c r="J74" s="35">
        <f t="shared" si="2"/>
        <v>0</v>
      </c>
      <c r="K74" s="35">
        <f t="shared" si="3"/>
        <v>0</v>
      </c>
    </row>
    <row r="75" spans="1:11" x14ac:dyDescent="0.25">
      <c r="A75" s="26" t="s">
        <v>187</v>
      </c>
      <c r="B75" s="27">
        <v>26</v>
      </c>
      <c r="C75" s="32" t="s">
        <v>82</v>
      </c>
      <c r="D75" s="33" t="s">
        <v>78</v>
      </c>
      <c r="E75" s="34">
        <v>71</v>
      </c>
      <c r="F75" s="35">
        <v>0</v>
      </c>
      <c r="G75" s="35">
        <f t="shared" si="0"/>
        <v>0</v>
      </c>
      <c r="H75" s="35">
        <v>0</v>
      </c>
      <c r="I75" s="35">
        <f t="shared" si="1"/>
        <v>0</v>
      </c>
      <c r="J75" s="35">
        <f t="shared" si="2"/>
        <v>0</v>
      </c>
      <c r="K75" s="35">
        <f t="shared" si="3"/>
        <v>0</v>
      </c>
    </row>
    <row r="76" spans="1:11" x14ac:dyDescent="0.25">
      <c r="A76" s="26" t="s">
        <v>188</v>
      </c>
      <c r="B76" s="27">
        <v>27</v>
      </c>
      <c r="C76" s="32" t="s">
        <v>83</v>
      </c>
      <c r="D76" s="33" t="s">
        <v>78</v>
      </c>
      <c r="E76" s="34">
        <v>8</v>
      </c>
      <c r="F76" s="35">
        <v>0</v>
      </c>
      <c r="G76" s="35">
        <f t="shared" si="0"/>
        <v>0</v>
      </c>
      <c r="H76" s="35">
        <v>0</v>
      </c>
      <c r="I76" s="35">
        <f t="shared" si="1"/>
        <v>0</v>
      </c>
      <c r="J76" s="35">
        <f t="shared" si="2"/>
        <v>0</v>
      </c>
      <c r="K76" s="35">
        <f t="shared" si="3"/>
        <v>0</v>
      </c>
    </row>
    <row r="77" spans="1:11" x14ac:dyDescent="0.25">
      <c r="A77" s="26" t="s">
        <v>189</v>
      </c>
      <c r="B77" s="27">
        <v>28</v>
      </c>
      <c r="C77" s="32" t="s">
        <v>84</v>
      </c>
      <c r="D77" s="33" t="s">
        <v>38</v>
      </c>
      <c r="E77" s="34">
        <v>113</v>
      </c>
      <c r="F77" s="35">
        <v>0</v>
      </c>
      <c r="G77" s="35">
        <f t="shared" si="0"/>
        <v>0</v>
      </c>
      <c r="H77" s="35">
        <v>0</v>
      </c>
      <c r="I77" s="35">
        <f t="shared" si="1"/>
        <v>0</v>
      </c>
      <c r="J77" s="35">
        <f t="shared" si="2"/>
        <v>0</v>
      </c>
      <c r="K77" s="35">
        <f t="shared" si="3"/>
        <v>0</v>
      </c>
    </row>
    <row r="78" spans="1:11" x14ac:dyDescent="0.25">
      <c r="A78" s="26" t="s">
        <v>190</v>
      </c>
      <c r="B78" s="27">
        <v>29</v>
      </c>
      <c r="C78" s="32" t="s">
        <v>85</v>
      </c>
      <c r="D78" s="33" t="s">
        <v>38</v>
      </c>
      <c r="E78" s="34">
        <v>113</v>
      </c>
      <c r="F78" s="35">
        <v>0</v>
      </c>
      <c r="G78" s="35">
        <f t="shared" si="0"/>
        <v>0</v>
      </c>
      <c r="H78" s="35">
        <v>0</v>
      </c>
      <c r="I78" s="35">
        <f t="shared" si="1"/>
        <v>0</v>
      </c>
      <c r="J78" s="35">
        <f t="shared" si="2"/>
        <v>0</v>
      </c>
      <c r="K78" s="35">
        <f t="shared" si="3"/>
        <v>0</v>
      </c>
    </row>
    <row r="79" spans="1:11" x14ac:dyDescent="0.25">
      <c r="A79" s="26" t="s">
        <v>191</v>
      </c>
      <c r="B79" s="27">
        <v>30</v>
      </c>
      <c r="C79" s="32" t="s">
        <v>86</v>
      </c>
      <c r="D79" s="33" t="s">
        <v>38</v>
      </c>
      <c r="E79" s="34">
        <v>100</v>
      </c>
      <c r="F79" s="35">
        <v>0</v>
      </c>
      <c r="G79" s="35">
        <f t="shared" si="0"/>
        <v>0</v>
      </c>
      <c r="H79" s="35">
        <v>0</v>
      </c>
      <c r="I79" s="35">
        <f t="shared" si="1"/>
        <v>0</v>
      </c>
      <c r="J79" s="35">
        <f t="shared" si="2"/>
        <v>0</v>
      </c>
      <c r="K79" s="35">
        <f t="shared" si="3"/>
        <v>0</v>
      </c>
    </row>
    <row r="80" spans="1:11" x14ac:dyDescent="0.25">
      <c r="A80" s="26" t="s">
        <v>192</v>
      </c>
      <c r="B80" s="27">
        <v>31</v>
      </c>
      <c r="C80" s="32" t="s">
        <v>87</v>
      </c>
      <c r="D80" s="33" t="s">
        <v>38</v>
      </c>
      <c r="E80" s="34">
        <v>4</v>
      </c>
      <c r="F80" s="35">
        <v>0</v>
      </c>
      <c r="G80" s="35">
        <f t="shared" si="0"/>
        <v>0</v>
      </c>
      <c r="H80" s="35">
        <v>0</v>
      </c>
      <c r="I80" s="35">
        <f t="shared" si="1"/>
        <v>0</v>
      </c>
      <c r="J80" s="35">
        <f t="shared" si="2"/>
        <v>0</v>
      </c>
      <c r="K80" s="35">
        <f t="shared" si="3"/>
        <v>0</v>
      </c>
    </row>
    <row r="81" spans="1:11" x14ac:dyDescent="0.25">
      <c r="A81" s="26"/>
      <c r="B81" s="27"/>
      <c r="C81" s="32"/>
      <c r="D81" s="33"/>
      <c r="E81" s="34"/>
      <c r="F81" s="35"/>
      <c r="G81" s="35"/>
      <c r="H81" s="35"/>
      <c r="I81" s="35"/>
      <c r="J81" s="35"/>
      <c r="K81" s="35"/>
    </row>
    <row r="82" spans="1:11" ht="24" x14ac:dyDescent="0.25">
      <c r="A82" s="26"/>
      <c r="B82" s="27"/>
      <c r="C82" s="36" t="s">
        <v>88</v>
      </c>
      <c r="D82" s="37"/>
      <c r="E82" s="38"/>
      <c r="F82" s="39"/>
      <c r="G82" s="39"/>
      <c r="H82" s="39"/>
      <c r="I82" s="39"/>
      <c r="J82" s="39"/>
      <c r="K82" s="39"/>
    </row>
    <row r="83" spans="1:11" x14ac:dyDescent="0.25">
      <c r="A83" s="26" t="s">
        <v>193</v>
      </c>
      <c r="B83" s="27">
        <v>32</v>
      </c>
      <c r="C83" s="32" t="s">
        <v>89</v>
      </c>
      <c r="D83" s="33" t="s">
        <v>78</v>
      </c>
      <c r="E83" s="34">
        <v>71</v>
      </c>
      <c r="F83" s="35">
        <v>0</v>
      </c>
      <c r="G83" s="35">
        <f>E83*F83</f>
        <v>0</v>
      </c>
      <c r="H83" s="35">
        <v>0</v>
      </c>
      <c r="I83" s="35">
        <f>E83*H83</f>
        <v>0</v>
      </c>
      <c r="J83" s="35">
        <f>F83+H83</f>
        <v>0</v>
      </c>
      <c r="K83" s="35">
        <f>E83*J83</f>
        <v>0</v>
      </c>
    </row>
    <row r="84" spans="1:11" x14ac:dyDescent="0.25">
      <c r="A84" s="26"/>
      <c r="B84" s="27"/>
      <c r="C84" s="32"/>
      <c r="D84" s="33"/>
      <c r="E84" s="34"/>
      <c r="F84" s="35"/>
      <c r="G84" s="35"/>
      <c r="H84" s="35"/>
      <c r="I84" s="35"/>
      <c r="J84" s="35"/>
      <c r="K84" s="35"/>
    </row>
    <row r="85" spans="1:11" x14ac:dyDescent="0.25">
      <c r="A85" s="26"/>
      <c r="B85" s="27"/>
      <c r="C85" s="40" t="s">
        <v>223</v>
      </c>
      <c r="D85" s="41"/>
      <c r="E85" s="42"/>
      <c r="F85" s="43"/>
      <c r="G85" s="43"/>
      <c r="H85" s="43"/>
      <c r="I85" s="43"/>
      <c r="J85" s="43"/>
      <c r="K85" s="43"/>
    </row>
    <row r="86" spans="1:11" x14ac:dyDescent="0.25">
      <c r="A86" s="26" t="s">
        <v>194</v>
      </c>
      <c r="B86" s="27">
        <v>33</v>
      </c>
      <c r="C86" s="32" t="s">
        <v>90</v>
      </c>
      <c r="D86" s="33" t="s">
        <v>78</v>
      </c>
      <c r="E86" s="34">
        <v>450</v>
      </c>
      <c r="F86" s="35">
        <v>0</v>
      </c>
      <c r="G86" s="35">
        <f>E86*F86</f>
        <v>0</v>
      </c>
      <c r="H86" s="35">
        <v>0</v>
      </c>
      <c r="I86" s="35">
        <f>E86*H86</f>
        <v>0</v>
      </c>
      <c r="J86" s="35">
        <f>F86+H86</f>
        <v>0</v>
      </c>
      <c r="K86" s="35">
        <f>E86*J86</f>
        <v>0</v>
      </c>
    </row>
    <row r="87" spans="1:11" x14ac:dyDescent="0.25">
      <c r="A87" s="26"/>
      <c r="B87" s="27"/>
      <c r="C87" s="32"/>
      <c r="D87" s="33"/>
      <c r="E87" s="34"/>
      <c r="F87" s="35"/>
      <c r="G87" s="35"/>
      <c r="H87" s="35"/>
      <c r="I87" s="35"/>
      <c r="J87" s="35"/>
      <c r="K87" s="35"/>
    </row>
    <row r="88" spans="1:11" x14ac:dyDescent="0.25">
      <c r="A88" s="26"/>
      <c r="B88" s="27"/>
      <c r="C88" s="40" t="s">
        <v>224</v>
      </c>
      <c r="D88" s="41"/>
      <c r="E88" s="42"/>
      <c r="F88" s="43"/>
      <c r="G88" s="43"/>
      <c r="H88" s="43"/>
      <c r="I88" s="43"/>
      <c r="J88" s="43"/>
      <c r="K88" s="43"/>
    </row>
    <row r="89" spans="1:11" x14ac:dyDescent="0.25">
      <c r="A89" s="26" t="s">
        <v>195</v>
      </c>
      <c r="B89" s="27">
        <v>34</v>
      </c>
      <c r="C89" s="32" t="s">
        <v>91</v>
      </c>
      <c r="D89" s="33" t="s">
        <v>78</v>
      </c>
      <c r="E89" s="34">
        <v>120</v>
      </c>
      <c r="F89" s="35">
        <v>0</v>
      </c>
      <c r="G89" s="35">
        <f>E89*F89</f>
        <v>0</v>
      </c>
      <c r="H89" s="35">
        <v>0</v>
      </c>
      <c r="I89" s="35">
        <f>E89*H89</f>
        <v>0</v>
      </c>
      <c r="J89" s="35">
        <f>F89+H89</f>
        <v>0</v>
      </c>
      <c r="K89" s="35">
        <f>E89*J89</f>
        <v>0</v>
      </c>
    </row>
    <row r="90" spans="1:11" x14ac:dyDescent="0.25">
      <c r="A90" s="26"/>
      <c r="B90" s="27"/>
      <c r="C90" s="32"/>
      <c r="D90" s="33"/>
      <c r="E90" s="34"/>
      <c r="F90" s="35"/>
      <c r="G90" s="35"/>
      <c r="H90" s="35"/>
      <c r="I90" s="35"/>
      <c r="J90" s="35"/>
      <c r="K90" s="35"/>
    </row>
    <row r="91" spans="1:11" ht="60.6" customHeight="1" x14ac:dyDescent="0.25">
      <c r="A91" s="26"/>
      <c r="B91" s="27"/>
      <c r="C91" s="40" t="s">
        <v>152</v>
      </c>
      <c r="D91" s="41"/>
      <c r="E91" s="42"/>
      <c r="F91" s="43"/>
      <c r="G91" s="43"/>
      <c r="H91" s="43"/>
      <c r="I91" s="43"/>
      <c r="J91" s="43"/>
      <c r="K91" s="43"/>
    </row>
    <row r="92" spans="1:11" x14ac:dyDescent="0.25">
      <c r="A92" s="26" t="s">
        <v>196</v>
      </c>
      <c r="B92" s="27">
        <v>35</v>
      </c>
      <c r="C92" s="32" t="s">
        <v>92</v>
      </c>
      <c r="D92" s="33" t="s">
        <v>78</v>
      </c>
      <c r="E92" s="34">
        <v>10</v>
      </c>
      <c r="F92" s="35">
        <v>0</v>
      </c>
      <c r="G92" s="35">
        <f>E92*F92</f>
        <v>0</v>
      </c>
      <c r="H92" s="35">
        <v>0</v>
      </c>
      <c r="I92" s="35">
        <f>E92*H92</f>
        <v>0</v>
      </c>
      <c r="J92" s="35">
        <f>F92+H92</f>
        <v>0</v>
      </c>
      <c r="K92" s="35">
        <f>E92*J92</f>
        <v>0</v>
      </c>
    </row>
    <row r="93" spans="1:11" x14ac:dyDescent="0.25">
      <c r="A93" s="26"/>
      <c r="B93" s="27"/>
      <c r="C93" s="32"/>
      <c r="D93" s="33"/>
      <c r="E93" s="34"/>
      <c r="F93" s="35"/>
      <c r="G93" s="35"/>
      <c r="H93" s="35"/>
      <c r="I93" s="35"/>
      <c r="J93" s="35"/>
      <c r="K93" s="35"/>
    </row>
    <row r="94" spans="1:11" x14ac:dyDescent="0.25">
      <c r="A94" s="26"/>
      <c r="B94" s="27"/>
      <c r="C94" s="36" t="s">
        <v>93</v>
      </c>
      <c r="D94" s="37"/>
      <c r="E94" s="38"/>
      <c r="F94" s="39"/>
      <c r="G94" s="39"/>
      <c r="H94" s="39"/>
      <c r="I94" s="39"/>
      <c r="J94" s="39"/>
      <c r="K94" s="39"/>
    </row>
    <row r="95" spans="1:11" x14ac:dyDescent="0.25">
      <c r="A95" s="26" t="s">
        <v>197</v>
      </c>
      <c r="B95" s="27">
        <v>36</v>
      </c>
      <c r="C95" s="32" t="s">
        <v>94</v>
      </c>
      <c r="D95" s="33" t="s">
        <v>38</v>
      </c>
      <c r="E95" s="34">
        <v>11</v>
      </c>
      <c r="F95" s="35">
        <v>0</v>
      </c>
      <c r="G95" s="35">
        <f>E95*F95</f>
        <v>0</v>
      </c>
      <c r="H95" s="35">
        <v>0</v>
      </c>
      <c r="I95" s="35">
        <f>E95*H95</f>
        <v>0</v>
      </c>
      <c r="J95" s="35">
        <f>F95+H95</f>
        <v>0</v>
      </c>
      <c r="K95" s="35">
        <f>E95*J95</f>
        <v>0</v>
      </c>
    </row>
    <row r="96" spans="1:11" x14ac:dyDescent="0.25">
      <c r="A96" s="26"/>
      <c r="B96" s="27"/>
      <c r="C96" s="32"/>
      <c r="D96" s="33"/>
      <c r="E96" s="34"/>
      <c r="F96" s="35"/>
      <c r="G96" s="35"/>
      <c r="H96" s="35"/>
      <c r="I96" s="35"/>
      <c r="J96" s="35"/>
      <c r="K96" s="35"/>
    </row>
    <row r="97" spans="1:11" x14ac:dyDescent="0.25">
      <c r="A97" s="26"/>
      <c r="B97" s="27"/>
      <c r="C97" s="36" t="s">
        <v>95</v>
      </c>
      <c r="D97" s="37"/>
      <c r="E97" s="38"/>
      <c r="F97" s="39"/>
      <c r="G97" s="39"/>
      <c r="H97" s="39"/>
      <c r="I97" s="39"/>
      <c r="J97" s="39"/>
      <c r="K97" s="39"/>
    </row>
    <row r="98" spans="1:11" x14ac:dyDescent="0.25">
      <c r="A98" s="26" t="s">
        <v>198</v>
      </c>
      <c r="B98" s="27">
        <v>37</v>
      </c>
      <c r="C98" s="32" t="s">
        <v>96</v>
      </c>
      <c r="D98" s="33" t="s">
        <v>38</v>
      </c>
      <c r="E98" s="34">
        <v>11</v>
      </c>
      <c r="F98" s="35">
        <v>0</v>
      </c>
      <c r="G98" s="35">
        <f>E98*F98</f>
        <v>0</v>
      </c>
      <c r="H98" s="35">
        <v>0</v>
      </c>
      <c r="I98" s="35">
        <f>E98*H98</f>
        <v>0</v>
      </c>
      <c r="J98" s="35">
        <f>F98+H98</f>
        <v>0</v>
      </c>
      <c r="K98" s="35">
        <f>E98*J98</f>
        <v>0</v>
      </c>
    </row>
    <row r="99" spans="1:11" x14ac:dyDescent="0.25">
      <c r="A99" s="26"/>
      <c r="B99" s="27"/>
      <c r="C99" s="32"/>
      <c r="D99" s="33"/>
      <c r="E99" s="34"/>
      <c r="F99" s="35"/>
      <c r="G99" s="35"/>
      <c r="H99" s="35"/>
      <c r="I99" s="35"/>
      <c r="J99" s="35"/>
      <c r="K99" s="35"/>
    </row>
    <row r="100" spans="1:11" x14ac:dyDescent="0.25">
      <c r="A100" s="26"/>
      <c r="B100" s="27"/>
      <c r="C100" s="40" t="s">
        <v>97</v>
      </c>
      <c r="D100" s="41"/>
      <c r="E100" s="42"/>
      <c r="F100" s="43"/>
      <c r="G100" s="43"/>
      <c r="H100" s="43"/>
      <c r="I100" s="43"/>
      <c r="J100" s="43"/>
      <c r="K100" s="43"/>
    </row>
    <row r="101" spans="1:11" x14ac:dyDescent="0.25">
      <c r="A101" s="26" t="s">
        <v>199</v>
      </c>
      <c r="B101" s="27">
        <v>38</v>
      </c>
      <c r="C101" s="32" t="s">
        <v>98</v>
      </c>
      <c r="D101" s="33" t="s">
        <v>78</v>
      </c>
      <c r="E101" s="34">
        <v>20</v>
      </c>
      <c r="F101" s="35">
        <v>0</v>
      </c>
      <c r="G101" s="35">
        <f>E101*F101</f>
        <v>0</v>
      </c>
      <c r="H101" s="35">
        <v>0</v>
      </c>
      <c r="I101" s="35">
        <f>E101*H101</f>
        <v>0</v>
      </c>
      <c r="J101" s="35">
        <f>F101+H101</f>
        <v>0</v>
      </c>
      <c r="K101" s="35">
        <f>E101*J101</f>
        <v>0</v>
      </c>
    </row>
    <row r="102" spans="1:11" x14ac:dyDescent="0.25">
      <c r="A102" s="26"/>
      <c r="B102" s="27"/>
      <c r="C102" s="32"/>
      <c r="D102" s="33"/>
      <c r="E102" s="34"/>
      <c r="F102" s="35"/>
      <c r="G102" s="35"/>
      <c r="H102" s="35"/>
      <c r="I102" s="35"/>
      <c r="J102" s="35"/>
      <c r="K102" s="35"/>
    </row>
    <row r="103" spans="1:11" x14ac:dyDescent="0.25">
      <c r="A103" s="26"/>
      <c r="B103" s="27"/>
      <c r="C103" s="40" t="s">
        <v>99</v>
      </c>
      <c r="D103" s="41"/>
      <c r="E103" s="42"/>
      <c r="F103" s="43"/>
      <c r="G103" s="43"/>
      <c r="H103" s="43"/>
      <c r="I103" s="43"/>
      <c r="J103" s="43"/>
      <c r="K103" s="43"/>
    </row>
    <row r="104" spans="1:11" x14ac:dyDescent="0.25">
      <c r="A104" s="26" t="s">
        <v>200</v>
      </c>
      <c r="B104" s="27">
        <v>39</v>
      </c>
      <c r="C104" s="32" t="s">
        <v>100</v>
      </c>
      <c r="D104" s="33" t="s">
        <v>38</v>
      </c>
      <c r="E104" s="34">
        <v>22</v>
      </c>
      <c r="F104" s="35">
        <v>0</v>
      </c>
      <c r="G104" s="35">
        <f>E104*F104</f>
        <v>0</v>
      </c>
      <c r="H104" s="35">
        <v>0</v>
      </c>
      <c r="I104" s="35">
        <f>E104*H104</f>
        <v>0</v>
      </c>
      <c r="J104" s="35">
        <f>F104+H104</f>
        <v>0</v>
      </c>
      <c r="K104" s="35">
        <f>E104*J104</f>
        <v>0</v>
      </c>
    </row>
    <row r="105" spans="1:11" x14ac:dyDescent="0.25">
      <c r="A105" s="26" t="s">
        <v>201</v>
      </c>
      <c r="B105" s="27">
        <v>40</v>
      </c>
      <c r="C105" s="32" t="s">
        <v>101</v>
      </c>
      <c r="D105" s="33" t="s">
        <v>38</v>
      </c>
      <c r="E105" s="34">
        <v>11</v>
      </c>
      <c r="F105" s="35">
        <v>0</v>
      </c>
      <c r="G105" s="35">
        <f>E105*F105</f>
        <v>0</v>
      </c>
      <c r="H105" s="35">
        <v>0</v>
      </c>
      <c r="I105" s="35">
        <f>E105*H105</f>
        <v>0</v>
      </c>
      <c r="J105" s="35">
        <f>F105+H105</f>
        <v>0</v>
      </c>
      <c r="K105" s="35">
        <f>E105*J105</f>
        <v>0</v>
      </c>
    </row>
    <row r="106" spans="1:11" x14ac:dyDescent="0.25">
      <c r="A106" s="26"/>
      <c r="B106" s="27"/>
      <c r="C106" s="44" t="s">
        <v>102</v>
      </c>
      <c r="D106" s="45"/>
      <c r="E106" s="46"/>
      <c r="F106" s="47"/>
      <c r="G106" s="47">
        <f>SUM(G52:G105)</f>
        <v>0</v>
      </c>
      <c r="H106" s="47"/>
      <c r="I106" s="47">
        <f>SUM(I52:I105)</f>
        <v>0</v>
      </c>
      <c r="J106" s="47"/>
      <c r="K106" s="47">
        <f>SUM(K52:K105)</f>
        <v>0</v>
      </c>
    </row>
    <row r="107" spans="1:11" x14ac:dyDescent="0.25">
      <c r="A107" s="26"/>
      <c r="B107" s="27"/>
      <c r="C107" s="32"/>
      <c r="D107" s="33"/>
      <c r="E107" s="34"/>
      <c r="F107" s="35"/>
      <c r="G107" s="35"/>
      <c r="H107" s="35"/>
      <c r="I107" s="35"/>
      <c r="J107" s="35"/>
      <c r="K107" s="35"/>
    </row>
    <row r="108" spans="1:11" x14ac:dyDescent="0.25">
      <c r="A108" s="26"/>
      <c r="B108" s="27"/>
      <c r="C108" s="44" t="s">
        <v>103</v>
      </c>
      <c r="D108" s="45"/>
      <c r="E108" s="46"/>
      <c r="F108" s="47"/>
      <c r="G108" s="47"/>
      <c r="H108" s="47"/>
      <c r="I108" s="47"/>
      <c r="J108" s="47"/>
      <c r="K108" s="47"/>
    </row>
    <row r="109" spans="1:11" ht="45.75" customHeight="1" x14ac:dyDescent="0.25">
      <c r="A109" s="26"/>
      <c r="B109" s="27"/>
      <c r="C109" s="48" t="s">
        <v>153</v>
      </c>
      <c r="D109" s="49"/>
      <c r="E109" s="50"/>
      <c r="F109" s="51"/>
      <c r="G109" s="51"/>
      <c r="H109" s="51"/>
      <c r="I109" s="51"/>
      <c r="J109" s="51"/>
      <c r="K109" s="51"/>
    </row>
    <row r="110" spans="1:11" x14ac:dyDescent="0.25">
      <c r="A110" s="26" t="s">
        <v>202</v>
      </c>
      <c r="B110" s="27">
        <v>41</v>
      </c>
      <c r="C110" s="32" t="s">
        <v>104</v>
      </c>
      <c r="D110" s="33" t="s">
        <v>105</v>
      </c>
      <c r="E110" s="34">
        <v>6.2</v>
      </c>
      <c r="F110" s="35">
        <v>0</v>
      </c>
      <c r="G110" s="35">
        <f>E110*F110</f>
        <v>0</v>
      </c>
      <c r="H110" s="35">
        <v>0</v>
      </c>
      <c r="I110" s="35">
        <f>E110*H110</f>
        <v>0</v>
      </c>
      <c r="J110" s="35">
        <f>F110+H110</f>
        <v>0</v>
      </c>
      <c r="K110" s="35">
        <f>E110*J110</f>
        <v>0</v>
      </c>
    </row>
    <row r="111" spans="1:11" x14ac:dyDescent="0.25">
      <c r="A111" s="26"/>
      <c r="B111" s="27"/>
      <c r="C111" s="32"/>
      <c r="D111" s="33"/>
      <c r="E111" s="34"/>
      <c r="F111" s="35"/>
      <c r="G111" s="35"/>
      <c r="H111" s="35"/>
      <c r="I111" s="35"/>
      <c r="J111" s="35"/>
      <c r="K111" s="35"/>
    </row>
    <row r="112" spans="1:11" x14ac:dyDescent="0.25">
      <c r="A112" s="26"/>
      <c r="B112" s="27"/>
      <c r="C112" s="40" t="s">
        <v>106</v>
      </c>
      <c r="D112" s="41"/>
      <c r="E112" s="42"/>
      <c r="F112" s="43"/>
      <c r="G112" s="43"/>
      <c r="H112" s="43"/>
      <c r="I112" s="43"/>
      <c r="J112" s="43"/>
      <c r="K112" s="43"/>
    </row>
    <row r="113" spans="1:11" x14ac:dyDescent="0.25">
      <c r="A113" s="26" t="s">
        <v>203</v>
      </c>
      <c r="B113" s="27">
        <v>42</v>
      </c>
      <c r="C113" s="32" t="s">
        <v>107</v>
      </c>
      <c r="D113" s="33" t="s">
        <v>105</v>
      </c>
      <c r="E113" s="34">
        <v>1.1200000000000001</v>
      </c>
      <c r="F113" s="35">
        <v>0</v>
      </c>
      <c r="G113" s="35">
        <f>E113*F113</f>
        <v>0</v>
      </c>
      <c r="H113" s="35">
        <v>0</v>
      </c>
      <c r="I113" s="35">
        <f>E113*H113</f>
        <v>0</v>
      </c>
      <c r="J113" s="35">
        <f>F113+H113</f>
        <v>0</v>
      </c>
      <c r="K113" s="35">
        <f>E113*J113</f>
        <v>0</v>
      </c>
    </row>
    <row r="114" spans="1:11" x14ac:dyDescent="0.25">
      <c r="A114" s="26"/>
      <c r="B114" s="27"/>
      <c r="C114" s="32"/>
      <c r="D114" s="33"/>
      <c r="E114" s="34"/>
      <c r="F114" s="35"/>
      <c r="G114" s="35"/>
      <c r="H114" s="35"/>
      <c r="I114" s="35"/>
      <c r="J114" s="35"/>
      <c r="K114" s="35"/>
    </row>
    <row r="115" spans="1:11" x14ac:dyDescent="0.25">
      <c r="A115" s="26"/>
      <c r="B115" s="27"/>
      <c r="C115" s="40" t="s">
        <v>108</v>
      </c>
      <c r="D115" s="41"/>
      <c r="E115" s="42"/>
      <c r="F115" s="43"/>
      <c r="G115" s="43"/>
      <c r="H115" s="43"/>
      <c r="I115" s="43"/>
      <c r="J115" s="43"/>
      <c r="K115" s="43"/>
    </row>
    <row r="116" spans="1:11" ht="24" x14ac:dyDescent="0.25">
      <c r="A116" s="26" t="s">
        <v>204</v>
      </c>
      <c r="B116" s="27">
        <v>43</v>
      </c>
      <c r="C116" s="32" t="s">
        <v>109</v>
      </c>
      <c r="D116" s="33" t="s">
        <v>38</v>
      </c>
      <c r="E116" s="34">
        <v>1</v>
      </c>
      <c r="F116" s="35">
        <v>0</v>
      </c>
      <c r="G116" s="35">
        <f>E116*F116</f>
        <v>0</v>
      </c>
      <c r="H116" s="35">
        <v>0</v>
      </c>
      <c r="I116" s="35">
        <f>E116*H116</f>
        <v>0</v>
      </c>
      <c r="J116" s="35">
        <f>F116+H116</f>
        <v>0</v>
      </c>
      <c r="K116" s="35">
        <f>E116*J116</f>
        <v>0</v>
      </c>
    </row>
    <row r="117" spans="1:11" x14ac:dyDescent="0.25">
      <c r="A117" s="26"/>
      <c r="B117" s="27"/>
      <c r="C117" s="32"/>
      <c r="D117" s="33"/>
      <c r="E117" s="34"/>
      <c r="F117" s="35"/>
      <c r="G117" s="35"/>
      <c r="H117" s="35"/>
      <c r="I117" s="35"/>
      <c r="J117" s="35"/>
      <c r="K117" s="35"/>
    </row>
    <row r="118" spans="1:11" x14ac:dyDescent="0.25">
      <c r="A118" s="26"/>
      <c r="B118" s="27"/>
      <c r="C118" s="40" t="s">
        <v>110</v>
      </c>
      <c r="D118" s="41"/>
      <c r="E118" s="42"/>
      <c r="F118" s="43"/>
      <c r="G118" s="43"/>
      <c r="H118" s="43"/>
      <c r="I118" s="43"/>
      <c r="J118" s="43"/>
      <c r="K118" s="43"/>
    </row>
    <row r="119" spans="1:11" x14ac:dyDescent="0.25">
      <c r="A119" s="26" t="s">
        <v>205</v>
      </c>
      <c r="B119" s="27">
        <v>44</v>
      </c>
      <c r="C119" s="32" t="s">
        <v>111</v>
      </c>
      <c r="D119" s="33" t="s">
        <v>38</v>
      </c>
      <c r="E119" s="34">
        <v>1</v>
      </c>
      <c r="F119" s="35">
        <v>0</v>
      </c>
      <c r="G119" s="35">
        <f>E119*F119</f>
        <v>0</v>
      </c>
      <c r="H119" s="35">
        <v>0</v>
      </c>
      <c r="I119" s="35">
        <f>E119*H119</f>
        <v>0</v>
      </c>
      <c r="J119" s="35">
        <f>F119+H119</f>
        <v>0</v>
      </c>
      <c r="K119" s="35">
        <f>E119*J119</f>
        <v>0</v>
      </c>
    </row>
    <row r="120" spans="1:11" x14ac:dyDescent="0.25">
      <c r="A120" s="26" t="s">
        <v>206</v>
      </c>
      <c r="B120" s="27">
        <v>45</v>
      </c>
      <c r="C120" s="32" t="s">
        <v>112</v>
      </c>
      <c r="D120" s="33" t="s">
        <v>38</v>
      </c>
      <c r="E120" s="34">
        <v>1</v>
      </c>
      <c r="F120" s="35">
        <v>0</v>
      </c>
      <c r="G120" s="35">
        <f>E120*F120</f>
        <v>0</v>
      </c>
      <c r="H120" s="35">
        <v>0</v>
      </c>
      <c r="I120" s="35">
        <f>E120*H120</f>
        <v>0</v>
      </c>
      <c r="J120" s="35">
        <f>F120+H120</f>
        <v>0</v>
      </c>
      <c r="K120" s="35">
        <f>E120*J120</f>
        <v>0</v>
      </c>
    </row>
    <row r="121" spans="1:11" x14ac:dyDescent="0.25">
      <c r="A121" s="26"/>
      <c r="B121" s="27"/>
      <c r="C121" s="32"/>
      <c r="D121" s="33"/>
      <c r="E121" s="34"/>
      <c r="F121" s="35"/>
      <c r="G121" s="35"/>
      <c r="H121" s="35"/>
      <c r="I121" s="35"/>
      <c r="J121" s="35"/>
      <c r="K121" s="35"/>
    </row>
    <row r="122" spans="1:11" x14ac:dyDescent="0.25">
      <c r="A122" s="26"/>
      <c r="B122" s="27"/>
      <c r="C122" s="40" t="s">
        <v>113</v>
      </c>
      <c r="D122" s="41"/>
      <c r="E122" s="42"/>
      <c r="F122" s="43"/>
      <c r="G122" s="43"/>
      <c r="H122" s="43"/>
      <c r="I122" s="43"/>
      <c r="J122" s="43"/>
      <c r="K122" s="43"/>
    </row>
    <row r="123" spans="1:11" x14ac:dyDescent="0.25">
      <c r="A123" s="26" t="s">
        <v>207</v>
      </c>
      <c r="B123" s="27">
        <v>46</v>
      </c>
      <c r="C123" s="32" t="s">
        <v>225</v>
      </c>
      <c r="D123" s="33" t="s">
        <v>105</v>
      </c>
      <c r="E123" s="34">
        <v>13.52</v>
      </c>
      <c r="F123" s="35">
        <v>0</v>
      </c>
      <c r="G123" s="35">
        <f>E123*F123</f>
        <v>0</v>
      </c>
      <c r="H123" s="35">
        <v>0</v>
      </c>
      <c r="I123" s="35">
        <f>E123*H123</f>
        <v>0</v>
      </c>
      <c r="J123" s="35">
        <f>F123+H123</f>
        <v>0</v>
      </c>
      <c r="K123" s="35">
        <f>E123*J123</f>
        <v>0</v>
      </c>
    </row>
    <row r="124" spans="1:11" x14ac:dyDescent="0.25">
      <c r="A124" s="26" t="s">
        <v>208</v>
      </c>
      <c r="B124" s="27">
        <v>47</v>
      </c>
      <c r="C124" s="32" t="s">
        <v>226</v>
      </c>
      <c r="D124" s="33" t="s">
        <v>105</v>
      </c>
      <c r="E124" s="34">
        <v>13.52</v>
      </c>
      <c r="F124" s="35">
        <v>0</v>
      </c>
      <c r="G124" s="35">
        <f>E124*F124</f>
        <v>0</v>
      </c>
      <c r="H124" s="35">
        <v>0</v>
      </c>
      <c r="I124" s="35">
        <f>E124*H124</f>
        <v>0</v>
      </c>
      <c r="J124" s="35">
        <f>F124+H124</f>
        <v>0</v>
      </c>
      <c r="K124" s="35">
        <f>E124*J124</f>
        <v>0</v>
      </c>
    </row>
    <row r="125" spans="1:11" x14ac:dyDescent="0.25">
      <c r="A125" s="26"/>
      <c r="B125" s="27"/>
      <c r="C125" s="44" t="s">
        <v>114</v>
      </c>
      <c r="D125" s="45"/>
      <c r="E125" s="46"/>
      <c r="F125" s="47"/>
      <c r="G125" s="47">
        <f>SUM(G109:G124)</f>
        <v>0</v>
      </c>
      <c r="H125" s="47"/>
      <c r="I125" s="47">
        <f>SUM(I109:I124)</f>
        <v>0</v>
      </c>
      <c r="J125" s="47"/>
      <c r="K125" s="47">
        <f>SUM(K109:K124)</f>
        <v>0</v>
      </c>
    </row>
    <row r="126" spans="1:11" x14ac:dyDescent="0.25">
      <c r="A126" s="26"/>
      <c r="B126" s="27"/>
      <c r="C126" s="32"/>
      <c r="D126" s="33"/>
      <c r="E126" s="34"/>
      <c r="F126" s="35"/>
      <c r="G126" s="35"/>
      <c r="H126" s="35"/>
      <c r="I126" s="35"/>
      <c r="J126" s="35"/>
      <c r="K126" s="35"/>
    </row>
    <row r="127" spans="1:11" x14ac:dyDescent="0.25">
      <c r="A127" s="26"/>
      <c r="B127" s="27"/>
      <c r="C127" s="44" t="s">
        <v>115</v>
      </c>
      <c r="D127" s="45"/>
      <c r="E127" s="46"/>
      <c r="F127" s="47"/>
      <c r="G127" s="47"/>
      <c r="H127" s="47"/>
      <c r="I127" s="47"/>
      <c r="J127" s="47"/>
      <c r="K127" s="47"/>
    </row>
    <row r="128" spans="1:11" ht="105.6" customHeight="1" x14ac:dyDescent="0.25">
      <c r="A128" s="26"/>
      <c r="B128" s="27"/>
      <c r="C128" s="48" t="s">
        <v>154</v>
      </c>
      <c r="D128" s="49"/>
      <c r="E128" s="50"/>
      <c r="F128" s="51"/>
      <c r="G128" s="51"/>
      <c r="H128" s="51"/>
      <c r="I128" s="51"/>
      <c r="J128" s="51"/>
      <c r="K128" s="51"/>
    </row>
    <row r="129" spans="1:11" x14ac:dyDescent="0.25">
      <c r="A129" s="26" t="s">
        <v>209</v>
      </c>
      <c r="B129" s="27">
        <v>48</v>
      </c>
      <c r="C129" s="32" t="s">
        <v>116</v>
      </c>
      <c r="D129" s="33" t="s">
        <v>38</v>
      </c>
      <c r="E129" s="34">
        <v>1</v>
      </c>
      <c r="F129" s="35">
        <v>0</v>
      </c>
      <c r="G129" s="35">
        <f>E129*F129</f>
        <v>0</v>
      </c>
      <c r="H129" s="35">
        <v>0</v>
      </c>
      <c r="I129" s="35">
        <f>E129*H129</f>
        <v>0</v>
      </c>
      <c r="J129" s="35">
        <f>F129+H129</f>
        <v>0</v>
      </c>
      <c r="K129" s="35">
        <f>E129*J129</f>
        <v>0</v>
      </c>
    </row>
    <row r="130" spans="1:11" x14ac:dyDescent="0.25">
      <c r="A130" s="26"/>
      <c r="B130" s="27"/>
      <c r="C130" s="32"/>
      <c r="D130" s="33"/>
      <c r="E130" s="34"/>
      <c r="F130" s="35"/>
      <c r="G130" s="35"/>
      <c r="H130" s="35"/>
      <c r="I130" s="35"/>
      <c r="J130" s="35"/>
      <c r="K130" s="35"/>
    </row>
    <row r="131" spans="1:11" ht="60.6" customHeight="1" x14ac:dyDescent="0.25">
      <c r="A131" s="26"/>
      <c r="B131" s="27"/>
      <c r="C131" s="48" t="s">
        <v>155</v>
      </c>
      <c r="D131" s="49"/>
      <c r="E131" s="50"/>
      <c r="F131" s="51"/>
      <c r="G131" s="51"/>
      <c r="H131" s="51"/>
      <c r="I131" s="51"/>
      <c r="J131" s="51"/>
      <c r="K131" s="51"/>
    </row>
    <row r="132" spans="1:11" x14ac:dyDescent="0.25">
      <c r="A132" s="26" t="s">
        <v>210</v>
      </c>
      <c r="B132" s="27">
        <v>49</v>
      </c>
      <c r="C132" s="32" t="s">
        <v>117</v>
      </c>
      <c r="D132" s="33" t="s">
        <v>118</v>
      </c>
      <c r="E132" s="34">
        <v>1</v>
      </c>
      <c r="F132" s="35">
        <v>0</v>
      </c>
      <c r="G132" s="35">
        <f>E132*F132</f>
        <v>0</v>
      </c>
      <c r="H132" s="35">
        <v>0</v>
      </c>
      <c r="I132" s="35">
        <f>E132*H132</f>
        <v>0</v>
      </c>
      <c r="J132" s="35">
        <f>F132+H132</f>
        <v>0</v>
      </c>
      <c r="K132" s="35">
        <f>E132*J132</f>
        <v>0</v>
      </c>
    </row>
    <row r="133" spans="1:11" x14ac:dyDescent="0.25">
      <c r="A133" s="26"/>
      <c r="B133" s="27"/>
      <c r="C133" s="44" t="s">
        <v>119</v>
      </c>
      <c r="D133" s="45"/>
      <c r="E133" s="46"/>
      <c r="F133" s="47"/>
      <c r="G133" s="47">
        <f>SUM(G128:G132)</f>
        <v>0</v>
      </c>
      <c r="H133" s="47"/>
      <c r="I133" s="47">
        <f>SUM(I128:I132)</f>
        <v>0</v>
      </c>
      <c r="J133" s="47"/>
      <c r="K133" s="47">
        <f>SUM(K128:K132)</f>
        <v>0</v>
      </c>
    </row>
    <row r="134" spans="1:11" x14ac:dyDescent="0.25">
      <c r="A134" s="26"/>
      <c r="B134" s="27"/>
      <c r="C134" s="32"/>
      <c r="D134" s="33"/>
      <c r="E134" s="34"/>
      <c r="F134" s="35"/>
      <c r="G134" s="35"/>
      <c r="H134" s="35"/>
      <c r="I134" s="35"/>
      <c r="J134" s="35"/>
      <c r="K134" s="35"/>
    </row>
    <row r="135" spans="1:11" x14ac:dyDescent="0.25">
      <c r="A135" s="26"/>
      <c r="B135" s="27"/>
      <c r="C135" s="44" t="s">
        <v>120</v>
      </c>
      <c r="D135" s="45"/>
      <c r="E135" s="46"/>
      <c r="F135" s="47"/>
      <c r="G135" s="47"/>
      <c r="H135" s="47"/>
      <c r="I135" s="47"/>
      <c r="J135" s="47"/>
      <c r="K135" s="47"/>
    </row>
    <row r="136" spans="1:11" x14ac:dyDescent="0.25">
      <c r="A136" s="26"/>
      <c r="B136" s="27"/>
      <c r="C136" s="32"/>
      <c r="D136" s="33"/>
      <c r="E136" s="34"/>
      <c r="F136" s="35"/>
      <c r="G136" s="35"/>
      <c r="H136" s="35"/>
      <c r="I136" s="35"/>
      <c r="J136" s="35"/>
      <c r="K136" s="35"/>
    </row>
    <row r="137" spans="1:11" ht="30.75" customHeight="1" x14ac:dyDescent="0.25">
      <c r="A137" s="26"/>
      <c r="B137" s="27"/>
      <c r="C137" s="40" t="s">
        <v>156</v>
      </c>
      <c r="D137" s="41"/>
      <c r="E137" s="42"/>
      <c r="F137" s="43"/>
      <c r="G137" s="43"/>
      <c r="H137" s="43"/>
      <c r="I137" s="43"/>
      <c r="J137" s="43"/>
      <c r="K137" s="43"/>
    </row>
    <row r="138" spans="1:11" x14ac:dyDescent="0.25">
      <c r="A138" s="26" t="s">
        <v>211</v>
      </c>
      <c r="B138" s="27">
        <v>50</v>
      </c>
      <c r="C138" s="32" t="s">
        <v>121</v>
      </c>
      <c r="D138" s="33" t="s">
        <v>38</v>
      </c>
      <c r="E138" s="34">
        <v>4</v>
      </c>
      <c r="F138" s="35">
        <v>0</v>
      </c>
      <c r="G138" s="35">
        <f>E138*F138</f>
        <v>0</v>
      </c>
      <c r="H138" s="35">
        <v>0</v>
      </c>
      <c r="I138" s="35">
        <f>E138*H138</f>
        <v>0</v>
      </c>
      <c r="J138" s="35">
        <f>F138+H138</f>
        <v>0</v>
      </c>
      <c r="K138" s="35">
        <f>E138*J138</f>
        <v>0</v>
      </c>
    </row>
    <row r="139" spans="1:11" x14ac:dyDescent="0.25">
      <c r="A139" s="26"/>
      <c r="B139" s="27"/>
      <c r="C139" s="32"/>
      <c r="D139" s="33"/>
      <c r="E139" s="34"/>
      <c r="F139" s="35"/>
      <c r="G139" s="35"/>
      <c r="H139" s="35"/>
      <c r="I139" s="35"/>
      <c r="J139" s="35"/>
      <c r="K139" s="35"/>
    </row>
    <row r="140" spans="1:11" ht="30.75" customHeight="1" x14ac:dyDescent="0.25">
      <c r="A140" s="26"/>
      <c r="B140" s="27"/>
      <c r="C140" s="40" t="s">
        <v>157</v>
      </c>
      <c r="D140" s="41"/>
      <c r="E140" s="42"/>
      <c r="F140" s="43"/>
      <c r="G140" s="43"/>
      <c r="H140" s="43"/>
      <c r="I140" s="43"/>
      <c r="J140" s="43"/>
      <c r="K140" s="43"/>
    </row>
    <row r="141" spans="1:11" x14ac:dyDescent="0.25">
      <c r="A141" s="26" t="s">
        <v>212</v>
      </c>
      <c r="B141" s="27">
        <v>51</v>
      </c>
      <c r="C141" s="32" t="s">
        <v>122</v>
      </c>
      <c r="D141" s="33" t="s">
        <v>38</v>
      </c>
      <c r="E141" s="34">
        <v>1</v>
      </c>
      <c r="F141" s="35">
        <v>0</v>
      </c>
      <c r="G141" s="35">
        <f>E141*F141</f>
        <v>0</v>
      </c>
      <c r="H141" s="35">
        <v>0</v>
      </c>
      <c r="I141" s="35">
        <f>E141*H141</f>
        <v>0</v>
      </c>
      <c r="J141" s="35">
        <f>F141+H141</f>
        <v>0</v>
      </c>
      <c r="K141" s="35">
        <f>E141*J141</f>
        <v>0</v>
      </c>
    </row>
    <row r="142" spans="1:11" x14ac:dyDescent="0.25">
      <c r="A142" s="26"/>
      <c r="B142" s="27"/>
      <c r="C142" s="32"/>
      <c r="D142" s="33"/>
      <c r="E142" s="34"/>
      <c r="F142" s="35"/>
      <c r="G142" s="35"/>
      <c r="H142" s="35"/>
      <c r="I142" s="35"/>
      <c r="J142" s="35"/>
      <c r="K142" s="35"/>
    </row>
    <row r="143" spans="1:11" ht="30.75" customHeight="1" x14ac:dyDescent="0.25">
      <c r="A143" s="26"/>
      <c r="B143" s="27"/>
      <c r="C143" s="40" t="s">
        <v>158</v>
      </c>
      <c r="D143" s="41"/>
      <c r="E143" s="42"/>
      <c r="F143" s="43"/>
      <c r="G143" s="43"/>
      <c r="H143" s="43"/>
      <c r="I143" s="43"/>
      <c r="J143" s="43"/>
      <c r="K143" s="43"/>
    </row>
    <row r="144" spans="1:11" x14ac:dyDescent="0.25">
      <c r="A144" s="26" t="s">
        <v>213</v>
      </c>
      <c r="B144" s="27">
        <v>52</v>
      </c>
      <c r="C144" s="32" t="s">
        <v>123</v>
      </c>
      <c r="D144" s="33" t="s">
        <v>78</v>
      </c>
      <c r="E144" s="34">
        <v>20</v>
      </c>
      <c r="F144" s="35">
        <v>0</v>
      </c>
      <c r="G144" s="35">
        <f>E144*F144</f>
        <v>0</v>
      </c>
      <c r="H144" s="35">
        <v>0</v>
      </c>
      <c r="I144" s="35">
        <f>E144*H144</f>
        <v>0</v>
      </c>
      <c r="J144" s="35">
        <f>F144+H144</f>
        <v>0</v>
      </c>
      <c r="K144" s="35">
        <f>E144*J144</f>
        <v>0</v>
      </c>
    </row>
    <row r="145" spans="1:11" x14ac:dyDescent="0.25">
      <c r="A145" s="26"/>
      <c r="B145" s="27"/>
      <c r="C145" s="32"/>
      <c r="D145" s="33"/>
      <c r="E145" s="34"/>
      <c r="F145" s="35"/>
      <c r="G145" s="35"/>
      <c r="H145" s="35"/>
      <c r="I145" s="35"/>
      <c r="J145" s="35"/>
      <c r="K145" s="35"/>
    </row>
    <row r="146" spans="1:11" ht="30.75" customHeight="1" x14ac:dyDescent="0.25">
      <c r="A146" s="26"/>
      <c r="B146" s="27"/>
      <c r="C146" s="40" t="s">
        <v>159</v>
      </c>
      <c r="D146" s="41"/>
      <c r="E146" s="42"/>
      <c r="F146" s="43"/>
      <c r="G146" s="43"/>
      <c r="H146" s="43"/>
      <c r="I146" s="43"/>
      <c r="J146" s="43"/>
      <c r="K146" s="43"/>
    </row>
    <row r="147" spans="1:11" x14ac:dyDescent="0.25">
      <c r="A147" s="26" t="s">
        <v>214</v>
      </c>
      <c r="B147" s="27">
        <v>53</v>
      </c>
      <c r="C147" s="32" t="s">
        <v>124</v>
      </c>
      <c r="D147" s="33" t="s">
        <v>78</v>
      </c>
      <c r="E147" s="34">
        <v>10</v>
      </c>
      <c r="F147" s="35">
        <v>0</v>
      </c>
      <c r="G147" s="35">
        <f>E147*F147</f>
        <v>0</v>
      </c>
      <c r="H147" s="35">
        <v>0</v>
      </c>
      <c r="I147" s="35">
        <f>E147*H147</f>
        <v>0</v>
      </c>
      <c r="J147" s="35">
        <f>F147+H147</f>
        <v>0</v>
      </c>
      <c r="K147" s="35">
        <f>E147*J147</f>
        <v>0</v>
      </c>
    </row>
    <row r="148" spans="1:11" x14ac:dyDescent="0.25">
      <c r="A148" s="26"/>
      <c r="B148" s="27"/>
      <c r="C148" s="32"/>
      <c r="D148" s="33"/>
      <c r="E148" s="34"/>
      <c r="F148" s="35"/>
      <c r="G148" s="35"/>
      <c r="H148" s="35"/>
      <c r="I148" s="35"/>
      <c r="J148" s="35"/>
      <c r="K148" s="35"/>
    </row>
    <row r="149" spans="1:11" x14ac:dyDescent="0.25">
      <c r="A149" s="26"/>
      <c r="B149" s="27"/>
      <c r="C149" s="40" t="s">
        <v>125</v>
      </c>
      <c r="D149" s="41"/>
      <c r="E149" s="42"/>
      <c r="F149" s="43"/>
      <c r="G149" s="43"/>
      <c r="H149" s="43"/>
      <c r="I149" s="43"/>
      <c r="J149" s="43"/>
      <c r="K149" s="43"/>
    </row>
    <row r="150" spans="1:11" x14ac:dyDescent="0.25">
      <c r="A150" s="26" t="s">
        <v>215</v>
      </c>
      <c r="B150" s="27">
        <v>54</v>
      </c>
      <c r="C150" s="32" t="s">
        <v>126</v>
      </c>
      <c r="D150" s="33" t="s">
        <v>105</v>
      </c>
      <c r="E150" s="34">
        <v>2</v>
      </c>
      <c r="F150" s="35">
        <v>0</v>
      </c>
      <c r="G150" s="35">
        <f>E150*F150</f>
        <v>0</v>
      </c>
      <c r="H150" s="35">
        <v>0</v>
      </c>
      <c r="I150" s="35">
        <f>E150*H150</f>
        <v>0</v>
      </c>
      <c r="J150" s="35">
        <f>F150+H150</f>
        <v>0</v>
      </c>
      <c r="K150" s="35">
        <f>E150*J150</f>
        <v>0</v>
      </c>
    </row>
    <row r="151" spans="1:11" x14ac:dyDescent="0.25">
      <c r="A151" s="26"/>
      <c r="B151" s="27"/>
      <c r="C151" s="32"/>
      <c r="D151" s="33"/>
      <c r="E151" s="34"/>
      <c r="F151" s="35"/>
      <c r="G151" s="35"/>
      <c r="H151" s="35"/>
      <c r="I151" s="35"/>
      <c r="J151" s="35"/>
      <c r="K151" s="35"/>
    </row>
    <row r="152" spans="1:11" x14ac:dyDescent="0.25">
      <c r="A152" s="26"/>
      <c r="B152" s="27"/>
      <c r="C152" s="36" t="s">
        <v>127</v>
      </c>
      <c r="D152" s="37"/>
      <c r="E152" s="38"/>
      <c r="F152" s="39"/>
      <c r="G152" s="39"/>
      <c r="H152" s="39"/>
      <c r="I152" s="39"/>
      <c r="J152" s="39"/>
      <c r="K152" s="39"/>
    </row>
    <row r="153" spans="1:11" x14ac:dyDescent="0.25">
      <c r="A153" s="26" t="s">
        <v>216</v>
      </c>
      <c r="B153" s="27">
        <v>55</v>
      </c>
      <c r="C153" s="32" t="s">
        <v>128</v>
      </c>
      <c r="D153" s="33" t="s">
        <v>105</v>
      </c>
      <c r="E153" s="34">
        <v>1</v>
      </c>
      <c r="F153" s="35">
        <v>0</v>
      </c>
      <c r="G153" s="35">
        <f>E153*F153</f>
        <v>0</v>
      </c>
      <c r="H153" s="35">
        <v>0</v>
      </c>
      <c r="I153" s="35">
        <f>E153*H153</f>
        <v>0</v>
      </c>
      <c r="J153" s="35">
        <f>F153+H153</f>
        <v>0</v>
      </c>
      <c r="K153" s="35">
        <f>E153*J153</f>
        <v>0</v>
      </c>
    </row>
    <row r="154" spans="1:11" x14ac:dyDescent="0.25">
      <c r="A154" s="26"/>
      <c r="B154" s="27"/>
      <c r="C154" s="32"/>
      <c r="D154" s="33"/>
      <c r="E154" s="34"/>
      <c r="F154" s="35"/>
      <c r="G154" s="35"/>
      <c r="H154" s="35"/>
      <c r="I154" s="35"/>
      <c r="J154" s="35"/>
      <c r="K154" s="35"/>
    </row>
    <row r="155" spans="1:11" x14ac:dyDescent="0.25">
      <c r="A155" s="26"/>
      <c r="B155" s="27"/>
      <c r="C155" s="44" t="s">
        <v>129</v>
      </c>
      <c r="D155" s="45"/>
      <c r="E155" s="46"/>
      <c r="F155" s="47"/>
      <c r="G155" s="47">
        <f>SUM(G136:G154)</f>
        <v>0</v>
      </c>
      <c r="H155" s="47"/>
      <c r="I155" s="47">
        <f>SUM(I136:I154)</f>
        <v>0</v>
      </c>
      <c r="J155" s="47"/>
      <c r="K155" s="47">
        <f>SUM(K136:K154)</f>
        <v>0</v>
      </c>
    </row>
    <row r="156" spans="1:11" x14ac:dyDescent="0.25">
      <c r="A156" s="26"/>
      <c r="B156" s="27"/>
      <c r="C156" s="32"/>
      <c r="D156" s="33"/>
      <c r="E156" s="34"/>
      <c r="F156" s="35"/>
      <c r="G156" s="35"/>
      <c r="H156" s="35"/>
      <c r="I156" s="35"/>
      <c r="J156" s="35"/>
      <c r="K156" s="35"/>
    </row>
    <row r="157" spans="1:11" x14ac:dyDescent="0.25">
      <c r="A157" s="26"/>
      <c r="B157" s="27"/>
      <c r="C157" s="44" t="s">
        <v>130</v>
      </c>
      <c r="D157" s="45"/>
      <c r="E157" s="46"/>
      <c r="F157" s="47"/>
      <c r="G157" s="47"/>
      <c r="H157" s="47"/>
      <c r="I157" s="47"/>
      <c r="J157" s="47"/>
      <c r="K157" s="47"/>
    </row>
    <row r="158" spans="1:11" x14ac:dyDescent="0.25">
      <c r="A158" s="26"/>
      <c r="B158" s="27"/>
      <c r="C158" s="32"/>
      <c r="D158" s="33"/>
      <c r="E158" s="34"/>
      <c r="F158" s="35"/>
      <c r="G158" s="35"/>
      <c r="H158" s="35"/>
      <c r="I158" s="35"/>
      <c r="J158" s="35"/>
      <c r="K158" s="35"/>
    </row>
    <row r="159" spans="1:11" x14ac:dyDescent="0.25">
      <c r="A159" s="26"/>
      <c r="B159" s="27"/>
      <c r="C159" s="40" t="s">
        <v>131</v>
      </c>
      <c r="D159" s="41"/>
      <c r="E159" s="42"/>
      <c r="F159" s="43"/>
      <c r="G159" s="43"/>
      <c r="H159" s="43"/>
      <c r="I159" s="43"/>
      <c r="J159" s="43"/>
      <c r="K159" s="43"/>
    </row>
    <row r="160" spans="1:11" ht="24" x14ac:dyDescent="0.25">
      <c r="A160" s="26" t="s">
        <v>217</v>
      </c>
      <c r="B160" s="27">
        <v>56</v>
      </c>
      <c r="C160" s="32" t="s">
        <v>132</v>
      </c>
      <c r="D160" s="33" t="s">
        <v>133</v>
      </c>
      <c r="E160" s="34">
        <v>4</v>
      </c>
      <c r="F160" s="35">
        <v>0</v>
      </c>
      <c r="G160" s="35">
        <f>E160*F160</f>
        <v>0</v>
      </c>
      <c r="H160" s="35">
        <v>0</v>
      </c>
      <c r="I160" s="35">
        <f>E160*H160</f>
        <v>0</v>
      </c>
      <c r="J160" s="35">
        <f>F160+H160</f>
        <v>0</v>
      </c>
      <c r="K160" s="35">
        <f>E160*J160</f>
        <v>0</v>
      </c>
    </row>
    <row r="161" spans="1:11" ht="24" x14ac:dyDescent="0.25">
      <c r="A161" s="26" t="s">
        <v>218</v>
      </c>
      <c r="B161" s="27">
        <v>57</v>
      </c>
      <c r="C161" s="32" t="s">
        <v>134</v>
      </c>
      <c r="D161" s="33" t="s">
        <v>133</v>
      </c>
      <c r="E161" s="34">
        <v>8</v>
      </c>
      <c r="F161" s="35">
        <v>0</v>
      </c>
      <c r="G161" s="35">
        <f>E161*F161</f>
        <v>0</v>
      </c>
      <c r="H161" s="35">
        <v>0</v>
      </c>
      <c r="I161" s="35">
        <f>E161*H161</f>
        <v>0</v>
      </c>
      <c r="J161" s="35">
        <f>F161+H161</f>
        <v>0</v>
      </c>
      <c r="K161" s="35">
        <f>E161*J161</f>
        <v>0</v>
      </c>
    </row>
    <row r="162" spans="1:11" ht="24" x14ac:dyDescent="0.25">
      <c r="A162" s="26" t="s">
        <v>219</v>
      </c>
      <c r="B162" s="27">
        <v>58</v>
      </c>
      <c r="C162" s="32" t="s">
        <v>135</v>
      </c>
      <c r="D162" s="33" t="s">
        <v>133</v>
      </c>
      <c r="E162" s="34">
        <v>2</v>
      </c>
      <c r="F162" s="35">
        <v>0</v>
      </c>
      <c r="G162" s="35">
        <f>E162*F162</f>
        <v>0</v>
      </c>
      <c r="H162" s="35">
        <v>0</v>
      </c>
      <c r="I162" s="35">
        <f>E162*H162</f>
        <v>0</v>
      </c>
      <c r="J162" s="35">
        <f>F162+H162</f>
        <v>0</v>
      </c>
      <c r="K162" s="35">
        <f>E162*J162</f>
        <v>0</v>
      </c>
    </row>
    <row r="163" spans="1:11" x14ac:dyDescent="0.25">
      <c r="A163" s="26"/>
      <c r="B163" s="27"/>
      <c r="C163" s="32"/>
      <c r="D163" s="33"/>
      <c r="E163" s="34"/>
      <c r="F163" s="35"/>
      <c r="G163" s="35"/>
      <c r="H163" s="35"/>
      <c r="I163" s="35"/>
      <c r="J163" s="35"/>
      <c r="K163" s="35"/>
    </row>
    <row r="164" spans="1:11" ht="30.75" customHeight="1" x14ac:dyDescent="0.25">
      <c r="A164" s="26"/>
      <c r="B164" s="27"/>
      <c r="C164" s="40" t="s">
        <v>160</v>
      </c>
      <c r="D164" s="41"/>
      <c r="E164" s="42"/>
      <c r="F164" s="43"/>
      <c r="G164" s="43"/>
      <c r="H164" s="43"/>
      <c r="I164" s="43"/>
      <c r="J164" s="43"/>
      <c r="K164" s="43"/>
    </row>
    <row r="165" spans="1:11" ht="24" x14ac:dyDescent="0.25">
      <c r="A165" s="26" t="s">
        <v>220</v>
      </c>
      <c r="B165" s="27">
        <v>59</v>
      </c>
      <c r="C165" s="32" t="s">
        <v>136</v>
      </c>
      <c r="D165" s="33" t="s">
        <v>133</v>
      </c>
      <c r="E165" s="34">
        <v>4</v>
      </c>
      <c r="F165" s="35">
        <v>0</v>
      </c>
      <c r="G165" s="35">
        <f>E165*F165</f>
        <v>0</v>
      </c>
      <c r="H165" s="35">
        <v>0</v>
      </c>
      <c r="I165" s="35">
        <f>E165*H165</f>
        <v>0</v>
      </c>
      <c r="J165" s="35">
        <f>F165+H165</f>
        <v>0</v>
      </c>
      <c r="K165" s="35">
        <f>E165*J165</f>
        <v>0</v>
      </c>
    </row>
    <row r="166" spans="1:11" ht="24" x14ac:dyDescent="0.25">
      <c r="A166" s="26" t="s">
        <v>221</v>
      </c>
      <c r="B166" s="27">
        <v>60</v>
      </c>
      <c r="C166" s="32" t="s">
        <v>137</v>
      </c>
      <c r="D166" s="33" t="s">
        <v>133</v>
      </c>
      <c r="E166" s="34">
        <v>8</v>
      </c>
      <c r="F166" s="35">
        <v>0</v>
      </c>
      <c r="G166" s="35">
        <f>E166*F166</f>
        <v>0</v>
      </c>
      <c r="H166" s="35">
        <v>0</v>
      </c>
      <c r="I166" s="35">
        <f>E166*H166</f>
        <v>0</v>
      </c>
      <c r="J166" s="35">
        <f>F166+H166</f>
        <v>0</v>
      </c>
      <c r="K166" s="35">
        <f>E166*J166</f>
        <v>0</v>
      </c>
    </row>
    <row r="167" spans="1:11" x14ac:dyDescent="0.25">
      <c r="A167" s="26"/>
      <c r="B167" s="27"/>
      <c r="C167" s="32"/>
      <c r="D167" s="33"/>
      <c r="E167" s="34"/>
      <c r="F167" s="35"/>
      <c r="G167" s="35"/>
      <c r="H167" s="35"/>
      <c r="I167" s="35"/>
      <c r="J167" s="35"/>
      <c r="K167" s="35"/>
    </row>
    <row r="168" spans="1:11" x14ac:dyDescent="0.25">
      <c r="A168" s="26"/>
      <c r="B168" s="27"/>
      <c r="C168" s="44" t="s">
        <v>138</v>
      </c>
      <c r="D168" s="45"/>
      <c r="E168" s="46"/>
      <c r="F168" s="47"/>
      <c r="G168" s="47">
        <f>SUM(G158:G167)</f>
        <v>0</v>
      </c>
      <c r="H168" s="47"/>
      <c r="I168" s="47">
        <f>SUM(I158:I167)</f>
        <v>0</v>
      </c>
      <c r="J168" s="47"/>
      <c r="K168" s="47">
        <f>SUM(K158:K167)</f>
        <v>0</v>
      </c>
    </row>
    <row r="169" spans="1:11" x14ac:dyDescent="0.25">
      <c r="A169" s="26"/>
      <c r="B169" s="27"/>
      <c r="C169" s="32"/>
      <c r="D169" s="33"/>
      <c r="E169" s="34"/>
      <c r="F169" s="35"/>
      <c r="G169" s="35"/>
      <c r="H169" s="35"/>
      <c r="I169" s="35"/>
      <c r="J169" s="35"/>
      <c r="K169" s="35"/>
    </row>
    <row r="170" spans="1:11" ht="16.5" x14ac:dyDescent="0.25">
      <c r="A170" s="26"/>
      <c r="B170" s="27"/>
      <c r="C170" s="28" t="s">
        <v>139</v>
      </c>
      <c r="D170" s="29"/>
      <c r="E170" s="30"/>
      <c r="F170" s="31"/>
      <c r="G170" s="31">
        <f>SUM(G37:G169)-G49-G106-G125-G133-G155-G168</f>
        <v>0</v>
      </c>
      <c r="H170" s="31"/>
      <c r="I170" s="31">
        <f>SUM(I37:I169)-I49-I106-I125-I133-I155-I168</f>
        <v>0</v>
      </c>
      <c r="J170" s="31"/>
      <c r="K170" s="31">
        <f>SUM(K37:K169)-K49-K106-K125-K133-K155-K168</f>
        <v>0</v>
      </c>
    </row>
    <row r="171" spans="1:11" x14ac:dyDescent="0.25">
      <c r="C171" s="22"/>
      <c r="D171" s="23"/>
      <c r="E171" s="24"/>
      <c r="F171" s="25"/>
      <c r="G171" s="25"/>
      <c r="H171" s="25"/>
      <c r="I171" s="25"/>
      <c r="J171" s="25"/>
      <c r="K171" s="25"/>
    </row>
  </sheetData>
  <pageMargins left="0.39370078740157477" right="0.39370078740157477" top="0.78740157480314954" bottom="0.78740157480314954" header="0.4921259845" footer="0.4921259845"/>
  <pageSetup paperSize="9" scale="65" fitToHeight="100" orientation="portrait" r:id="rId1"/>
  <headerFooter>
    <oddHeader>&amp;R&amp;F</oddHead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Rekapitulace</vt:lpstr>
      <vt:lpstr>Rozpočet</vt:lpstr>
      <vt:lpstr>Rozpočet!Názvy_tisku</vt:lpstr>
      <vt:lpstr>Rekapitulace!Oblast_tisku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1614-FGEmini-E-specifikace_</dc:title>
  <dc:creator>Jiří Remeš</dc:creator>
  <cp:lastModifiedBy>Hanka</cp:lastModifiedBy>
  <dcterms:created xsi:type="dcterms:W3CDTF">2016-04-21T07:53:11Z</dcterms:created>
  <dcterms:modified xsi:type="dcterms:W3CDTF">2018-03-28T13:59:04Z</dcterms:modified>
</cp:coreProperties>
</file>