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Rekapitulace!$G$27</definedName>
    <definedName name="Dodavka0">Položky!#REF!</definedName>
    <definedName name="HSV">Rekapitulace!$E$27</definedName>
    <definedName name="HSV0">Položky!#REF!</definedName>
    <definedName name="HZS">Rekapitulace!$I$27</definedName>
    <definedName name="HZS0">Položky!#REF!</definedName>
    <definedName name="JKSO">'Krycí list'!$G$2</definedName>
    <definedName name="MJ">'Krycí list'!$G$5</definedName>
    <definedName name="Mont">Rekapitulace!$H$27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Položky!$A$1:$G$111</definedName>
    <definedName name="_xlnm.Print_Area" localSheetId="1">Rekapitulace!$A$1:$I$41</definedName>
    <definedName name="PocetMJ">'Krycí list'!$G$6</definedName>
    <definedName name="Poznamka">'Krycí list'!$B$37</definedName>
    <definedName name="Projektant">'Krycí list'!$C$8</definedName>
    <definedName name="PSV">Rekapitulace!$F$27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110" i="3"/>
  <c r="BE111" i="3" s="1"/>
  <c r="BD110" i="3"/>
  <c r="BC110" i="3"/>
  <c r="BC111" i="3" s="1"/>
  <c r="G26" i="2" s="1"/>
  <c r="BB110" i="3"/>
  <c r="BB111" i="3" s="1"/>
  <c r="F26" i="2" s="1"/>
  <c r="BA110" i="3"/>
  <c r="BA111" i="3" s="1"/>
  <c r="G110" i="3"/>
  <c r="I26" i="2"/>
  <c r="E26" i="2"/>
  <c r="B26" i="2"/>
  <c r="A26" i="2"/>
  <c r="BD111" i="3"/>
  <c r="H26" i="2" s="1"/>
  <c r="G111" i="3"/>
  <c r="C111" i="3"/>
  <c r="BE107" i="3"/>
  <c r="BE108" i="3" s="1"/>
  <c r="BD107" i="3"/>
  <c r="BC107" i="3"/>
  <c r="BC108" i="3" s="1"/>
  <c r="G25" i="2" s="1"/>
  <c r="BB107" i="3"/>
  <c r="BB108" i="3" s="1"/>
  <c r="F25" i="2" s="1"/>
  <c r="BA107" i="3"/>
  <c r="BA108" i="3" s="1"/>
  <c r="G107" i="3"/>
  <c r="I25" i="2"/>
  <c r="E25" i="2"/>
  <c r="B25" i="2"/>
  <c r="A25" i="2"/>
  <c r="BD108" i="3"/>
  <c r="H25" i="2" s="1"/>
  <c r="G108" i="3"/>
  <c r="C108" i="3"/>
  <c r="BE104" i="3"/>
  <c r="BD104" i="3"/>
  <c r="BC104" i="3"/>
  <c r="BB104" i="3"/>
  <c r="BA104" i="3"/>
  <c r="G104" i="3"/>
  <c r="BE103" i="3"/>
  <c r="BD103" i="3"/>
  <c r="BD105" i="3" s="1"/>
  <c r="H24" i="2" s="1"/>
  <c r="BC103" i="3"/>
  <c r="BA103" i="3"/>
  <c r="G103" i="3"/>
  <c r="BB103" i="3" s="1"/>
  <c r="BE102" i="3"/>
  <c r="BE105" i="3" s="1"/>
  <c r="I24" i="2" s="1"/>
  <c r="BD102" i="3"/>
  <c r="BC102" i="3"/>
  <c r="BB102" i="3"/>
  <c r="BA102" i="3"/>
  <c r="BA105" i="3" s="1"/>
  <c r="G102" i="3"/>
  <c r="E24" i="2"/>
  <c r="B24" i="2"/>
  <c r="A24" i="2"/>
  <c r="BC105" i="3"/>
  <c r="G24" i="2" s="1"/>
  <c r="G105" i="3"/>
  <c r="C105" i="3"/>
  <c r="BE99" i="3"/>
  <c r="BD99" i="3"/>
  <c r="BC99" i="3"/>
  <c r="BB99" i="3"/>
  <c r="BA99" i="3"/>
  <c r="G99" i="3"/>
  <c r="BE98" i="3"/>
  <c r="BD98" i="3"/>
  <c r="BC98" i="3"/>
  <c r="BA98" i="3"/>
  <c r="G98" i="3"/>
  <c r="BB98" i="3" s="1"/>
  <c r="BE97" i="3"/>
  <c r="BD97" i="3"/>
  <c r="BC97" i="3"/>
  <c r="BC100" i="3" s="1"/>
  <c r="G23" i="2" s="1"/>
  <c r="BB97" i="3"/>
  <c r="BA97" i="3"/>
  <c r="G97" i="3"/>
  <c r="B23" i="2"/>
  <c r="A23" i="2"/>
  <c r="BD100" i="3"/>
  <c r="H23" i="2" s="1"/>
  <c r="C100" i="3"/>
  <c r="BE94" i="3"/>
  <c r="BD94" i="3"/>
  <c r="BC94" i="3"/>
  <c r="BB94" i="3"/>
  <c r="BA94" i="3"/>
  <c r="G94" i="3"/>
  <c r="BE93" i="3"/>
  <c r="BD93" i="3"/>
  <c r="BD95" i="3" s="1"/>
  <c r="H22" i="2" s="1"/>
  <c r="BC93" i="3"/>
  <c r="BC95" i="3" s="1"/>
  <c r="G22" i="2" s="1"/>
  <c r="BA93" i="3"/>
  <c r="G93" i="3"/>
  <c r="B22" i="2"/>
  <c r="A22" i="2"/>
  <c r="BE95" i="3"/>
  <c r="I22" i="2" s="1"/>
  <c r="BA95" i="3"/>
  <c r="E22" i="2" s="1"/>
  <c r="C95" i="3"/>
  <c r="BE90" i="3"/>
  <c r="BD90" i="3"/>
  <c r="BC90" i="3"/>
  <c r="BA90" i="3"/>
  <c r="G90" i="3"/>
  <c r="BB90" i="3" s="1"/>
  <c r="BE89" i="3"/>
  <c r="BD89" i="3"/>
  <c r="BC89" i="3"/>
  <c r="BB89" i="3"/>
  <c r="BA89" i="3"/>
  <c r="G89" i="3"/>
  <c r="BE88" i="3"/>
  <c r="BD88" i="3"/>
  <c r="BC88" i="3"/>
  <c r="BA88" i="3"/>
  <c r="G88" i="3"/>
  <c r="BB88" i="3" s="1"/>
  <c r="BE87" i="3"/>
  <c r="BD87" i="3"/>
  <c r="BC87" i="3"/>
  <c r="BB87" i="3"/>
  <c r="BA87" i="3"/>
  <c r="G87" i="3"/>
  <c r="BE86" i="3"/>
  <c r="BD86" i="3"/>
  <c r="BC86" i="3"/>
  <c r="BA86" i="3"/>
  <c r="G86" i="3"/>
  <c r="BB86" i="3" s="1"/>
  <c r="BE85" i="3"/>
  <c r="BD85" i="3"/>
  <c r="BC85" i="3"/>
  <c r="BB85" i="3"/>
  <c r="BA85" i="3"/>
  <c r="G85" i="3"/>
  <c r="BE84" i="3"/>
  <c r="BE91" i="3" s="1"/>
  <c r="I21" i="2" s="1"/>
  <c r="BD84" i="3"/>
  <c r="BC84" i="3"/>
  <c r="BA84" i="3"/>
  <c r="G84" i="3"/>
  <c r="BB84" i="3" s="1"/>
  <c r="BE83" i="3"/>
  <c r="BD83" i="3"/>
  <c r="BC83" i="3"/>
  <c r="BC91" i="3" s="1"/>
  <c r="G21" i="2" s="1"/>
  <c r="BB83" i="3"/>
  <c r="BB91" i="3" s="1"/>
  <c r="F21" i="2" s="1"/>
  <c r="BA83" i="3"/>
  <c r="G83" i="3"/>
  <c r="B21" i="2"/>
  <c r="A21" i="2"/>
  <c r="BD91" i="3"/>
  <c r="H21" i="2" s="1"/>
  <c r="C91" i="3"/>
  <c r="BE80" i="3"/>
  <c r="BD80" i="3"/>
  <c r="BC80" i="3"/>
  <c r="BC81" i="3" s="1"/>
  <c r="BB80" i="3"/>
  <c r="BA80" i="3"/>
  <c r="G80" i="3"/>
  <c r="BE79" i="3"/>
  <c r="BD79" i="3"/>
  <c r="BD81" i="3" s="1"/>
  <c r="H20" i="2" s="1"/>
  <c r="BC79" i="3"/>
  <c r="BA79" i="3"/>
  <c r="G79" i="3"/>
  <c r="G20" i="2"/>
  <c r="B20" i="2"/>
  <c r="A20" i="2"/>
  <c r="BE81" i="3"/>
  <c r="I20" i="2" s="1"/>
  <c r="BA81" i="3"/>
  <c r="E20" i="2" s="1"/>
  <c r="C81" i="3"/>
  <c r="BE76" i="3"/>
  <c r="BD76" i="3"/>
  <c r="BC76" i="3"/>
  <c r="BB76" i="3"/>
  <c r="G76" i="3"/>
  <c r="BA76" i="3" s="1"/>
  <c r="BE75" i="3"/>
  <c r="BD75" i="3"/>
  <c r="BC75" i="3"/>
  <c r="BB75" i="3"/>
  <c r="G75" i="3"/>
  <c r="BA75" i="3" s="1"/>
  <c r="BE74" i="3"/>
  <c r="BD74" i="3"/>
  <c r="BD77" i="3" s="1"/>
  <c r="H19" i="2" s="1"/>
  <c r="BC74" i="3"/>
  <c r="BB74" i="3"/>
  <c r="G74" i="3"/>
  <c r="BA74" i="3" s="1"/>
  <c r="BE73" i="3"/>
  <c r="BD73" i="3"/>
  <c r="BC73" i="3"/>
  <c r="BB73" i="3"/>
  <c r="G73" i="3"/>
  <c r="BA73" i="3" s="1"/>
  <c r="B19" i="2"/>
  <c r="A19" i="2"/>
  <c r="BC77" i="3"/>
  <c r="G19" i="2" s="1"/>
  <c r="G77" i="3"/>
  <c r="C77" i="3"/>
  <c r="BE70" i="3"/>
  <c r="BD70" i="3"/>
  <c r="BC70" i="3"/>
  <c r="BC71" i="3" s="1"/>
  <c r="G18" i="2" s="1"/>
  <c r="BB70" i="3"/>
  <c r="BB71" i="3" s="1"/>
  <c r="F18" i="2" s="1"/>
  <c r="G70" i="3"/>
  <c r="BA70" i="3" s="1"/>
  <c r="BE69" i="3"/>
  <c r="BE71" i="3" s="1"/>
  <c r="I18" i="2" s="1"/>
  <c r="BD69" i="3"/>
  <c r="BD71" i="3" s="1"/>
  <c r="H18" i="2" s="1"/>
  <c r="BC69" i="3"/>
  <c r="BB69" i="3"/>
  <c r="G69" i="3"/>
  <c r="G71" i="3" s="1"/>
  <c r="B18" i="2"/>
  <c r="A18" i="2"/>
  <c r="C71" i="3"/>
  <c r="BE66" i="3"/>
  <c r="BD66" i="3"/>
  <c r="BD67" i="3" s="1"/>
  <c r="H17" i="2" s="1"/>
  <c r="BC66" i="3"/>
  <c r="BB66" i="3"/>
  <c r="BA66" i="3"/>
  <c r="BA67" i="3" s="1"/>
  <c r="E17" i="2" s="1"/>
  <c r="G66" i="3"/>
  <c r="G67" i="3" s="1"/>
  <c r="G17" i="2"/>
  <c r="F17" i="2"/>
  <c r="B17" i="2"/>
  <c r="A17" i="2"/>
  <c r="BE67" i="3"/>
  <c r="I17" i="2" s="1"/>
  <c r="BC67" i="3"/>
  <c r="BB67" i="3"/>
  <c r="C67" i="3"/>
  <c r="BE63" i="3"/>
  <c r="BE64" i="3" s="1"/>
  <c r="I16" i="2" s="1"/>
  <c r="BD63" i="3"/>
  <c r="BC63" i="3"/>
  <c r="BB63" i="3"/>
  <c r="BA63" i="3"/>
  <c r="G63" i="3"/>
  <c r="G64" i="3" s="1"/>
  <c r="BE62" i="3"/>
  <c r="BD62" i="3"/>
  <c r="BC62" i="3"/>
  <c r="BC64" i="3" s="1"/>
  <c r="G16" i="2" s="1"/>
  <c r="BB62" i="3"/>
  <c r="BB64" i="3" s="1"/>
  <c r="F16" i="2" s="1"/>
  <c r="G62" i="3"/>
  <c r="BA62" i="3" s="1"/>
  <c r="B16" i="2"/>
  <c r="A16" i="2"/>
  <c r="BD64" i="3"/>
  <c r="H16" i="2" s="1"/>
  <c r="C64" i="3"/>
  <c r="BE59" i="3"/>
  <c r="BD59" i="3"/>
  <c r="BC59" i="3"/>
  <c r="BB59" i="3"/>
  <c r="BB60" i="3" s="1"/>
  <c r="F15" i="2" s="1"/>
  <c r="G59" i="3"/>
  <c r="BA59" i="3" s="1"/>
  <c r="BA60" i="3" s="1"/>
  <c r="E15" i="2" s="1"/>
  <c r="I15" i="2"/>
  <c r="B15" i="2"/>
  <c r="A15" i="2"/>
  <c r="BE60" i="3"/>
  <c r="BD60" i="3"/>
  <c r="H15" i="2" s="1"/>
  <c r="BC60" i="3"/>
  <c r="G15" i="2" s="1"/>
  <c r="G60" i="3"/>
  <c r="C60" i="3"/>
  <c r="BE56" i="3"/>
  <c r="BD56" i="3"/>
  <c r="BC56" i="3"/>
  <c r="BB56" i="3"/>
  <c r="G56" i="3"/>
  <c r="BA56" i="3" s="1"/>
  <c r="BE55" i="3"/>
  <c r="BE57" i="3" s="1"/>
  <c r="I14" i="2" s="1"/>
  <c r="BD55" i="3"/>
  <c r="BC55" i="3"/>
  <c r="BB55" i="3"/>
  <c r="BA55" i="3"/>
  <c r="G55" i="3"/>
  <c r="G57" i="3" s="1"/>
  <c r="BE54" i="3"/>
  <c r="BD54" i="3"/>
  <c r="BC54" i="3"/>
  <c r="BC57" i="3" s="1"/>
  <c r="G14" i="2" s="1"/>
  <c r="BB54" i="3"/>
  <c r="BB57" i="3" s="1"/>
  <c r="F14" i="2" s="1"/>
  <c r="G54" i="3"/>
  <c r="BA54" i="3" s="1"/>
  <c r="B14" i="2"/>
  <c r="A14" i="2"/>
  <c r="BD57" i="3"/>
  <c r="H14" i="2" s="1"/>
  <c r="C57" i="3"/>
  <c r="BE51" i="3"/>
  <c r="BD51" i="3"/>
  <c r="BC51" i="3"/>
  <c r="BB51" i="3"/>
  <c r="G51" i="3"/>
  <c r="BA51" i="3" s="1"/>
  <c r="BE50" i="3"/>
  <c r="BD50" i="3"/>
  <c r="BC50" i="3"/>
  <c r="BB50" i="3"/>
  <c r="BA50" i="3"/>
  <c r="G50" i="3"/>
  <c r="BE49" i="3"/>
  <c r="BD49" i="3"/>
  <c r="BC49" i="3"/>
  <c r="BC52" i="3" s="1"/>
  <c r="G13" i="2" s="1"/>
  <c r="BB49" i="3"/>
  <c r="G49" i="3"/>
  <c r="BA49" i="3" s="1"/>
  <c r="BE48" i="3"/>
  <c r="BE52" i="3" s="1"/>
  <c r="I13" i="2" s="1"/>
  <c r="BD48" i="3"/>
  <c r="BD52" i="3" s="1"/>
  <c r="H13" i="2" s="1"/>
  <c r="BC48" i="3"/>
  <c r="BB48" i="3"/>
  <c r="BA48" i="3"/>
  <c r="G48" i="3"/>
  <c r="G52" i="3" s="1"/>
  <c r="B13" i="2"/>
  <c r="A13" i="2"/>
  <c r="BB52" i="3"/>
  <c r="F13" i="2" s="1"/>
  <c r="BA52" i="3"/>
  <c r="E13" i="2" s="1"/>
  <c r="C52" i="3"/>
  <c r="BE45" i="3"/>
  <c r="BD45" i="3"/>
  <c r="BD46" i="3" s="1"/>
  <c r="H12" i="2" s="1"/>
  <c r="BC45" i="3"/>
  <c r="BB45" i="3"/>
  <c r="G45" i="3"/>
  <c r="G46" i="3" s="1"/>
  <c r="G12" i="2"/>
  <c r="F12" i="2"/>
  <c r="B12" i="2"/>
  <c r="A12" i="2"/>
  <c r="BE46" i="3"/>
  <c r="I12" i="2" s="1"/>
  <c r="BC46" i="3"/>
  <c r="BB46" i="3"/>
  <c r="C46" i="3"/>
  <c r="BE42" i="3"/>
  <c r="BD42" i="3"/>
  <c r="BC42" i="3"/>
  <c r="BB42" i="3"/>
  <c r="BA42" i="3"/>
  <c r="G42" i="3"/>
  <c r="BE41" i="3"/>
  <c r="BD41" i="3"/>
  <c r="BC41" i="3"/>
  <c r="BB41" i="3"/>
  <c r="G41" i="3"/>
  <c r="BA41" i="3" s="1"/>
  <c r="BE40" i="3"/>
  <c r="BD40" i="3"/>
  <c r="BC40" i="3"/>
  <c r="BB40" i="3"/>
  <c r="BA40" i="3"/>
  <c r="G40" i="3"/>
  <c r="BE39" i="3"/>
  <c r="BD39" i="3"/>
  <c r="BC39" i="3"/>
  <c r="BC43" i="3" s="1"/>
  <c r="G11" i="2" s="1"/>
  <c r="BB39" i="3"/>
  <c r="BB43" i="3" s="1"/>
  <c r="F11" i="2" s="1"/>
  <c r="G39" i="3"/>
  <c r="BA39" i="3" s="1"/>
  <c r="BE38" i="3"/>
  <c r="BE43" i="3" s="1"/>
  <c r="I11" i="2" s="1"/>
  <c r="BD38" i="3"/>
  <c r="BD43" i="3" s="1"/>
  <c r="H11" i="2" s="1"/>
  <c r="BC38" i="3"/>
  <c r="BB38" i="3"/>
  <c r="G38" i="3"/>
  <c r="G43" i="3" s="1"/>
  <c r="B11" i="2"/>
  <c r="A11" i="2"/>
  <c r="C43" i="3"/>
  <c r="BE35" i="3"/>
  <c r="BD35" i="3"/>
  <c r="BC35" i="3"/>
  <c r="BB35" i="3"/>
  <c r="BA35" i="3"/>
  <c r="G35" i="3"/>
  <c r="BE34" i="3"/>
  <c r="BD34" i="3"/>
  <c r="BC34" i="3"/>
  <c r="BC36" i="3" s="1"/>
  <c r="G10" i="2" s="1"/>
  <c r="BB34" i="3"/>
  <c r="G34" i="3"/>
  <c r="BA34" i="3" s="1"/>
  <c r="BE33" i="3"/>
  <c r="BE36" i="3" s="1"/>
  <c r="I10" i="2" s="1"/>
  <c r="BD33" i="3"/>
  <c r="BD36" i="3" s="1"/>
  <c r="H10" i="2" s="1"/>
  <c r="BC33" i="3"/>
  <c r="BB33" i="3"/>
  <c r="BA33" i="3"/>
  <c r="G33" i="3"/>
  <c r="G36" i="3" s="1"/>
  <c r="B10" i="2"/>
  <c r="A10" i="2"/>
  <c r="BB36" i="3"/>
  <c r="F10" i="2" s="1"/>
  <c r="BA36" i="3"/>
  <c r="E10" i="2" s="1"/>
  <c r="C36" i="3"/>
  <c r="BE30" i="3"/>
  <c r="BD30" i="3"/>
  <c r="BC30" i="3"/>
  <c r="BB30" i="3"/>
  <c r="G30" i="3"/>
  <c r="BA30" i="3" s="1"/>
  <c r="BE29" i="3"/>
  <c r="BD29" i="3"/>
  <c r="BC29" i="3"/>
  <c r="BB29" i="3"/>
  <c r="G29" i="3"/>
  <c r="BA29" i="3" s="1"/>
  <c r="BE28" i="3"/>
  <c r="BD28" i="3"/>
  <c r="BC28" i="3"/>
  <c r="BB28" i="3"/>
  <c r="BA28" i="3"/>
  <c r="G28" i="3"/>
  <c r="BE27" i="3"/>
  <c r="BD27" i="3"/>
  <c r="BC27" i="3"/>
  <c r="BC31" i="3" s="1"/>
  <c r="G9" i="2" s="1"/>
  <c r="BB27" i="3"/>
  <c r="G27" i="3"/>
  <c r="BA27" i="3" s="1"/>
  <c r="BE26" i="3"/>
  <c r="BE31" i="3" s="1"/>
  <c r="I9" i="2" s="1"/>
  <c r="BD26" i="3"/>
  <c r="BC26" i="3"/>
  <c r="BB26" i="3"/>
  <c r="BA26" i="3"/>
  <c r="BA31" i="3" s="1"/>
  <c r="E9" i="2" s="1"/>
  <c r="G26" i="3"/>
  <c r="B9" i="2"/>
  <c r="A9" i="2"/>
  <c r="BB31" i="3"/>
  <c r="F9" i="2" s="1"/>
  <c r="C31" i="3"/>
  <c r="BE23" i="3"/>
  <c r="BE24" i="3" s="1"/>
  <c r="BD23" i="3"/>
  <c r="BD24" i="3" s="1"/>
  <c r="H8" i="2" s="1"/>
  <c r="BC23" i="3"/>
  <c r="BB23" i="3"/>
  <c r="G23" i="3"/>
  <c r="BA23" i="3" s="1"/>
  <c r="BE22" i="3"/>
  <c r="BD22" i="3"/>
  <c r="BC22" i="3"/>
  <c r="BB22" i="3"/>
  <c r="BB24" i="3" s="1"/>
  <c r="F8" i="2" s="1"/>
  <c r="G22" i="3"/>
  <c r="BA22" i="3" s="1"/>
  <c r="I8" i="2"/>
  <c r="B8" i="2"/>
  <c r="A8" i="2"/>
  <c r="BC24" i="3"/>
  <c r="G8" i="2" s="1"/>
  <c r="G24" i="3"/>
  <c r="C24" i="3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BA14" i="3"/>
  <c r="G14" i="3"/>
  <c r="BE13" i="3"/>
  <c r="BD13" i="3"/>
  <c r="BC13" i="3"/>
  <c r="BB13" i="3"/>
  <c r="G13" i="3"/>
  <c r="BA13" i="3" s="1"/>
  <c r="BE12" i="3"/>
  <c r="BD12" i="3"/>
  <c r="BC12" i="3"/>
  <c r="BB12" i="3"/>
  <c r="BA12" i="3"/>
  <c r="G12" i="3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BB20" i="3" s="1"/>
  <c r="F7" i="2" s="1"/>
  <c r="G9" i="3"/>
  <c r="BA9" i="3" s="1"/>
  <c r="BE8" i="3"/>
  <c r="BD8" i="3"/>
  <c r="BC8" i="3"/>
  <c r="BB8" i="3"/>
  <c r="G8" i="3"/>
  <c r="BA8" i="3" s="1"/>
  <c r="B7" i="2"/>
  <c r="A7" i="2"/>
  <c r="BE20" i="3"/>
  <c r="I7" i="2" s="1"/>
  <c r="C20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A20" i="3" l="1"/>
  <c r="E7" i="2" s="1"/>
  <c r="F27" i="2"/>
  <c r="C16" i="1" s="1"/>
  <c r="BA77" i="3"/>
  <c r="E19" i="2" s="1"/>
  <c r="BD20" i="3"/>
  <c r="H7" i="2" s="1"/>
  <c r="BB77" i="3"/>
  <c r="F19" i="2" s="1"/>
  <c r="BA91" i="3"/>
  <c r="E21" i="2" s="1"/>
  <c r="BA45" i="3"/>
  <c r="BA46" i="3" s="1"/>
  <c r="E12" i="2" s="1"/>
  <c r="BA57" i="3"/>
  <c r="E14" i="2" s="1"/>
  <c r="BA64" i="3"/>
  <c r="E16" i="2" s="1"/>
  <c r="BE77" i="3"/>
  <c r="I19" i="2" s="1"/>
  <c r="I27" i="2" s="1"/>
  <c r="C21" i="1" s="1"/>
  <c r="G81" i="3"/>
  <c r="BB79" i="3"/>
  <c r="BB81" i="3" s="1"/>
  <c r="F20" i="2" s="1"/>
  <c r="G91" i="3"/>
  <c r="G95" i="3"/>
  <c r="BB93" i="3"/>
  <c r="BB95" i="3" s="1"/>
  <c r="F22" i="2" s="1"/>
  <c r="G100" i="3"/>
  <c r="BB105" i="3"/>
  <c r="F24" i="2" s="1"/>
  <c r="BA24" i="3"/>
  <c r="E8" i="2" s="1"/>
  <c r="BB100" i="3"/>
  <c r="F23" i="2" s="1"/>
  <c r="G20" i="3"/>
  <c r="BC20" i="3"/>
  <c r="G7" i="2" s="1"/>
  <c r="G27" i="2" s="1"/>
  <c r="C18" i="1" s="1"/>
  <c r="BA38" i="3"/>
  <c r="BA43" i="3" s="1"/>
  <c r="E11" i="2" s="1"/>
  <c r="BA69" i="3"/>
  <c r="BA71" i="3" s="1"/>
  <c r="E18" i="2" s="1"/>
  <c r="G31" i="3"/>
  <c r="BD31" i="3"/>
  <c r="H9" i="2" s="1"/>
  <c r="BA100" i="3"/>
  <c r="E23" i="2" s="1"/>
  <c r="BE100" i="3"/>
  <c r="I23" i="2" s="1"/>
  <c r="H27" i="2" l="1"/>
  <c r="C17" i="1" s="1"/>
  <c r="E27" i="2"/>
  <c r="G39" i="2" l="1"/>
  <c r="I39" i="2" s="1"/>
  <c r="G35" i="2"/>
  <c r="I35" i="2" s="1"/>
  <c r="G18" i="1" s="1"/>
  <c r="C15" i="1"/>
  <c r="C19" i="1" s="1"/>
  <c r="C22" i="1" s="1"/>
  <c r="G34" i="2"/>
  <c r="I34" i="2" s="1"/>
  <c r="G17" i="1" s="1"/>
  <c r="G36" i="2"/>
  <c r="I36" i="2" s="1"/>
  <c r="G19" i="1" s="1"/>
  <c r="G32" i="2"/>
  <c r="I32" i="2" s="1"/>
  <c r="G37" i="2"/>
  <c r="I37" i="2" s="1"/>
  <c r="G20" i="1" s="1"/>
  <c r="G33" i="2"/>
  <c r="I33" i="2" s="1"/>
  <c r="G16" i="1" s="1"/>
  <c r="G38" i="2"/>
  <c r="I38" i="2" s="1"/>
  <c r="G21" i="1" s="1"/>
  <c r="C23" i="1" l="1"/>
  <c r="F30" i="1" s="1"/>
  <c r="H40" i="2"/>
  <c r="G23" i="1" s="1"/>
  <c r="G15" i="1"/>
  <c r="G22" i="1" l="1"/>
  <c r="F31" i="1"/>
  <c r="F34" i="1" s="1"/>
</calcChain>
</file>

<file path=xl/sharedStrings.xml><?xml version="1.0" encoding="utf-8"?>
<sst xmlns="http://schemas.openxmlformats.org/spreadsheetml/2006/main" count="385" uniqueCount="266">
  <si>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</si>
  <si>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</si>
  <si>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</si>
  <si>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</si>
  <si>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</si>
  <si>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</si>
  <si>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</si>
  <si>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</si>
  <si>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</si>
  <si>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</si>
  <si>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</si>
  <si>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</si>
  <si>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</si>
  <si>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</si>
  <si>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</si>
  <si>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</si>
  <si>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</si>
  <si>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</si>
  <si>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</si>
  <si>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</si>
  <si>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</si>
  <si>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</si>
  <si>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</si>
  <si>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</si>
  <si>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</si>
  <si>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</si>
  <si>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</si>
  <si>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</si>
  <si>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</si>
  <si>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</si>
  <si>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</si>
  <si>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</si>
  <si>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</si>
  <si>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</si>
  <si>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</si>
  <si>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</si>
  <si>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</si>
  <si>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</si>
  <si>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</si>
  <si>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</si>
  <si>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</si>
  <si>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</si>
  <si>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</si>
  <si>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</si>
  <si>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</si>
  <si>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</si>
  <si>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</si>
  <si>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</si>
  <si>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</si>
  <si>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</si>
  <si>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</si>
  <si>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</si>
  <si>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</si>
  <si>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</si>
  <si>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</si>
  <si>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</si>
  <si>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</si>
  <si>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</si>
  <si>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</si>
  <si>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</si>
  <si>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</si>
  <si>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</si>
  <si>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</si>
  <si>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</si>
  <si>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</si>
  <si>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</si>
  <si>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</si>
  <si>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</si>
  <si>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</si>
  <si>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</si>
  <si>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</si>
  <si>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</si>
  <si>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</si>
  <si>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</si>
  <si>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</si>
  <si>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</si>
  <si>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</si>
  <si>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</si>
  <si>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2017/4</t>
  </si>
  <si>
    <t>Stavební úpravy objektu vinárny</t>
  </si>
  <si>
    <t>01</t>
  </si>
  <si>
    <t>Požární úniková cesta z vinárny</t>
  </si>
  <si>
    <t>132202539R00</t>
  </si>
  <si>
    <t xml:space="preserve">Příplatek za lepivost - rýhy  v hor.3 </t>
  </si>
  <si>
    <t>m3</t>
  </si>
  <si>
    <t>132203322R00</t>
  </si>
  <si>
    <t xml:space="preserve">Hloubení rýh pro drény, hloubky do 2,0 m, v hor.3 </t>
  </si>
  <si>
    <t>m</t>
  </si>
  <si>
    <t>132302102U00</t>
  </si>
  <si>
    <t xml:space="preserve">Hloub rýh š 0,6m nesoud hor 4 ručně </t>
  </si>
  <si>
    <t>132302109U00</t>
  </si>
  <si>
    <t xml:space="preserve">Přípl lepivost h4 rýhy 60cm ručně </t>
  </si>
  <si>
    <t>133201101R00</t>
  </si>
  <si>
    <t xml:space="preserve">Hloubení šachet v hor.3 do 100 m3 </t>
  </si>
  <si>
    <t>133201109R00</t>
  </si>
  <si>
    <t xml:space="preserve">Příplatek za lepivost - hloubení šachet v hor.3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</si>
  <si>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</si>
  <si>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</si>
  <si>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</si>
  <si>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</si>
  <si>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167101101R00</t>
  </si>
  <si>
    <t xml:space="preserve">Nakládání výkopku z hor.1-4 v množství do 100 m3 </t>
  </si>
  <si>
    <t>167101201R00</t>
  </si>
  <si>
    <t xml:space="preserve">Nakládání výkopku z hor.1 ÷ 4 - ručně </t>
  </si>
  <si>
    <t>171201201R00</t>
  </si>
  <si>
    <t xml:space="preserve">Uložení sypaniny na skládku </t>
  </si>
  <si>
    <t>199000000R00</t>
  </si>
  <si>
    <t xml:space="preserve">Poplatek za skladku suti </t>
  </si>
  <si>
    <t>t</t>
  </si>
  <si>
    <t>2</t>
  </si>
  <si>
    <t>Základy a zvláštní zakládání</t>
  </si>
  <si>
    <t>274313611R00</t>
  </si>
  <si>
    <t xml:space="preserve">Beton základových pasů prostý B 20 (C 16/20) </t>
  </si>
  <si>
    <t>274361215R00</t>
  </si>
  <si>
    <t xml:space="preserve">Výztuž základ. pásů do 12mm, ocel 10 425(BSt 500S) </t>
  </si>
  <si>
    <t>3</t>
  </si>
  <si>
    <t>Svislé a kompletní konstrukce</t>
  </si>
  <si>
    <t>311112120RT2</t>
  </si>
  <si>
    <t>Stěna z tvárnic ztraceného bednění, tl. 20 cm zalití tvárnic betonem C 16/20</t>
  </si>
  <si>
    <t>m2</t>
  </si>
  <si>
    <t>311112140RT2</t>
  </si>
  <si>
    <t>Stěna z tvárnic ztraceného bednění, tl. 40 cm zalití tvárnic betonem C 16/20</t>
  </si>
  <si>
    <t>311231146RT4</t>
  </si>
  <si>
    <t>Zdivo nosné cihelné z CP 25 P20 na MC 10 tloušťka zdiva 50 cm</t>
  </si>
  <si>
    <t>345231121RT2</t>
  </si>
  <si>
    <t>Zdivo plotové z tvárnic,betonová zálivka, tl.19 cm tvárnice v barvě okrové, štípané oboustranně</t>
  </si>
  <si>
    <t>345232113RT2</t>
  </si>
  <si>
    <t>Stříška na plot z krycích desek, šířka 26 cm včetně desek 50 x 26 x 6 cm,</t>
  </si>
  <si>
    <t>4</t>
  </si>
  <si>
    <t>Vodorovné konstrukce</t>
  </si>
  <si>
    <t>434311114R00</t>
  </si>
  <si>
    <t xml:space="preserve">Stupně dusané na terén, na desku, z betonu C 16/20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</si>
  <si>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</si>
  <si>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</si>
  <si>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</si>
  <si>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</si>
  <si>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</si>
  <si>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</si>
  <si>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564201111R00</t>
  </si>
  <si>
    <t xml:space="preserve">Hutnění podloží </t>
  </si>
  <si>
    <t>596215021R00</t>
  </si>
  <si>
    <t xml:space="preserve">Kladení zámkové dlažby tl. 6 cm do drtě tl. 4 cm </t>
  </si>
  <si>
    <t>583314004</t>
  </si>
  <si>
    <t>Kamenivo těžené frakce  4/8  B Jihomor. kraj</t>
  </si>
  <si>
    <t>T</t>
  </si>
  <si>
    <t>583318004</t>
  </si>
  <si>
    <t>Kamenivo těžené frakce  16/32 Jihomor. kraj</t>
  </si>
  <si>
    <t>59245110</t>
  </si>
  <si>
    <t>Dlažba sklad. HOLLAND I 20x10x6 cm přírodní</t>
  </si>
  <si>
    <t>61</t>
  </si>
  <si>
    <t>Upravy povrchů vnitřní</t>
  </si>
  <si>
    <t>612325302U00</t>
  </si>
  <si>
    <t xml:space="preserve">VC štuková omítka ostění </t>
  </si>
  <si>
    <t>62</t>
  </si>
  <si>
    <t>Úpravy povrchů vnější</t>
  </si>
  <si>
    <t>612409991R00</t>
  </si>
  <si>
    <t xml:space="preserve">Začištění omítek kolem oken,dveří vč. roh.lišt atd </t>
  </si>
  <si>
    <t>620991121R00</t>
  </si>
  <si>
    <t xml:space="preserve">Zakrývání výplní vnějších otvorů </t>
  </si>
  <si>
    <t>621421144RT2</t>
  </si>
  <si>
    <t>Omítka vnější podhledů, MVC,.štuková, slož. 1-2 s použitím suché maltové směsi</t>
  </si>
  <si>
    <t>622481118U00</t>
  </si>
  <si>
    <t xml:space="preserve">Potažení vně stěn sklovl+tmel </t>
  </si>
  <si>
    <t>63</t>
  </si>
  <si>
    <t>Podlahy a podlahové konstrukce</t>
  </si>
  <si>
    <t>631311134U00</t>
  </si>
  <si>
    <t xml:space="preserve">Mazanina -24cm C16/20 </t>
  </si>
  <si>
    <t>631361621R00</t>
  </si>
  <si>
    <t xml:space="preserve">Výztuž mazanin z betonářské oceli 11338 </t>
  </si>
  <si>
    <t>631571003R00</t>
  </si>
  <si>
    <t xml:space="preserve">Násyp ze štěrkopísku 0 - 32,  zpevňující </t>
  </si>
  <si>
    <t>9</t>
  </si>
  <si>
    <t>Ostatní konstrukce, bourání</t>
  </si>
  <si>
    <t>909      R00</t>
  </si>
  <si>
    <t>Hzs-nezmeritelne stavebni prace zapravení,napojení zdiva a pod.</t>
  </si>
  <si>
    <t>hod</t>
  </si>
  <si>
    <t>95</t>
  </si>
  <si>
    <t>Dokončovací konstrukce na pozemních stavbách</t>
  </si>
  <si>
    <t>952901110R00</t>
  </si>
  <si>
    <t xml:space="preserve">Čištění mytím vnějších ploch oken a dveří </t>
  </si>
  <si>
    <t>952901111R00</t>
  </si>
  <si>
    <t xml:space="preserve">Vyčištění budov o výšce podlaží do 4 m </t>
  </si>
  <si>
    <t>96</t>
  </si>
  <si>
    <t>Bourání konstrukcí</t>
  </si>
  <si>
    <t>968072244R00</t>
  </si>
  <si>
    <t xml:space="preserve">Vybourání kovových rámů oken jednod. pl. 1 m2 </t>
  </si>
  <si>
    <t>97</t>
  </si>
  <si>
    <t>Prorážení otvorů</t>
  </si>
  <si>
    <t>971033651R00</t>
  </si>
  <si>
    <t xml:space="preserve">Vybourání otv. zeď cihel. pl.4 m2, tl.60 cm, MVC </t>
  </si>
  <si>
    <t>975021311R00</t>
  </si>
  <si>
    <t xml:space="preserve">Podchycení zdiva pod stropem při tl.zdi do 60 cm </t>
  </si>
  <si>
    <t>99</t>
  </si>
  <si>
    <t>Staveništní přesun hmot</t>
  </si>
  <si>
    <t>997013011U00</t>
  </si>
  <si>
    <t xml:space="preserve">Vyklizení vybourané suti, hl. 2m </t>
  </si>
  <si>
    <t>997013501</t>
  </si>
  <si>
    <t xml:space="preserve">Odvoz suti na skládku do 1 km </t>
  </si>
  <si>
    <t>997013509</t>
  </si>
  <si>
    <t>Příplatek k odvozu suti a vybouraných hmot ZKD 1km přes 1 km</t>
  </si>
  <si>
    <t>998011001R00</t>
  </si>
  <si>
    <t xml:space="preserve">Přesun hmot pro budovy zděné výšky do 6 m </t>
  </si>
  <si>
    <t>711</t>
  </si>
  <si>
    <t>Izolace proti vodě</t>
  </si>
  <si>
    <t>711482011R00</t>
  </si>
  <si>
    <t xml:space="preserve">Izolační systém fólií Platon, svisle </t>
  </si>
  <si>
    <t>998711101R00</t>
  </si>
  <si>
    <t xml:space="preserve">Přesun hmot pro izolace proti vodě, výšky do 6 m </t>
  </si>
  <si>
    <t>720</t>
  </si>
  <si>
    <t>Zdravotechnická instalace</t>
  </si>
  <si>
    <t>174101102R00</t>
  </si>
  <si>
    <t xml:space="preserve">Zásyp ruční se zhutněním </t>
  </si>
  <si>
    <t>174203303R00</t>
  </si>
  <si>
    <t xml:space="preserve">Zásyp rýh pro drény bez zhutnění, hl.do 2,0 m </t>
  </si>
  <si>
    <t>175101101RT2</t>
  </si>
  <si>
    <t>Obsyp potrubí bez prohození sypaniny s dodáním štěrkopísku frakce 0 - 22 mm</t>
  </si>
  <si>
    <t>175101109R00</t>
  </si>
  <si>
    <t xml:space="preserve">Příplatek za prohození sypaniny pro obsyp potrubí </t>
  </si>
  <si>
    <t>274005M01</t>
  </si>
  <si>
    <t>Osazení kanalizační dvorní vpustě 200x200 mm včetně dodávky</t>
  </si>
  <si>
    <t>kpl</t>
  </si>
  <si>
    <t>451573111R00</t>
  </si>
  <si>
    <t xml:space="preserve">Lože pod potrubí ze štěrkopísku do 63 mm </t>
  </si>
  <si>
    <t>720100100</t>
  </si>
  <si>
    <t xml:space="preserve">Napojení na stávající dešťovou kanalizaci </t>
  </si>
  <si>
    <t>721173403U00</t>
  </si>
  <si>
    <t xml:space="preserve">Kanal potrubí svodné KG DN 150 </t>
  </si>
  <si>
    <t>721</t>
  </si>
  <si>
    <t>Vnitřní kanalizace</t>
  </si>
  <si>
    <t>721173M01</t>
  </si>
  <si>
    <t xml:space="preserve">Podloží pod potrubí ležaté z písku </t>
  </si>
  <si>
    <t>998721201R00</t>
  </si>
  <si>
    <t xml:space="preserve">Přesun hmot pro  kanalizaci, výšky do 6 m </t>
  </si>
  <si>
    <t>766</t>
  </si>
  <si>
    <t>Konstrukce truhlářské</t>
  </si>
  <si>
    <t>766660022U00</t>
  </si>
  <si>
    <t xml:space="preserve">Mtž dveře 90- 1kř požár oc zárubeň </t>
  </si>
  <si>
    <t>kus</t>
  </si>
  <si>
    <t>61143845.A</t>
  </si>
  <si>
    <t>Dveře vchodové protipožární 1,0*2,35, ČSN EN 179 s panikovým kováním, vícekom. plastové s trojsklem</t>
  </si>
  <si>
    <t>998766202R00</t>
  </si>
  <si>
    <t xml:space="preserve">Přesun hmot pro truhlářské konstr., výšky do 12 m </t>
  </si>
  <si>
    <t>767</t>
  </si>
  <si>
    <t>Konstrukce zámečnické</t>
  </si>
  <si>
    <t>767100200RT</t>
  </si>
  <si>
    <t xml:space="preserve">Demontáž skla  a likvidace </t>
  </si>
  <si>
    <t>767165135U00</t>
  </si>
  <si>
    <t xml:space="preserve">Mtž zábradlí, žárově pozinkované </t>
  </si>
  <si>
    <t>998767101R00</t>
  </si>
  <si>
    <t xml:space="preserve">Přesun hmot pro zámečnické konstr., výšky do 6 m </t>
  </si>
  <si>
    <t>784</t>
  </si>
  <si>
    <t>Malby</t>
  </si>
  <si>
    <t>784164112R00</t>
  </si>
  <si>
    <t xml:space="preserve">Malba latexová HET univerzál., bílá, bez penetr.2x </t>
  </si>
  <si>
    <t>D96</t>
  </si>
  <si>
    <t>Přesuny suti a vybouraných hmot</t>
  </si>
  <si>
    <t>979990106R00</t>
  </si>
  <si>
    <t xml:space="preserve">Poplatek za skládku suti - cihelné výrobky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</si>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</sst>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76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/>
      <c r="D11" s="30"/>
      <c r="E11" s="30"/>
      <c r="F11" s="41" t="s">
        <v>16</v>
      </c>
      <c r="G11" s="42" t="s">
        <v>78</v>
      </c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Rekapitulace!A32</f>
        <v>Ztížené výrobní podmínky</v>
      </c>
      <c r="E15" s="61"/>
      <c r="F15" s="62"/>
      <c r="G15" s="59">
        <f>Rekapitulace!I32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Rekapitulace!A33</f>
        <v>Oborová přirážka</v>
      </c>
      <c r="E16" s="63"/>
      <c r="F16" s="64"/>
      <c r="G16" s="59">
        <f>Rekapitulace!I33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Rekapitulace!A34</f>
        <v>Přesun stavebních kapacit</v>
      </c>
      <c r="E17" s="63"/>
      <c r="F17" s="64"/>
      <c r="G17" s="59">
        <f>Rekapitulace!I34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Rekapitulace!A35</f>
        <v>Mimostaveništní doprava</v>
      </c>
      <c r="E18" s="63"/>
      <c r="F18" s="64"/>
      <c r="G18" s="59">
        <f>Rekapitulace!I35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Rekapitulace!A36</f>
        <v>Zařízení staveniště</v>
      </c>
      <c r="E19" s="63"/>
      <c r="F19" s="64"/>
      <c r="G19" s="59">
        <f>Rekapitulace!I36</f>
        <v>0</v>
      </c>
    </row>
    <row r="20" spans="1:7" ht="15.95" customHeight="1" x14ac:dyDescent="0.2">
      <c r="A20" s="67"/>
      <c r="B20" s="58"/>
      <c r="C20" s="59"/>
      <c r="D20" s="9" t="str">
        <f>Rekapitulace!A37</f>
        <v>Provoz investora</v>
      </c>
      <c r="E20" s="63"/>
      <c r="F20" s="64"/>
      <c r="G20" s="59">
        <f>Rekapitulace!I37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Rekapitulace!A38</f>
        <v>Kompletační činnost (IČD)</v>
      </c>
      <c r="E21" s="63"/>
      <c r="F21" s="64"/>
      <c r="G21" s="59">
        <f>Rekapitulace!I38</f>
        <v>0</v>
      </c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1"/>
  <sheetViews>
    <sheetView workbookViewId="0">
      <selection activeCell="H40" sqref="H40:I4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08" t="s">
        <v>48</v>
      </c>
      <c r="B1" s="109"/>
      <c r="C1" s="110" t="str">
        <f>CONCATENATE(cislostavby," ",nazevstavby)</f>
        <v>2017/4 Stavební úpravy objektu vinárny</v>
      </c>
      <c r="D1" s="111"/>
      <c r="E1" s="112"/>
      <c r="F1" s="111"/>
      <c r="G1" s="113" t="s">
        <v>49</v>
      </c>
      <c r="H1" s="114"/>
      <c r="I1" s="115"/>
    </row>
    <row r="2" spans="1:9" ht="13.5" thickBot="1" x14ac:dyDescent="0.25">
      <c r="A2" s="116" t="s">
        <v>50</v>
      </c>
      <c r="B2" s="117"/>
      <c r="C2" s="118" t="str">
        <f>CONCATENATE(cisloobjektu," ",nazevobjektu)</f>
        <v>01 Požární úniková cesta z vinárny</v>
      </c>
      <c r="D2" s="119"/>
      <c r="E2" s="120"/>
      <c r="F2" s="119"/>
      <c r="G2" s="121"/>
      <c r="H2" s="122"/>
      <c r="I2" s="123"/>
    </row>
    <row r="3" spans="1:9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 x14ac:dyDescent="0.25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 x14ac:dyDescent="0.25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x14ac:dyDescent="0.2">
      <c r="A7" s="219" t="str">
        <f>Položky!B7</f>
        <v>1</v>
      </c>
      <c r="B7" s="133" t="str">
        <f>Položky!C7</f>
        <v>Zemní práce</v>
      </c>
      <c r="C7" s="69"/>
      <c r="D7" s="134"/>
      <c r="E7" s="220">
        <f>Položky!BA20</f>
        <v>0</v>
      </c>
      <c r="F7" s="221">
        <f>Položky!BB20</f>
        <v>0</v>
      </c>
      <c r="G7" s="221">
        <f>Položky!BC20</f>
        <v>0</v>
      </c>
      <c r="H7" s="221">
        <f>Položky!BD20</f>
        <v>0</v>
      </c>
      <c r="I7" s="222">
        <f>Položky!BE20</f>
        <v>0</v>
      </c>
    </row>
    <row r="8" spans="1:9" s="37" customFormat="1" x14ac:dyDescent="0.2">
      <c r="A8" s="219" t="str">
        <f>Položky!B21</f>
        <v>2</v>
      </c>
      <c r="B8" s="133" t="str">
        <f>Položky!C21</f>
        <v>Základy a zvláštní zakládání</v>
      </c>
      <c r="C8" s="69"/>
      <c r="D8" s="134"/>
      <c r="E8" s="220">
        <f>Položky!BA24</f>
        <v>0</v>
      </c>
      <c r="F8" s="221">
        <f>Položky!BB24</f>
        <v>0</v>
      </c>
      <c r="G8" s="221">
        <f>Položky!BC24</f>
        <v>0</v>
      </c>
      <c r="H8" s="221">
        <f>Položky!BD24</f>
        <v>0</v>
      </c>
      <c r="I8" s="222">
        <f>Položky!BE24</f>
        <v>0</v>
      </c>
    </row>
    <row r="9" spans="1:9" s="37" customFormat="1" x14ac:dyDescent="0.2">
      <c r="A9" s="219" t="str">
        <f>Položky!B25</f>
        <v>3</v>
      </c>
      <c r="B9" s="133" t="str">
        <f>Položky!C25</f>
        <v>Svislé a kompletní konstrukce</v>
      </c>
      <c r="C9" s="69"/>
      <c r="D9" s="134"/>
      <c r="E9" s="220">
        <f>Položky!BA31</f>
        <v>0</v>
      </c>
      <c r="F9" s="221">
        <f>Položky!BB31</f>
        <v>0</v>
      </c>
      <c r="G9" s="221">
        <f>Položky!BC31</f>
        <v>0</v>
      </c>
      <c r="H9" s="221">
        <f>Položky!BD31</f>
        <v>0</v>
      </c>
      <c r="I9" s="222">
        <f>Položky!BE31</f>
        <v>0</v>
      </c>
    </row>
    <row r="10" spans="1:9" s="37" customFormat="1" x14ac:dyDescent="0.2">
      <c r="A10" s="219" t="str">
        <f>Položky!B32</f>
        <v>4</v>
      </c>
      <c r="B10" s="133" t="str">
        <f>Položky!C32</f>
        <v>Vodorovné konstrukce</v>
      </c>
      <c r="C10" s="69"/>
      <c r="D10" s="134"/>
      <c r="E10" s="220">
        <f>Položky!BA36</f>
        <v>0</v>
      </c>
      <c r="F10" s="221">
        <f>Položky!BB36</f>
        <v>0</v>
      </c>
      <c r="G10" s="221">
        <f>Položky!BC36</f>
        <v>0</v>
      </c>
      <c r="H10" s="221">
        <f>Položky!BD36</f>
        <v>0</v>
      </c>
      <c r="I10" s="222">
        <f>Položky!BE36</f>
        <v>0</v>
      </c>
    </row>
    <row r="11" spans="1:9" s="37" customFormat="1" x14ac:dyDescent="0.2">
      <c r="A11" s="219" t="str">
        <f>Položky!B37</f>
        <v>5</v>
      </c>
      <c r="B11" s="133" t="str">
        <f>Položky!C37</f>
        <v>Komunikace</v>
      </c>
      <c r="C11" s="69"/>
      <c r="D11" s="134"/>
      <c r="E11" s="220">
        <f>Položky!BA43</f>
        <v>0</v>
      </c>
      <c r="F11" s="221">
        <f>Položky!BB43</f>
        <v>0</v>
      </c>
      <c r="G11" s="221">
        <f>Položky!BC43</f>
        <v>0</v>
      </c>
      <c r="H11" s="221">
        <f>Položky!BD43</f>
        <v>0</v>
      </c>
      <c r="I11" s="222">
        <f>Položky!BE43</f>
        <v>0</v>
      </c>
    </row>
    <row r="12" spans="1:9" s="37" customFormat="1" x14ac:dyDescent="0.2">
      <c r="A12" s="219" t="str">
        <f>Položky!B44</f>
        <v>61</v>
      </c>
      <c r="B12" s="133" t="str">
        <f>Položky!C44</f>
        <v>Upravy povrchů vnitřní</v>
      </c>
      <c r="C12" s="69"/>
      <c r="D12" s="134"/>
      <c r="E12" s="220">
        <f>Položky!BA46</f>
        <v>0</v>
      </c>
      <c r="F12" s="221">
        <f>Položky!BB46</f>
        <v>0</v>
      </c>
      <c r="G12" s="221">
        <f>Položky!BC46</f>
        <v>0</v>
      </c>
      <c r="H12" s="221">
        <f>Položky!BD46</f>
        <v>0</v>
      </c>
      <c r="I12" s="222">
        <f>Položky!BE46</f>
        <v>0</v>
      </c>
    </row>
    <row r="13" spans="1:9" s="37" customFormat="1" x14ac:dyDescent="0.2">
      <c r="A13" s="219" t="str">
        <f>Položky!B47</f>
        <v>62</v>
      </c>
      <c r="B13" s="133" t="str">
        <f>Položky!C47</f>
        <v>Úpravy povrchů vnější</v>
      </c>
      <c r="C13" s="69"/>
      <c r="D13" s="134"/>
      <c r="E13" s="220">
        <f>Položky!BA52</f>
        <v>0</v>
      </c>
      <c r="F13" s="221">
        <f>Položky!BB52</f>
        <v>0</v>
      </c>
      <c r="G13" s="221">
        <f>Položky!BC52</f>
        <v>0</v>
      </c>
      <c r="H13" s="221">
        <f>Položky!BD52</f>
        <v>0</v>
      </c>
      <c r="I13" s="222">
        <f>Položky!BE52</f>
        <v>0</v>
      </c>
    </row>
    <row r="14" spans="1:9" s="37" customFormat="1" x14ac:dyDescent="0.2">
      <c r="A14" s="219" t="str">
        <f>Položky!B53</f>
        <v>63</v>
      </c>
      <c r="B14" s="133" t="str">
        <f>Položky!C53</f>
        <v>Podlahy a podlahové konstrukce</v>
      </c>
      <c r="C14" s="69"/>
      <c r="D14" s="134"/>
      <c r="E14" s="220">
        <f>Položky!BA57</f>
        <v>0</v>
      </c>
      <c r="F14" s="221">
        <f>Položky!BB57</f>
        <v>0</v>
      </c>
      <c r="G14" s="221">
        <f>Položky!BC57</f>
        <v>0</v>
      </c>
      <c r="H14" s="221">
        <f>Položky!BD57</f>
        <v>0</v>
      </c>
      <c r="I14" s="222">
        <f>Položky!BE57</f>
        <v>0</v>
      </c>
    </row>
    <row r="15" spans="1:9" s="37" customFormat="1" x14ac:dyDescent="0.2">
      <c r="A15" s="219" t="str">
        <f>Položky!B58</f>
        <v>9</v>
      </c>
      <c r="B15" s="133" t="str">
        <f>Položky!C58</f>
        <v>Ostatní konstrukce, bourání</v>
      </c>
      <c r="C15" s="69"/>
      <c r="D15" s="134"/>
      <c r="E15" s="220">
        <f>Položky!BA60</f>
        <v>0</v>
      </c>
      <c r="F15" s="221">
        <f>Položky!BB60</f>
        <v>0</v>
      </c>
      <c r="G15" s="221">
        <f>Položky!BC60</f>
        <v>0</v>
      </c>
      <c r="H15" s="221">
        <f>Položky!BD60</f>
        <v>0</v>
      </c>
      <c r="I15" s="222">
        <f>Položky!BE60</f>
        <v>0</v>
      </c>
    </row>
    <row r="16" spans="1:9" s="37" customFormat="1" x14ac:dyDescent="0.2">
      <c r="A16" s="219" t="str">
        <f>Položky!B61</f>
        <v>95</v>
      </c>
      <c r="B16" s="133" t="str">
        <f>Položky!C61</f>
        <v>Dokončovací konstrukce na pozemních stavbách</v>
      </c>
      <c r="C16" s="69"/>
      <c r="D16" s="134"/>
      <c r="E16" s="220">
        <f>Položky!BA64</f>
        <v>0</v>
      </c>
      <c r="F16" s="221">
        <f>Položky!BB64</f>
        <v>0</v>
      </c>
      <c r="G16" s="221">
        <f>Položky!BC64</f>
        <v>0</v>
      </c>
      <c r="H16" s="221">
        <f>Položky!BD64</f>
        <v>0</v>
      </c>
      <c r="I16" s="222">
        <f>Položky!BE64</f>
        <v>0</v>
      </c>
    </row>
    <row r="17" spans="1:57" s="37" customFormat="1" x14ac:dyDescent="0.2">
      <c r="A17" s="219" t="str">
        <f>Položky!B65</f>
        <v>96</v>
      </c>
      <c r="B17" s="133" t="str">
        <f>Položky!C65</f>
        <v>Bourání konstrukcí</v>
      </c>
      <c r="C17" s="69"/>
      <c r="D17" s="134"/>
      <c r="E17" s="220">
        <f>Položky!BA67</f>
        <v>0</v>
      </c>
      <c r="F17" s="221">
        <f>Položky!BB67</f>
        <v>0</v>
      </c>
      <c r="G17" s="221">
        <f>Položky!BC67</f>
        <v>0</v>
      </c>
      <c r="H17" s="221">
        <f>Položky!BD67</f>
        <v>0</v>
      </c>
      <c r="I17" s="222">
        <f>Položky!BE67</f>
        <v>0</v>
      </c>
    </row>
    <row r="18" spans="1:57" s="37" customFormat="1" x14ac:dyDescent="0.2">
      <c r="A18" s="219" t="str">
        <f>Položky!B68</f>
        <v>97</v>
      </c>
      <c r="B18" s="133" t="str">
        <f>Položky!C68</f>
        <v>Prorážení otvorů</v>
      </c>
      <c r="C18" s="69"/>
      <c r="D18" s="134"/>
      <c r="E18" s="220">
        <f>Položky!BA71</f>
        <v>0</v>
      </c>
      <c r="F18" s="221">
        <f>Položky!BB71</f>
        <v>0</v>
      </c>
      <c r="G18" s="221">
        <f>Položky!BC71</f>
        <v>0</v>
      </c>
      <c r="H18" s="221">
        <f>Položky!BD71</f>
        <v>0</v>
      </c>
      <c r="I18" s="222">
        <f>Položky!BE71</f>
        <v>0</v>
      </c>
    </row>
    <row r="19" spans="1:57" s="37" customFormat="1" x14ac:dyDescent="0.2">
      <c r="A19" s="219" t="str">
        <f>Položky!B72</f>
        <v>99</v>
      </c>
      <c r="B19" s="133" t="str">
        <f>Položky!C72</f>
        <v>Staveništní přesun hmot</v>
      </c>
      <c r="C19" s="69"/>
      <c r="D19" s="134"/>
      <c r="E19" s="220">
        <f>Položky!BA77</f>
        <v>0</v>
      </c>
      <c r="F19" s="221">
        <f>Položky!BB77</f>
        <v>0</v>
      </c>
      <c r="G19" s="221">
        <f>Položky!BC77</f>
        <v>0</v>
      </c>
      <c r="H19" s="221">
        <f>Položky!BD77</f>
        <v>0</v>
      </c>
      <c r="I19" s="222">
        <f>Položky!BE77</f>
        <v>0</v>
      </c>
    </row>
    <row r="20" spans="1:57" s="37" customFormat="1" x14ac:dyDescent="0.2">
      <c r="A20" s="219" t="str">
        <f>Položky!B78</f>
        <v>711</v>
      </c>
      <c r="B20" s="133" t="str">
        <f>Položky!C78</f>
        <v>Izolace proti vodě</v>
      </c>
      <c r="C20" s="69"/>
      <c r="D20" s="134"/>
      <c r="E20" s="220">
        <f>Položky!BA81</f>
        <v>0</v>
      </c>
      <c r="F20" s="221">
        <f>Položky!BB81</f>
        <v>0</v>
      </c>
      <c r="G20" s="221">
        <f>Položky!BC81</f>
        <v>0</v>
      </c>
      <c r="H20" s="221">
        <f>Položky!BD81</f>
        <v>0</v>
      </c>
      <c r="I20" s="222">
        <f>Položky!BE81</f>
        <v>0</v>
      </c>
    </row>
    <row r="21" spans="1:57" s="37" customFormat="1" x14ac:dyDescent="0.2">
      <c r="A21" s="219" t="str">
        <f>Položky!B82</f>
        <v>720</v>
      </c>
      <c r="B21" s="133" t="str">
        <f>Položky!C82</f>
        <v>Zdravotechnická instalace</v>
      </c>
      <c r="C21" s="69"/>
      <c r="D21" s="134"/>
      <c r="E21" s="220">
        <f>Položky!BA91</f>
        <v>0</v>
      </c>
      <c r="F21" s="221">
        <f>Položky!BB91</f>
        <v>0</v>
      </c>
      <c r="G21" s="221">
        <f>Položky!BC91</f>
        <v>0</v>
      </c>
      <c r="H21" s="221">
        <f>Položky!BD91</f>
        <v>0</v>
      </c>
      <c r="I21" s="222">
        <f>Položky!BE91</f>
        <v>0</v>
      </c>
    </row>
    <row r="22" spans="1:57" s="37" customFormat="1" x14ac:dyDescent="0.2">
      <c r="A22" s="219" t="str">
        <f>Položky!B92</f>
        <v>721</v>
      </c>
      <c r="B22" s="133" t="str">
        <f>Položky!C92</f>
        <v>Vnitřní kanalizace</v>
      </c>
      <c r="C22" s="69"/>
      <c r="D22" s="134"/>
      <c r="E22" s="220">
        <f>Položky!BA95</f>
        <v>0</v>
      </c>
      <c r="F22" s="221">
        <f>Položky!BB95</f>
        <v>0</v>
      </c>
      <c r="G22" s="221">
        <f>Položky!BC95</f>
        <v>0</v>
      </c>
      <c r="H22" s="221">
        <f>Položky!BD95</f>
        <v>0</v>
      </c>
      <c r="I22" s="222">
        <f>Položky!BE95</f>
        <v>0</v>
      </c>
    </row>
    <row r="23" spans="1:57" s="37" customFormat="1" x14ac:dyDescent="0.2">
      <c r="A23" s="219" t="str">
        <f>Položky!B96</f>
        <v>766</v>
      </c>
      <c r="B23" s="133" t="str">
        <f>Položky!C96</f>
        <v>Konstrukce truhlářské</v>
      </c>
      <c r="C23" s="69"/>
      <c r="D23" s="134"/>
      <c r="E23" s="220">
        <f>Položky!BA100</f>
        <v>0</v>
      </c>
      <c r="F23" s="221">
        <f>Položky!BB100</f>
        <v>0</v>
      </c>
      <c r="G23" s="221">
        <f>Položky!BC100</f>
        <v>0</v>
      </c>
      <c r="H23" s="221">
        <f>Položky!BD100</f>
        <v>0</v>
      </c>
      <c r="I23" s="222">
        <f>Položky!BE100</f>
        <v>0</v>
      </c>
    </row>
    <row r="24" spans="1:57" s="37" customFormat="1" x14ac:dyDescent="0.2">
      <c r="A24" s="219" t="str">
        <f>Položky!B101</f>
        <v>767</v>
      </c>
      <c r="B24" s="133" t="str">
        <f>Položky!C101</f>
        <v>Konstrukce zámečnické</v>
      </c>
      <c r="C24" s="69"/>
      <c r="D24" s="134"/>
      <c r="E24" s="220">
        <f>Položky!BA105</f>
        <v>0</v>
      </c>
      <c r="F24" s="221">
        <f>Položky!BB105</f>
        <v>0</v>
      </c>
      <c r="G24" s="221">
        <f>Položky!BC105</f>
        <v>0</v>
      </c>
      <c r="H24" s="221">
        <f>Položky!BD105</f>
        <v>0</v>
      </c>
      <c r="I24" s="222">
        <f>Položky!BE105</f>
        <v>0</v>
      </c>
    </row>
    <row r="25" spans="1:57" s="37" customFormat="1" x14ac:dyDescent="0.2">
      <c r="A25" s="219" t="str">
        <f>Položky!B106</f>
        <v>784</v>
      </c>
      <c r="B25" s="133" t="str">
        <f>Položky!C106</f>
        <v>Malby</v>
      </c>
      <c r="C25" s="69"/>
      <c r="D25" s="134"/>
      <c r="E25" s="220">
        <f>Položky!BA108</f>
        <v>0</v>
      </c>
      <c r="F25" s="221">
        <f>Položky!BB108</f>
        <v>0</v>
      </c>
      <c r="G25" s="221">
        <f>Položky!BC108</f>
        <v>0</v>
      </c>
      <c r="H25" s="221">
        <f>Položky!BD108</f>
        <v>0</v>
      </c>
      <c r="I25" s="222">
        <f>Položky!BE108</f>
        <v>0</v>
      </c>
    </row>
    <row r="26" spans="1:57" s="37" customFormat="1" ht="13.5" thickBot="1" x14ac:dyDescent="0.25">
      <c r="A26" s="219" t="str">
        <f>Položky!B109</f>
        <v>D96</v>
      </c>
      <c r="B26" s="133" t="str">
        <f>Položky!C109</f>
        <v>Přesuny suti a vybouraných hmot</v>
      </c>
      <c r="C26" s="69"/>
      <c r="D26" s="134"/>
      <c r="E26" s="220">
        <f>Položky!BA111</f>
        <v>0</v>
      </c>
      <c r="F26" s="221">
        <f>Položky!BB111</f>
        <v>0</v>
      </c>
      <c r="G26" s="221">
        <f>Položky!BC111</f>
        <v>0</v>
      </c>
      <c r="H26" s="221">
        <f>Položky!BD111</f>
        <v>0</v>
      </c>
      <c r="I26" s="222">
        <f>Položky!BE111</f>
        <v>0</v>
      </c>
    </row>
    <row r="27" spans="1:57" s="141" customFormat="1" ht="13.5" thickBot="1" x14ac:dyDescent="0.25">
      <c r="A27" s="135"/>
      <c r="B27" s="136" t="s">
        <v>57</v>
      </c>
      <c r="C27" s="136"/>
      <c r="D27" s="137"/>
      <c r="E27" s="138">
        <f>SUM(E7:E26)</f>
        <v>0</v>
      </c>
      <c r="F27" s="139">
        <f>SUM(F7:F26)</f>
        <v>0</v>
      </c>
      <c r="G27" s="139">
        <f>SUM(G7:G26)</f>
        <v>0</v>
      </c>
      <c r="H27" s="139">
        <f>SUM(H7:H26)</f>
        <v>0</v>
      </c>
      <c r="I27" s="140">
        <f>SUM(I7:I26)</f>
        <v>0</v>
      </c>
    </row>
    <row r="28" spans="1:57" x14ac:dyDescent="0.2">
      <c r="A28" s="69"/>
      <c r="B28" s="69"/>
      <c r="C28" s="69"/>
      <c r="D28" s="69"/>
      <c r="E28" s="69"/>
      <c r="F28" s="69"/>
      <c r="G28" s="69"/>
      <c r="H28" s="69"/>
      <c r="I28" s="69"/>
    </row>
    <row r="29" spans="1:57" ht="19.5" customHeight="1" x14ac:dyDescent="0.25">
      <c r="A29" s="125" t="s">
        <v>58</v>
      </c>
      <c r="B29" s="125"/>
      <c r="C29" s="125"/>
      <c r="D29" s="125"/>
      <c r="E29" s="125"/>
      <c r="F29" s="125"/>
      <c r="G29" s="142"/>
      <c r="H29" s="125"/>
      <c r="I29" s="125"/>
      <c r="BA29" s="43"/>
      <c r="BB29" s="43"/>
      <c r="BC29" s="43"/>
      <c r="BD29" s="43"/>
      <c r="BE29" s="43"/>
    </row>
    <row r="30" spans="1:57" ht="13.5" thickBot="1" x14ac:dyDescent="0.25">
      <c r="A30" s="82"/>
      <c r="B30" s="82"/>
      <c r="C30" s="82"/>
      <c r="D30" s="82"/>
      <c r="E30" s="82"/>
      <c r="F30" s="82"/>
      <c r="G30" s="82"/>
      <c r="H30" s="82"/>
      <c r="I30" s="82"/>
    </row>
    <row r="31" spans="1:57" x14ac:dyDescent="0.2">
      <c r="A31" s="76" t="s">
        <v>59</v>
      </c>
      <c r="B31" s="77"/>
      <c r="C31" s="77"/>
      <c r="D31" s="143"/>
      <c r="E31" s="144" t="s">
        <v>60</v>
      </c>
      <c r="F31" s="145" t="s">
        <v>61</v>
      </c>
      <c r="G31" s="146" t="s">
        <v>62</v>
      </c>
      <c r="H31" s="147"/>
      <c r="I31" s="148" t="s">
        <v>60</v>
      </c>
    </row>
    <row r="32" spans="1:57" x14ac:dyDescent="0.2">
      <c r="A32" s="67" t="s">
        <v>258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0</v>
      </c>
    </row>
    <row r="33" spans="1:53" x14ac:dyDescent="0.2">
      <c r="A33" s="67" t="s">
        <v>259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0</v>
      </c>
    </row>
    <row r="34" spans="1:53" x14ac:dyDescent="0.2">
      <c r="A34" s="67" t="s">
        <v>260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0</v>
      </c>
    </row>
    <row r="35" spans="1:53" x14ac:dyDescent="0.2">
      <c r="A35" s="67" t="s">
        <v>261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0</v>
      </c>
    </row>
    <row r="36" spans="1:53" x14ac:dyDescent="0.2">
      <c r="A36" s="67" t="s">
        <v>262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1</v>
      </c>
    </row>
    <row r="37" spans="1:53" x14ac:dyDescent="0.2">
      <c r="A37" s="67" t="s">
        <v>263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1</v>
      </c>
    </row>
    <row r="38" spans="1:53" x14ac:dyDescent="0.2">
      <c r="A38" s="67" t="s">
        <v>264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2</v>
      </c>
    </row>
    <row r="39" spans="1:53" x14ac:dyDescent="0.2">
      <c r="A39" s="67" t="s">
        <v>265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2</v>
      </c>
    </row>
    <row r="40" spans="1:53" ht="13.5" thickBot="1" x14ac:dyDescent="0.25">
      <c r="A40" s="155"/>
      <c r="B40" s="156" t="s">
        <v>63</v>
      </c>
      <c r="C40" s="157"/>
      <c r="D40" s="158"/>
      <c r="E40" s="159"/>
      <c r="F40" s="160"/>
      <c r="G40" s="160"/>
      <c r="H40" s="161">
        <f>SUM(I32:I39)</f>
        <v>0</v>
      </c>
      <c r="I40" s="162"/>
    </row>
    <row r="42" spans="1:53" x14ac:dyDescent="0.2">
      <c r="B42" s="141"/>
      <c r="F42" s="163"/>
      <c r="G42" s="164"/>
      <c r="H42" s="164"/>
      <c r="I42" s="165"/>
    </row>
    <row r="43" spans="1:53" x14ac:dyDescent="0.2">
      <c r="F43" s="163"/>
      <c r="G43" s="164"/>
      <c r="H43" s="164"/>
      <c r="I43" s="165"/>
    </row>
    <row r="44" spans="1:53" x14ac:dyDescent="0.2">
      <c r="F44" s="163"/>
      <c r="G44" s="164"/>
      <c r="H44" s="164"/>
      <c r="I44" s="165"/>
    </row>
    <row r="45" spans="1:53" x14ac:dyDescent="0.2">
      <c r="F45" s="163"/>
      <c r="G45" s="164"/>
      <c r="H45" s="164"/>
      <c r="I45" s="165"/>
    </row>
    <row r="46" spans="1:53" x14ac:dyDescent="0.2">
      <c r="F46" s="163"/>
      <c r="G46" s="164"/>
      <c r="H46" s="164"/>
      <c r="I46" s="165"/>
    </row>
    <row r="47" spans="1:53" x14ac:dyDescent="0.2">
      <c r="F47" s="163"/>
      <c r="G47" s="164"/>
      <c r="H47" s="164"/>
      <c r="I47" s="165"/>
    </row>
    <row r="48" spans="1:53" x14ac:dyDescent="0.2"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  <row r="73" spans="6:9" x14ac:dyDescent="0.2">
      <c r="F73" s="163"/>
      <c r="G73" s="164"/>
      <c r="H73" s="164"/>
      <c r="I73" s="165"/>
    </row>
    <row r="74" spans="6:9" x14ac:dyDescent="0.2">
      <c r="F74" s="163"/>
      <c r="G74" s="164"/>
      <c r="H74" s="164"/>
      <c r="I74" s="165"/>
    </row>
    <row r="75" spans="6:9" x14ac:dyDescent="0.2">
      <c r="F75" s="163"/>
      <c r="G75" s="164"/>
      <c r="H75" s="164"/>
      <c r="I75" s="165"/>
    </row>
    <row r="76" spans="6:9" x14ac:dyDescent="0.2">
      <c r="F76" s="163"/>
      <c r="G76" s="164"/>
      <c r="H76" s="164"/>
      <c r="I76" s="165"/>
    </row>
    <row r="77" spans="6:9" x14ac:dyDescent="0.2">
      <c r="F77" s="163"/>
      <c r="G77" s="164"/>
      <c r="H77" s="164"/>
      <c r="I77" s="165"/>
    </row>
    <row r="78" spans="6:9" x14ac:dyDescent="0.2">
      <c r="F78" s="163"/>
      <c r="G78" s="164"/>
      <c r="H78" s="164"/>
      <c r="I78" s="165"/>
    </row>
    <row r="79" spans="6:9" x14ac:dyDescent="0.2">
      <c r="F79" s="163"/>
      <c r="G79" s="164"/>
      <c r="H79" s="164"/>
      <c r="I79" s="165"/>
    </row>
    <row r="80" spans="6:9" x14ac:dyDescent="0.2">
      <c r="F80" s="163"/>
      <c r="G80" s="164"/>
      <c r="H80" s="164"/>
      <c r="I80" s="165"/>
    </row>
    <row r="81" spans="6:9" x14ac:dyDescent="0.2">
      <c r="F81" s="163"/>
      <c r="G81" s="164"/>
      <c r="H81" s="164"/>
      <c r="I81" s="165"/>
    </row>
    <row r="82" spans="6:9" x14ac:dyDescent="0.2">
      <c r="F82" s="163"/>
      <c r="G82" s="164"/>
      <c r="H82" s="164"/>
      <c r="I82" s="165"/>
    </row>
    <row r="83" spans="6:9" x14ac:dyDescent="0.2">
      <c r="F83" s="163"/>
      <c r="G83" s="164"/>
      <c r="H83" s="164"/>
      <c r="I83" s="165"/>
    </row>
    <row r="84" spans="6:9" x14ac:dyDescent="0.2">
      <c r="F84" s="163"/>
      <c r="G84" s="164"/>
      <c r="H84" s="164"/>
      <c r="I84" s="165"/>
    </row>
    <row r="85" spans="6:9" x14ac:dyDescent="0.2">
      <c r="F85" s="163"/>
      <c r="G85" s="164"/>
      <c r="H85" s="164"/>
      <c r="I85" s="165"/>
    </row>
    <row r="86" spans="6:9" x14ac:dyDescent="0.2">
      <c r="F86" s="163"/>
      <c r="G86" s="164"/>
      <c r="H86" s="164"/>
      <c r="I86" s="165"/>
    </row>
    <row r="87" spans="6:9" x14ac:dyDescent="0.2">
      <c r="F87" s="163"/>
      <c r="G87" s="164"/>
      <c r="H87" s="164"/>
      <c r="I87" s="165"/>
    </row>
    <row r="88" spans="6:9" x14ac:dyDescent="0.2">
      <c r="F88" s="163"/>
      <c r="G88" s="164"/>
      <c r="H88" s="164"/>
      <c r="I88" s="165"/>
    </row>
    <row r="89" spans="6:9" x14ac:dyDescent="0.2">
      <c r="F89" s="163"/>
      <c r="G89" s="164"/>
      <c r="H89" s="164"/>
      <c r="I89" s="165"/>
    </row>
    <row r="90" spans="6:9" x14ac:dyDescent="0.2">
      <c r="F90" s="163"/>
      <c r="G90" s="164"/>
      <c r="H90" s="164"/>
      <c r="I90" s="165"/>
    </row>
    <row r="91" spans="6:9" x14ac:dyDescent="0.2">
      <c r="F91" s="163"/>
      <c r="G91" s="164"/>
      <c r="H91" s="164"/>
      <c r="I91" s="165"/>
    </row>
  </sheetData>
  <mergeCells count="4">
    <mergeCell ref="A1:B1"/>
    <mergeCell ref="A2:B2"/>
    <mergeCell ref="G2:I2"/>
    <mergeCell ref="H40:I4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84"/>
  <sheetViews>
    <sheetView showGridLines="0" showZeros="0" zoomScaleNormal="100" workbookViewId="0">
      <selection activeCell="A111" sqref="A111:IV113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13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77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48</v>
      </c>
      <c r="B3" s="109"/>
      <c r="C3" s="110" t="str">
        <f>CONCATENATE(cislostavby," ",nazevstavby)</f>
        <v>2017/4 Stavební úpravy objektu vinárny</v>
      </c>
      <c r="D3" s="172"/>
      <c r="E3" s="173" t="s">
        <v>64</v>
      </c>
      <c r="F3" s="174">
        <f>Rekapitulace!H1</f>
        <v>0</v>
      </c>
      <c r="G3" s="175"/>
    </row>
    <row r="4" spans="1:104" ht="13.5" thickBot="1" x14ac:dyDescent="0.25">
      <c r="A4" s="176" t="s">
        <v>50</v>
      </c>
      <c r="B4" s="117"/>
      <c r="C4" s="118" t="str">
        <f>CONCATENATE(cisloobjektu," ",nazevobjektu)</f>
        <v>01 Požární úniková cesta z vinárny</v>
      </c>
      <c r="D4" s="177"/>
      <c r="E4" s="178">
        <f>Rekapitulace!G2</f>
        <v>0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 x14ac:dyDescent="0.2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">
      <c r="A8" s="196">
        <v>1</v>
      </c>
      <c r="B8" s="197" t="s">
        <v>82</v>
      </c>
      <c r="C8" s="198" t="s">
        <v>83</v>
      </c>
      <c r="D8" s="199" t="s">
        <v>84</v>
      </c>
      <c r="E8" s="200">
        <v>3.96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x14ac:dyDescent="0.2">
      <c r="A9" s="196">
        <v>2</v>
      </c>
      <c r="B9" s="197" t="s">
        <v>85</v>
      </c>
      <c r="C9" s="198" t="s">
        <v>86</v>
      </c>
      <c r="D9" s="199" t="s">
        <v>87</v>
      </c>
      <c r="E9" s="200">
        <v>3.96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04" x14ac:dyDescent="0.2">
      <c r="A10" s="196">
        <v>3</v>
      </c>
      <c r="B10" s="197" t="s">
        <v>88</v>
      </c>
      <c r="C10" s="198" t="s">
        <v>89</v>
      </c>
      <c r="D10" s="199" t="s">
        <v>84</v>
      </c>
      <c r="E10" s="200">
        <v>1.8516999999999999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04" x14ac:dyDescent="0.2">
      <c r="A11" s="196">
        <v>4</v>
      </c>
      <c r="B11" s="197" t="s">
        <v>90</v>
      </c>
      <c r="C11" s="198" t="s">
        <v>91</v>
      </c>
      <c r="D11" s="199" t="s">
        <v>84</v>
      </c>
      <c r="E11" s="200">
        <v>1.8516999999999999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04" x14ac:dyDescent="0.2">
      <c r="A12" s="196">
        <v>5</v>
      </c>
      <c r="B12" s="197" t="s">
        <v>92</v>
      </c>
      <c r="C12" s="198" t="s">
        <v>93</v>
      </c>
      <c r="D12" s="199" t="s">
        <v>84</v>
      </c>
      <c r="E12" s="200">
        <v>17.713100000000001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04" x14ac:dyDescent="0.2">
      <c r="A13" s="196">
        <v>6</v>
      </c>
      <c r="B13" s="197" t="s">
        <v>94</v>
      </c>
      <c r="C13" s="198" t="s">
        <v>95</v>
      </c>
      <c r="D13" s="199" t="s">
        <v>84</v>
      </c>
      <c r="E13" s="200">
        <v>17.713100000000001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0</v>
      </c>
      <c r="AC13" s="167">
        <v>0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0</v>
      </c>
      <c r="CZ13" s="167">
        <v>0</v>
      </c>
    </row>
    <row r="14" spans="1:104" x14ac:dyDescent="0.2">
      <c r="A14" s="196">
        <v>7</v>
      </c>
      <c r="B14" s="197" t="s">
        <v>96</v>
      </c>
      <c r="C14" s="198" t="s">
        <v>97</v>
      </c>
      <c r="D14" s="199" t="s">
        <v>84</v>
      </c>
      <c r="E14" s="200">
        <v>17.4392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04" x14ac:dyDescent="0.2">
      <c r="A15" s="196">
        <v>8</v>
      </c>
      <c r="B15" s="197" t="s">
        <v>98</v>
      </c>
      <c r="C15" s="198" t="s">
        <v>99</v>
      </c>
      <c r="D15" s="199" t="s">
        <v>84</v>
      </c>
      <c r="E15" s="200">
        <v>623.50040000000001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04" x14ac:dyDescent="0.2">
      <c r="A16" s="196">
        <v>9</v>
      </c>
      <c r="B16" s="197" t="s">
        <v>100</v>
      </c>
      <c r="C16" s="198" t="s">
        <v>101</v>
      </c>
      <c r="D16" s="199" t="s">
        <v>84</v>
      </c>
      <c r="E16" s="200">
        <v>17.4392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</v>
      </c>
    </row>
    <row r="17" spans="1:104" x14ac:dyDescent="0.2">
      <c r="A17" s="196">
        <v>10</v>
      </c>
      <c r="B17" s="197" t="s">
        <v>102</v>
      </c>
      <c r="C17" s="198" t="s">
        <v>103</v>
      </c>
      <c r="D17" s="199" t="s">
        <v>84</v>
      </c>
      <c r="E17" s="200">
        <v>1.9359999999999999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</v>
      </c>
    </row>
    <row r="18" spans="1:104" x14ac:dyDescent="0.2">
      <c r="A18" s="196">
        <v>11</v>
      </c>
      <c r="B18" s="197" t="s">
        <v>104</v>
      </c>
      <c r="C18" s="198" t="s">
        <v>105</v>
      </c>
      <c r="D18" s="199" t="s">
        <v>84</v>
      </c>
      <c r="E18" s="200">
        <v>17.4392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04" x14ac:dyDescent="0.2">
      <c r="A19" s="196">
        <v>12</v>
      </c>
      <c r="B19" s="197" t="s">
        <v>106</v>
      </c>
      <c r="C19" s="198" t="s">
        <v>107</v>
      </c>
      <c r="D19" s="199" t="s">
        <v>108</v>
      </c>
      <c r="E19" s="200">
        <v>23.3813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</v>
      </c>
    </row>
    <row r="20" spans="1:104" x14ac:dyDescent="0.2">
      <c r="A20" s="203"/>
      <c r="B20" s="204" t="s">
        <v>75</v>
      </c>
      <c r="C20" s="205" t="str">
        <f>CONCATENATE(B7," ",C7)</f>
        <v>1 Zemní práce</v>
      </c>
      <c r="D20" s="206"/>
      <c r="E20" s="207"/>
      <c r="F20" s="208"/>
      <c r="G20" s="209">
        <f>SUM(G7:G19)</f>
        <v>0</v>
      </c>
      <c r="O20" s="195">
        <v>4</v>
      </c>
      <c r="BA20" s="210">
        <f>SUM(BA7:BA19)</f>
        <v>0</v>
      </c>
      <c r="BB20" s="210">
        <f>SUM(BB7:BB19)</f>
        <v>0</v>
      </c>
      <c r="BC20" s="210">
        <f>SUM(BC7:BC19)</f>
        <v>0</v>
      </c>
      <c r="BD20" s="210">
        <f>SUM(BD7:BD19)</f>
        <v>0</v>
      </c>
      <c r="BE20" s="210">
        <f>SUM(BE7:BE19)</f>
        <v>0</v>
      </c>
    </row>
    <row r="21" spans="1:104" x14ac:dyDescent="0.2">
      <c r="A21" s="188" t="s">
        <v>72</v>
      </c>
      <c r="B21" s="189" t="s">
        <v>109</v>
      </c>
      <c r="C21" s="190" t="s">
        <v>110</v>
      </c>
      <c r="D21" s="191"/>
      <c r="E21" s="192"/>
      <c r="F21" s="192"/>
      <c r="G21" s="193"/>
      <c r="H21" s="194"/>
      <c r="I21" s="194"/>
      <c r="O21" s="195">
        <v>1</v>
      </c>
    </row>
    <row r="22" spans="1:104" x14ac:dyDescent="0.2">
      <c r="A22" s="196">
        <v>13</v>
      </c>
      <c r="B22" s="197" t="s">
        <v>111</v>
      </c>
      <c r="C22" s="198" t="s">
        <v>112</v>
      </c>
      <c r="D22" s="199" t="s">
        <v>84</v>
      </c>
      <c r="E22" s="200">
        <v>1.3063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2.5828000000000002</v>
      </c>
    </row>
    <row r="23" spans="1:104" x14ac:dyDescent="0.2">
      <c r="A23" s="196">
        <v>14</v>
      </c>
      <c r="B23" s="197" t="s">
        <v>113</v>
      </c>
      <c r="C23" s="198" t="s">
        <v>114</v>
      </c>
      <c r="D23" s="199" t="s">
        <v>108</v>
      </c>
      <c r="E23" s="200">
        <v>0.16220000000000001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1.00349</v>
      </c>
    </row>
    <row r="24" spans="1:104" x14ac:dyDescent="0.2">
      <c r="A24" s="203"/>
      <c r="B24" s="204" t="s">
        <v>75</v>
      </c>
      <c r="C24" s="205" t="str">
        <f>CONCATENATE(B21," ",C21)</f>
        <v>2 Základy a zvláštní zakládání</v>
      </c>
      <c r="D24" s="206"/>
      <c r="E24" s="207"/>
      <c r="F24" s="208"/>
      <c r="G24" s="209">
        <f>SUM(G21:G23)</f>
        <v>0</v>
      </c>
      <c r="O24" s="195">
        <v>4</v>
      </c>
      <c r="BA24" s="210">
        <f>SUM(BA21:BA23)</f>
        <v>0</v>
      </c>
      <c r="BB24" s="210">
        <f>SUM(BB21:BB23)</f>
        <v>0</v>
      </c>
      <c r="BC24" s="210">
        <f>SUM(BC21:BC23)</f>
        <v>0</v>
      </c>
      <c r="BD24" s="210">
        <f>SUM(BD21:BD23)</f>
        <v>0</v>
      </c>
      <c r="BE24" s="210">
        <f>SUM(BE21:BE23)</f>
        <v>0</v>
      </c>
    </row>
    <row r="25" spans="1:104" x14ac:dyDescent="0.2">
      <c r="A25" s="188" t="s">
        <v>72</v>
      </c>
      <c r="B25" s="189" t="s">
        <v>115</v>
      </c>
      <c r="C25" s="190" t="s">
        <v>116</v>
      </c>
      <c r="D25" s="191"/>
      <c r="E25" s="192"/>
      <c r="F25" s="192"/>
      <c r="G25" s="193"/>
      <c r="H25" s="194"/>
      <c r="I25" s="194"/>
      <c r="O25" s="195">
        <v>1</v>
      </c>
    </row>
    <row r="26" spans="1:104" ht="22.5" x14ac:dyDescent="0.2">
      <c r="A26" s="196">
        <v>15</v>
      </c>
      <c r="B26" s="197" t="s">
        <v>117</v>
      </c>
      <c r="C26" s="198" t="s">
        <v>118</v>
      </c>
      <c r="D26" s="199" t="s">
        <v>119</v>
      </c>
      <c r="E26" s="200">
        <v>1.76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0.50065000000000004</v>
      </c>
    </row>
    <row r="27" spans="1:104" ht="22.5" x14ac:dyDescent="0.2">
      <c r="A27" s="196">
        <v>16</v>
      </c>
      <c r="B27" s="197" t="s">
        <v>120</v>
      </c>
      <c r="C27" s="198" t="s">
        <v>121</v>
      </c>
      <c r="D27" s="199" t="s">
        <v>119</v>
      </c>
      <c r="E27" s="200">
        <v>1.76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0.89956999999999998</v>
      </c>
    </row>
    <row r="28" spans="1:104" ht="22.5" x14ac:dyDescent="0.2">
      <c r="A28" s="196">
        <v>17</v>
      </c>
      <c r="B28" s="197" t="s">
        <v>122</v>
      </c>
      <c r="C28" s="198" t="s">
        <v>123</v>
      </c>
      <c r="D28" s="199" t="s">
        <v>84</v>
      </c>
      <c r="E28" s="200">
        <v>0.33689999999999998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0</v>
      </c>
      <c r="AC28" s="167">
        <v>0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0</v>
      </c>
      <c r="CZ28" s="167">
        <v>1.9148400000000001</v>
      </c>
    </row>
    <row r="29" spans="1:104" ht="22.5" x14ac:dyDescent="0.2">
      <c r="A29" s="196">
        <v>18</v>
      </c>
      <c r="B29" s="197" t="s">
        <v>124</v>
      </c>
      <c r="C29" s="198" t="s">
        <v>125</v>
      </c>
      <c r="D29" s="199" t="s">
        <v>119</v>
      </c>
      <c r="E29" s="200">
        <v>9.1519999999999992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0.44338</v>
      </c>
    </row>
    <row r="30" spans="1:104" ht="22.5" x14ac:dyDescent="0.2">
      <c r="A30" s="196">
        <v>19</v>
      </c>
      <c r="B30" s="197" t="s">
        <v>126</v>
      </c>
      <c r="C30" s="198" t="s">
        <v>127</v>
      </c>
      <c r="D30" s="199" t="s">
        <v>87</v>
      </c>
      <c r="E30" s="200">
        <v>8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2.9559999999999999E-2</v>
      </c>
    </row>
    <row r="31" spans="1:104" x14ac:dyDescent="0.2">
      <c r="A31" s="203"/>
      <c r="B31" s="204" t="s">
        <v>75</v>
      </c>
      <c r="C31" s="205" t="str">
        <f>CONCATENATE(B25," ",C25)</f>
        <v>3 Svislé a kompletní konstrukce</v>
      </c>
      <c r="D31" s="206"/>
      <c r="E31" s="207"/>
      <c r="F31" s="208"/>
      <c r="G31" s="209">
        <f>SUM(G25:G30)</f>
        <v>0</v>
      </c>
      <c r="O31" s="195">
        <v>4</v>
      </c>
      <c r="BA31" s="210">
        <f>SUM(BA25:BA30)</f>
        <v>0</v>
      </c>
      <c r="BB31" s="210">
        <f>SUM(BB25:BB30)</f>
        <v>0</v>
      </c>
      <c r="BC31" s="210">
        <f>SUM(BC25:BC30)</f>
        <v>0</v>
      </c>
      <c r="BD31" s="210">
        <f>SUM(BD25:BD30)</f>
        <v>0</v>
      </c>
      <c r="BE31" s="210">
        <f>SUM(BE25:BE30)</f>
        <v>0</v>
      </c>
    </row>
    <row r="32" spans="1:104" x14ac:dyDescent="0.2">
      <c r="A32" s="188" t="s">
        <v>72</v>
      </c>
      <c r="B32" s="189" t="s">
        <v>128</v>
      </c>
      <c r="C32" s="190" t="s">
        <v>129</v>
      </c>
      <c r="D32" s="191"/>
      <c r="E32" s="192"/>
      <c r="F32" s="192"/>
      <c r="G32" s="193"/>
      <c r="H32" s="194"/>
      <c r="I32" s="194"/>
      <c r="O32" s="195">
        <v>1</v>
      </c>
    </row>
    <row r="33" spans="1:104" x14ac:dyDescent="0.2">
      <c r="A33" s="196">
        <v>20</v>
      </c>
      <c r="B33" s="197" t="s">
        <v>130</v>
      </c>
      <c r="C33" s="198" t="s">
        <v>131</v>
      </c>
      <c r="D33" s="199" t="s">
        <v>87</v>
      </c>
      <c r="E33" s="200">
        <v>8.8000000000000007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0.11369</v>
      </c>
    </row>
    <row r="34" spans="1:104" x14ac:dyDescent="0.2">
      <c r="A34" s="196">
        <v>21</v>
      </c>
      <c r="B34" s="197" t="s">
        <v>132</v>
      </c>
      <c r="C34" s="198" t="s">
        <v>133</v>
      </c>
      <c r="D34" s="199" t="s">
        <v>119</v>
      </c>
      <c r="E34" s="200">
        <v>3.4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2.4170000000000001E-2</v>
      </c>
    </row>
    <row r="35" spans="1:104" x14ac:dyDescent="0.2">
      <c r="A35" s="196">
        <v>22</v>
      </c>
      <c r="B35" s="197" t="s">
        <v>134</v>
      </c>
      <c r="C35" s="198" t="s">
        <v>135</v>
      </c>
      <c r="D35" s="199" t="s">
        <v>119</v>
      </c>
      <c r="E35" s="200">
        <v>3.4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</v>
      </c>
    </row>
    <row r="36" spans="1:104" x14ac:dyDescent="0.2">
      <c r="A36" s="203"/>
      <c r="B36" s="204" t="s">
        <v>75</v>
      </c>
      <c r="C36" s="205" t="str">
        <f>CONCATENATE(B32," ",C32)</f>
        <v>4 Vodorovné konstrukce</v>
      </c>
      <c r="D36" s="206"/>
      <c r="E36" s="207"/>
      <c r="F36" s="208"/>
      <c r="G36" s="209">
        <f>SUM(G32:G35)</f>
        <v>0</v>
      </c>
      <c r="O36" s="195">
        <v>4</v>
      </c>
      <c r="BA36" s="210">
        <f>SUM(BA32:BA35)</f>
        <v>0</v>
      </c>
      <c r="BB36" s="210">
        <f>SUM(BB32:BB35)</f>
        <v>0</v>
      </c>
      <c r="BC36" s="210">
        <f>SUM(BC32:BC35)</f>
        <v>0</v>
      </c>
      <c r="BD36" s="210">
        <f>SUM(BD32:BD35)</f>
        <v>0</v>
      </c>
      <c r="BE36" s="210">
        <f>SUM(BE32:BE35)</f>
        <v>0</v>
      </c>
    </row>
    <row r="37" spans="1:104" x14ac:dyDescent="0.2">
      <c r="A37" s="188" t="s">
        <v>72</v>
      </c>
      <c r="B37" s="189" t="s">
        <v>136</v>
      </c>
      <c r="C37" s="190" t="s">
        <v>137</v>
      </c>
      <c r="D37" s="191"/>
      <c r="E37" s="192"/>
      <c r="F37" s="192"/>
      <c r="G37" s="193"/>
      <c r="H37" s="194"/>
      <c r="I37" s="194"/>
      <c r="O37" s="195">
        <v>1</v>
      </c>
    </row>
    <row r="38" spans="1:104" x14ac:dyDescent="0.2">
      <c r="A38" s="196">
        <v>23</v>
      </c>
      <c r="B38" s="197" t="s">
        <v>138</v>
      </c>
      <c r="C38" s="198" t="s">
        <v>139</v>
      </c>
      <c r="D38" s="199" t="s">
        <v>119</v>
      </c>
      <c r="E38" s="200">
        <v>5.7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1</v>
      </c>
      <c r="CZ38" s="167">
        <v>8.0960000000000004E-2</v>
      </c>
    </row>
    <row r="39" spans="1:104" x14ac:dyDescent="0.2">
      <c r="A39" s="196">
        <v>24</v>
      </c>
      <c r="B39" s="197" t="s">
        <v>140</v>
      </c>
      <c r="C39" s="198" t="s">
        <v>141</v>
      </c>
      <c r="D39" s="199" t="s">
        <v>119</v>
      </c>
      <c r="E39" s="200">
        <v>1.5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7.3899999999999993E-2</v>
      </c>
    </row>
    <row r="40" spans="1:104" x14ac:dyDescent="0.2">
      <c r="A40" s="196">
        <v>25</v>
      </c>
      <c r="B40" s="197" t="s">
        <v>142</v>
      </c>
      <c r="C40" s="198" t="s">
        <v>143</v>
      </c>
      <c r="D40" s="199" t="s">
        <v>144</v>
      </c>
      <c r="E40" s="200">
        <v>0.2475</v>
      </c>
      <c r="F40" s="200">
        <v>0</v>
      </c>
      <c r="G40" s="201">
        <f>E40*F40</f>
        <v>0</v>
      </c>
      <c r="O40" s="195">
        <v>2</v>
      </c>
      <c r="AA40" s="167">
        <v>3</v>
      </c>
      <c r="AB40" s="167">
        <v>1</v>
      </c>
      <c r="AC40" s="167">
        <v>583314004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3</v>
      </c>
      <c r="CB40" s="202">
        <v>1</v>
      </c>
      <c r="CZ40" s="167">
        <v>1</v>
      </c>
    </row>
    <row r="41" spans="1:104" x14ac:dyDescent="0.2">
      <c r="A41" s="196">
        <v>26</v>
      </c>
      <c r="B41" s="197" t="s">
        <v>145</v>
      </c>
      <c r="C41" s="198" t="s">
        <v>146</v>
      </c>
      <c r="D41" s="199" t="s">
        <v>144</v>
      </c>
      <c r="E41" s="200">
        <v>9.4049999999999994</v>
      </c>
      <c r="F41" s="200">
        <v>0</v>
      </c>
      <c r="G41" s="201">
        <f>E41*F41</f>
        <v>0</v>
      </c>
      <c r="O41" s="195">
        <v>2</v>
      </c>
      <c r="AA41" s="167">
        <v>3</v>
      </c>
      <c r="AB41" s="167">
        <v>1</v>
      </c>
      <c r="AC41" s="167">
        <v>583318004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3</v>
      </c>
      <c r="CB41" s="202">
        <v>1</v>
      </c>
      <c r="CZ41" s="167">
        <v>1</v>
      </c>
    </row>
    <row r="42" spans="1:104" x14ac:dyDescent="0.2">
      <c r="A42" s="196">
        <v>27</v>
      </c>
      <c r="B42" s="197" t="s">
        <v>147</v>
      </c>
      <c r="C42" s="198" t="s">
        <v>148</v>
      </c>
      <c r="D42" s="199" t="s">
        <v>119</v>
      </c>
      <c r="E42" s="200">
        <v>1.65</v>
      </c>
      <c r="F42" s="200">
        <v>0</v>
      </c>
      <c r="G42" s="201">
        <f>E42*F42</f>
        <v>0</v>
      </c>
      <c r="O42" s="195">
        <v>2</v>
      </c>
      <c r="AA42" s="167">
        <v>3</v>
      </c>
      <c r="AB42" s="167">
        <v>1</v>
      </c>
      <c r="AC42" s="167">
        <v>59245110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3</v>
      </c>
      <c r="CB42" s="202">
        <v>1</v>
      </c>
      <c r="CZ42" s="167">
        <v>0.129</v>
      </c>
    </row>
    <row r="43" spans="1:104" x14ac:dyDescent="0.2">
      <c r="A43" s="203"/>
      <c r="B43" s="204" t="s">
        <v>75</v>
      </c>
      <c r="C43" s="205" t="str">
        <f>CONCATENATE(B37," ",C37)</f>
        <v>5 Komunikace</v>
      </c>
      <c r="D43" s="206"/>
      <c r="E43" s="207"/>
      <c r="F43" s="208"/>
      <c r="G43" s="209">
        <f>SUM(G37:G42)</f>
        <v>0</v>
      </c>
      <c r="O43" s="195">
        <v>4</v>
      </c>
      <c r="BA43" s="210">
        <f>SUM(BA37:BA42)</f>
        <v>0</v>
      </c>
      <c r="BB43" s="210">
        <f>SUM(BB37:BB42)</f>
        <v>0</v>
      </c>
      <c r="BC43" s="210">
        <f>SUM(BC37:BC42)</f>
        <v>0</v>
      </c>
      <c r="BD43" s="210">
        <f>SUM(BD37:BD42)</f>
        <v>0</v>
      </c>
      <c r="BE43" s="210">
        <f>SUM(BE37:BE42)</f>
        <v>0</v>
      </c>
    </row>
    <row r="44" spans="1:104" x14ac:dyDescent="0.2">
      <c r="A44" s="188" t="s">
        <v>72</v>
      </c>
      <c r="B44" s="189" t="s">
        <v>149</v>
      </c>
      <c r="C44" s="190" t="s">
        <v>150</v>
      </c>
      <c r="D44" s="191"/>
      <c r="E44" s="192"/>
      <c r="F44" s="192"/>
      <c r="G44" s="193"/>
      <c r="H44" s="194"/>
      <c r="I44" s="194"/>
      <c r="O44" s="195">
        <v>1</v>
      </c>
    </row>
    <row r="45" spans="1:104" x14ac:dyDescent="0.2">
      <c r="A45" s="196">
        <v>28</v>
      </c>
      <c r="B45" s="197" t="s">
        <v>151</v>
      </c>
      <c r="C45" s="198" t="s">
        <v>152</v>
      </c>
      <c r="D45" s="199" t="s">
        <v>119</v>
      </c>
      <c r="E45" s="200">
        <v>4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3.3579999999999999E-2</v>
      </c>
    </row>
    <row r="46" spans="1:104" x14ac:dyDescent="0.2">
      <c r="A46" s="203"/>
      <c r="B46" s="204" t="s">
        <v>75</v>
      </c>
      <c r="C46" s="205" t="str">
        <f>CONCATENATE(B44," ",C44)</f>
        <v>61 Upravy povrchů vnitřní</v>
      </c>
      <c r="D46" s="206"/>
      <c r="E46" s="207"/>
      <c r="F46" s="208"/>
      <c r="G46" s="209">
        <f>SUM(G44:G45)</f>
        <v>0</v>
      </c>
      <c r="O46" s="195">
        <v>4</v>
      </c>
      <c r="BA46" s="210">
        <f>SUM(BA44:BA45)</f>
        <v>0</v>
      </c>
      <c r="BB46" s="210">
        <f>SUM(BB44:BB45)</f>
        <v>0</v>
      </c>
      <c r="BC46" s="210">
        <f>SUM(BC44:BC45)</f>
        <v>0</v>
      </c>
      <c r="BD46" s="210">
        <f>SUM(BD44:BD45)</f>
        <v>0</v>
      </c>
      <c r="BE46" s="210">
        <f>SUM(BE44:BE45)</f>
        <v>0</v>
      </c>
    </row>
    <row r="47" spans="1:104" x14ac:dyDescent="0.2">
      <c r="A47" s="188" t="s">
        <v>72</v>
      </c>
      <c r="B47" s="189" t="s">
        <v>153</v>
      </c>
      <c r="C47" s="190" t="s">
        <v>154</v>
      </c>
      <c r="D47" s="191"/>
      <c r="E47" s="192"/>
      <c r="F47" s="192"/>
      <c r="G47" s="193"/>
      <c r="H47" s="194"/>
      <c r="I47" s="194"/>
      <c r="O47" s="195">
        <v>1</v>
      </c>
    </row>
    <row r="48" spans="1:104" x14ac:dyDescent="0.2">
      <c r="A48" s="196">
        <v>29</v>
      </c>
      <c r="B48" s="197" t="s">
        <v>155</v>
      </c>
      <c r="C48" s="198" t="s">
        <v>156</v>
      </c>
      <c r="D48" s="199" t="s">
        <v>87</v>
      </c>
      <c r="E48" s="200">
        <v>5.7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4.3099999999999996E-3</v>
      </c>
    </row>
    <row r="49" spans="1:104" x14ac:dyDescent="0.2">
      <c r="A49" s="196">
        <v>30</v>
      </c>
      <c r="B49" s="197" t="s">
        <v>157</v>
      </c>
      <c r="C49" s="198" t="s">
        <v>158</v>
      </c>
      <c r="D49" s="199" t="s">
        <v>119</v>
      </c>
      <c r="E49" s="200">
        <v>2.8904999999999998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0</v>
      </c>
      <c r="AC49" s="167">
        <v>0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0</v>
      </c>
      <c r="CZ49" s="167">
        <v>4.0000000000000003E-5</v>
      </c>
    </row>
    <row r="50" spans="1:104" ht="22.5" x14ac:dyDescent="0.2">
      <c r="A50" s="196">
        <v>31</v>
      </c>
      <c r="B50" s="197" t="s">
        <v>159</v>
      </c>
      <c r="C50" s="198" t="s">
        <v>160</v>
      </c>
      <c r="D50" s="199" t="s">
        <v>119</v>
      </c>
      <c r="E50" s="200">
        <v>0.66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1</v>
      </c>
      <c r="CZ50" s="167">
        <v>3.755E-2</v>
      </c>
    </row>
    <row r="51" spans="1:104" x14ac:dyDescent="0.2">
      <c r="A51" s="196">
        <v>32</v>
      </c>
      <c r="B51" s="197" t="s">
        <v>161</v>
      </c>
      <c r="C51" s="198" t="s">
        <v>162</v>
      </c>
      <c r="D51" s="199" t="s">
        <v>119</v>
      </c>
      <c r="E51" s="200">
        <v>5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0</v>
      </c>
      <c r="AC51" s="167">
        <v>0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0</v>
      </c>
      <c r="CZ51" s="167">
        <v>4.6899999999999997E-3</v>
      </c>
    </row>
    <row r="52" spans="1:104" x14ac:dyDescent="0.2">
      <c r="A52" s="203"/>
      <c r="B52" s="204" t="s">
        <v>75</v>
      </c>
      <c r="C52" s="205" t="str">
        <f>CONCATENATE(B47," ",C47)</f>
        <v>62 Úpravy povrchů vnější</v>
      </c>
      <c r="D52" s="206"/>
      <c r="E52" s="207"/>
      <c r="F52" s="208"/>
      <c r="G52" s="209">
        <f>SUM(G47:G51)</f>
        <v>0</v>
      </c>
      <c r="O52" s="195">
        <v>4</v>
      </c>
      <c r="BA52" s="210">
        <f>SUM(BA47:BA51)</f>
        <v>0</v>
      </c>
      <c r="BB52" s="210">
        <f>SUM(BB47:BB51)</f>
        <v>0</v>
      </c>
      <c r="BC52" s="210">
        <f>SUM(BC47:BC51)</f>
        <v>0</v>
      </c>
      <c r="BD52" s="210">
        <f>SUM(BD47:BD51)</f>
        <v>0</v>
      </c>
      <c r="BE52" s="210">
        <f>SUM(BE47:BE51)</f>
        <v>0</v>
      </c>
    </row>
    <row r="53" spans="1:104" x14ac:dyDescent="0.2">
      <c r="A53" s="188" t="s">
        <v>72</v>
      </c>
      <c r="B53" s="189" t="s">
        <v>163</v>
      </c>
      <c r="C53" s="190" t="s">
        <v>164</v>
      </c>
      <c r="D53" s="191"/>
      <c r="E53" s="192"/>
      <c r="F53" s="192"/>
      <c r="G53" s="193"/>
      <c r="H53" s="194"/>
      <c r="I53" s="194"/>
      <c r="O53" s="195">
        <v>1</v>
      </c>
    </row>
    <row r="54" spans="1:104" x14ac:dyDescent="0.2">
      <c r="A54" s="196">
        <v>33</v>
      </c>
      <c r="B54" s="197" t="s">
        <v>165</v>
      </c>
      <c r="C54" s="198" t="s">
        <v>166</v>
      </c>
      <c r="D54" s="199" t="s">
        <v>84</v>
      </c>
      <c r="E54" s="200">
        <v>1.2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2.2563399999999998</v>
      </c>
    </row>
    <row r="55" spans="1:104" x14ac:dyDescent="0.2">
      <c r="A55" s="196">
        <v>34</v>
      </c>
      <c r="B55" s="197" t="s">
        <v>167</v>
      </c>
      <c r="C55" s="198" t="s">
        <v>168</v>
      </c>
      <c r="D55" s="199" t="s">
        <v>108</v>
      </c>
      <c r="E55" s="200">
        <v>2.4E-2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1.0185500000000001</v>
      </c>
    </row>
    <row r="56" spans="1:104" x14ac:dyDescent="0.2">
      <c r="A56" s="196">
        <v>35</v>
      </c>
      <c r="B56" s="197" t="s">
        <v>169</v>
      </c>
      <c r="C56" s="198" t="s">
        <v>170</v>
      </c>
      <c r="D56" s="199" t="s">
        <v>84</v>
      </c>
      <c r="E56" s="200">
        <v>1.0229999999999999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1</v>
      </c>
      <c r="CZ56" s="167">
        <v>1.837</v>
      </c>
    </row>
    <row r="57" spans="1:104" x14ac:dyDescent="0.2">
      <c r="A57" s="203"/>
      <c r="B57" s="204" t="s">
        <v>75</v>
      </c>
      <c r="C57" s="205" t="str">
        <f>CONCATENATE(B53," ",C53)</f>
        <v>63 Podlahy a podlahové konstrukce</v>
      </c>
      <c r="D57" s="206"/>
      <c r="E57" s="207"/>
      <c r="F57" s="208"/>
      <c r="G57" s="209">
        <f>SUM(G53:G56)</f>
        <v>0</v>
      </c>
      <c r="O57" s="195">
        <v>4</v>
      </c>
      <c r="BA57" s="210">
        <f>SUM(BA53:BA56)</f>
        <v>0</v>
      </c>
      <c r="BB57" s="210">
        <f>SUM(BB53:BB56)</f>
        <v>0</v>
      </c>
      <c r="BC57" s="210">
        <f>SUM(BC53:BC56)</f>
        <v>0</v>
      </c>
      <c r="BD57" s="210">
        <f>SUM(BD53:BD56)</f>
        <v>0</v>
      </c>
      <c r="BE57" s="210">
        <f>SUM(BE53:BE56)</f>
        <v>0</v>
      </c>
    </row>
    <row r="58" spans="1:104" x14ac:dyDescent="0.2">
      <c r="A58" s="188" t="s">
        <v>72</v>
      </c>
      <c r="B58" s="189" t="s">
        <v>171</v>
      </c>
      <c r="C58" s="190" t="s">
        <v>172</v>
      </c>
      <c r="D58" s="191"/>
      <c r="E58" s="192"/>
      <c r="F58" s="192"/>
      <c r="G58" s="193"/>
      <c r="H58" s="194"/>
      <c r="I58" s="194"/>
      <c r="O58" s="195">
        <v>1</v>
      </c>
    </row>
    <row r="59" spans="1:104" ht="22.5" x14ac:dyDescent="0.2">
      <c r="A59" s="196">
        <v>36</v>
      </c>
      <c r="B59" s="197" t="s">
        <v>173</v>
      </c>
      <c r="C59" s="198" t="s">
        <v>174</v>
      </c>
      <c r="D59" s="199" t="s">
        <v>175</v>
      </c>
      <c r="E59" s="200">
        <v>20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8</v>
      </c>
      <c r="AC59" s="167">
        <v>8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8</v>
      </c>
      <c r="CZ59" s="167">
        <v>0</v>
      </c>
    </row>
    <row r="60" spans="1:104" x14ac:dyDescent="0.2">
      <c r="A60" s="203"/>
      <c r="B60" s="204" t="s">
        <v>75</v>
      </c>
      <c r="C60" s="205" t="str">
        <f>CONCATENATE(B58," ",C58)</f>
        <v>9 Ostatní konstrukce, bourání</v>
      </c>
      <c r="D60" s="206"/>
      <c r="E60" s="207"/>
      <c r="F60" s="208"/>
      <c r="G60" s="209">
        <f>SUM(G58:G59)</f>
        <v>0</v>
      </c>
      <c r="O60" s="195">
        <v>4</v>
      </c>
      <c r="BA60" s="210">
        <f>SUM(BA58:BA59)</f>
        <v>0</v>
      </c>
      <c r="BB60" s="210">
        <f>SUM(BB58:BB59)</f>
        <v>0</v>
      </c>
      <c r="BC60" s="210">
        <f>SUM(BC58:BC59)</f>
        <v>0</v>
      </c>
      <c r="BD60" s="210">
        <f>SUM(BD58:BD59)</f>
        <v>0</v>
      </c>
      <c r="BE60" s="210">
        <f>SUM(BE58:BE59)</f>
        <v>0</v>
      </c>
    </row>
    <row r="61" spans="1:104" x14ac:dyDescent="0.2">
      <c r="A61" s="188" t="s">
        <v>72</v>
      </c>
      <c r="B61" s="189" t="s">
        <v>176</v>
      </c>
      <c r="C61" s="190" t="s">
        <v>177</v>
      </c>
      <c r="D61" s="191"/>
      <c r="E61" s="192"/>
      <c r="F61" s="192"/>
      <c r="G61" s="193"/>
      <c r="H61" s="194"/>
      <c r="I61" s="194"/>
      <c r="O61" s="195">
        <v>1</v>
      </c>
    </row>
    <row r="62" spans="1:104" x14ac:dyDescent="0.2">
      <c r="A62" s="196">
        <v>37</v>
      </c>
      <c r="B62" s="197" t="s">
        <v>178</v>
      </c>
      <c r="C62" s="198" t="s">
        <v>179</v>
      </c>
      <c r="D62" s="199" t="s">
        <v>119</v>
      </c>
      <c r="E62" s="200">
        <v>2.35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1</v>
      </c>
      <c r="CZ62" s="167">
        <v>3.0000000000000001E-5</v>
      </c>
    </row>
    <row r="63" spans="1:104" x14ac:dyDescent="0.2">
      <c r="A63" s="196">
        <v>38</v>
      </c>
      <c r="B63" s="197" t="s">
        <v>180</v>
      </c>
      <c r="C63" s="198" t="s">
        <v>181</v>
      </c>
      <c r="D63" s="199" t="s">
        <v>119</v>
      </c>
      <c r="E63" s="200">
        <v>17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1</v>
      </c>
      <c r="AC63" s="167">
        <v>1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1</v>
      </c>
      <c r="CZ63" s="167">
        <v>4.0000000000000003E-5</v>
      </c>
    </row>
    <row r="64" spans="1:104" x14ac:dyDescent="0.2">
      <c r="A64" s="203"/>
      <c r="B64" s="204" t="s">
        <v>75</v>
      </c>
      <c r="C64" s="205" t="str">
        <f>CONCATENATE(B61," ",C61)</f>
        <v>95 Dokončovací konstrukce na pozemních stavbách</v>
      </c>
      <c r="D64" s="206"/>
      <c r="E64" s="207"/>
      <c r="F64" s="208"/>
      <c r="G64" s="209">
        <f>SUM(G61:G63)</f>
        <v>0</v>
      </c>
      <c r="O64" s="195">
        <v>4</v>
      </c>
      <c r="BA64" s="210">
        <f>SUM(BA61:BA63)</f>
        <v>0</v>
      </c>
      <c r="BB64" s="210">
        <f>SUM(BB61:BB63)</f>
        <v>0</v>
      </c>
      <c r="BC64" s="210">
        <f>SUM(BC61:BC63)</f>
        <v>0</v>
      </c>
      <c r="BD64" s="210">
        <f>SUM(BD61:BD63)</f>
        <v>0</v>
      </c>
      <c r="BE64" s="210">
        <f>SUM(BE61:BE63)</f>
        <v>0</v>
      </c>
    </row>
    <row r="65" spans="1:104" x14ac:dyDescent="0.2">
      <c r="A65" s="188" t="s">
        <v>72</v>
      </c>
      <c r="B65" s="189" t="s">
        <v>182</v>
      </c>
      <c r="C65" s="190" t="s">
        <v>183</v>
      </c>
      <c r="D65" s="191"/>
      <c r="E65" s="192"/>
      <c r="F65" s="192"/>
      <c r="G65" s="193"/>
      <c r="H65" s="194"/>
      <c r="I65" s="194"/>
      <c r="O65" s="195">
        <v>1</v>
      </c>
    </row>
    <row r="66" spans="1:104" x14ac:dyDescent="0.2">
      <c r="A66" s="196">
        <v>39</v>
      </c>
      <c r="B66" s="197" t="s">
        <v>184</v>
      </c>
      <c r="C66" s="198" t="s">
        <v>185</v>
      </c>
      <c r="D66" s="199" t="s">
        <v>119</v>
      </c>
      <c r="E66" s="200">
        <v>0.9375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1</v>
      </c>
      <c r="AC66" s="167">
        <v>1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1</v>
      </c>
      <c r="CZ66" s="167">
        <v>3.0400000000000002E-3</v>
      </c>
    </row>
    <row r="67" spans="1:104" x14ac:dyDescent="0.2">
      <c r="A67" s="203"/>
      <c r="B67" s="204" t="s">
        <v>75</v>
      </c>
      <c r="C67" s="205" t="str">
        <f>CONCATENATE(B65," ",C65)</f>
        <v>96 Bourání konstrukcí</v>
      </c>
      <c r="D67" s="206"/>
      <c r="E67" s="207"/>
      <c r="F67" s="208"/>
      <c r="G67" s="209">
        <f>SUM(G65:G66)</f>
        <v>0</v>
      </c>
      <c r="O67" s="195">
        <v>4</v>
      </c>
      <c r="BA67" s="210">
        <f>SUM(BA65:BA66)</f>
        <v>0</v>
      </c>
      <c r="BB67" s="210">
        <f>SUM(BB65:BB66)</f>
        <v>0</v>
      </c>
      <c r="BC67" s="210">
        <f>SUM(BC65:BC66)</f>
        <v>0</v>
      </c>
      <c r="BD67" s="210">
        <f>SUM(BD65:BD66)</f>
        <v>0</v>
      </c>
      <c r="BE67" s="210">
        <f>SUM(BE65:BE66)</f>
        <v>0</v>
      </c>
    </row>
    <row r="68" spans="1:104" x14ac:dyDescent="0.2">
      <c r="A68" s="188" t="s">
        <v>72</v>
      </c>
      <c r="B68" s="189" t="s">
        <v>186</v>
      </c>
      <c r="C68" s="190" t="s">
        <v>187</v>
      </c>
      <c r="D68" s="191"/>
      <c r="E68" s="192"/>
      <c r="F68" s="192"/>
      <c r="G68" s="193"/>
      <c r="H68" s="194"/>
      <c r="I68" s="194"/>
      <c r="O68" s="195">
        <v>1</v>
      </c>
    </row>
    <row r="69" spans="1:104" x14ac:dyDescent="0.2">
      <c r="A69" s="196">
        <v>40</v>
      </c>
      <c r="B69" s="197" t="s">
        <v>188</v>
      </c>
      <c r="C69" s="198" t="s">
        <v>189</v>
      </c>
      <c r="D69" s="199" t="s">
        <v>84</v>
      </c>
      <c r="E69" s="200">
        <v>1.5047999999999999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1.82E-3</v>
      </c>
    </row>
    <row r="70" spans="1:104" x14ac:dyDescent="0.2">
      <c r="A70" s="196">
        <v>41</v>
      </c>
      <c r="B70" s="197" t="s">
        <v>190</v>
      </c>
      <c r="C70" s="198" t="s">
        <v>191</v>
      </c>
      <c r="D70" s="199" t="s">
        <v>87</v>
      </c>
      <c r="E70" s="200">
        <v>1.65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6.6360000000000002E-2</v>
      </c>
    </row>
    <row r="71" spans="1:104" x14ac:dyDescent="0.2">
      <c r="A71" s="203"/>
      <c r="B71" s="204" t="s">
        <v>75</v>
      </c>
      <c r="C71" s="205" t="str">
        <f>CONCATENATE(B68," ",C68)</f>
        <v>97 Prorážení otvorů</v>
      </c>
      <c r="D71" s="206"/>
      <c r="E71" s="207"/>
      <c r="F71" s="208"/>
      <c r="G71" s="209">
        <f>SUM(G68:G70)</f>
        <v>0</v>
      </c>
      <c r="O71" s="195">
        <v>4</v>
      </c>
      <c r="BA71" s="210">
        <f>SUM(BA68:BA70)</f>
        <v>0</v>
      </c>
      <c r="BB71" s="210">
        <f>SUM(BB68:BB70)</f>
        <v>0</v>
      </c>
      <c r="BC71" s="210">
        <f>SUM(BC68:BC70)</f>
        <v>0</v>
      </c>
      <c r="BD71" s="210">
        <f>SUM(BD68:BD70)</f>
        <v>0</v>
      </c>
      <c r="BE71" s="210">
        <f>SUM(BE68:BE70)</f>
        <v>0</v>
      </c>
    </row>
    <row r="72" spans="1:104" x14ac:dyDescent="0.2">
      <c r="A72" s="188" t="s">
        <v>72</v>
      </c>
      <c r="B72" s="189" t="s">
        <v>192</v>
      </c>
      <c r="C72" s="190" t="s">
        <v>193</v>
      </c>
      <c r="D72" s="191"/>
      <c r="E72" s="192"/>
      <c r="F72" s="192"/>
      <c r="G72" s="193"/>
      <c r="H72" s="194"/>
      <c r="I72" s="194"/>
      <c r="O72" s="195">
        <v>1</v>
      </c>
    </row>
    <row r="73" spans="1:104" x14ac:dyDescent="0.2">
      <c r="A73" s="196">
        <v>42</v>
      </c>
      <c r="B73" s="197" t="s">
        <v>194</v>
      </c>
      <c r="C73" s="198" t="s">
        <v>195</v>
      </c>
      <c r="D73" s="199" t="s">
        <v>84</v>
      </c>
      <c r="E73" s="200">
        <v>1.5047999999999999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0</v>
      </c>
    </row>
    <row r="74" spans="1:104" x14ac:dyDescent="0.2">
      <c r="A74" s="196">
        <v>43</v>
      </c>
      <c r="B74" s="197" t="s">
        <v>196</v>
      </c>
      <c r="C74" s="198" t="s">
        <v>197</v>
      </c>
      <c r="D74" s="199" t="s">
        <v>108</v>
      </c>
      <c r="E74" s="200">
        <v>3.3858000000000001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0</v>
      </c>
      <c r="AC74" s="167">
        <v>0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0</v>
      </c>
      <c r="CZ74" s="167">
        <v>0</v>
      </c>
    </row>
    <row r="75" spans="1:104" ht="22.5" x14ac:dyDescent="0.2">
      <c r="A75" s="196">
        <v>44</v>
      </c>
      <c r="B75" s="197" t="s">
        <v>198</v>
      </c>
      <c r="C75" s="198" t="s">
        <v>199</v>
      </c>
      <c r="D75" s="199" t="s">
        <v>108</v>
      </c>
      <c r="E75" s="200">
        <v>203.148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0</v>
      </c>
    </row>
    <row r="76" spans="1:104" x14ac:dyDescent="0.2">
      <c r="A76" s="196">
        <v>45</v>
      </c>
      <c r="B76" s="197" t="s">
        <v>200</v>
      </c>
      <c r="C76" s="198" t="s">
        <v>201</v>
      </c>
      <c r="D76" s="199" t="s">
        <v>108</v>
      </c>
      <c r="E76" s="200">
        <v>27.395163329999999</v>
      </c>
      <c r="F76" s="200">
        <v>0</v>
      </c>
      <c r="G76" s="201">
        <f>E76*F76</f>
        <v>0</v>
      </c>
      <c r="O76" s="195">
        <v>2</v>
      </c>
      <c r="AA76" s="167">
        <v>7</v>
      </c>
      <c r="AB76" s="167">
        <v>1</v>
      </c>
      <c r="AC76" s="167">
        <v>2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7</v>
      </c>
      <c r="CB76" s="202">
        <v>1</v>
      </c>
      <c r="CZ76" s="167">
        <v>0</v>
      </c>
    </row>
    <row r="77" spans="1:104" x14ac:dyDescent="0.2">
      <c r="A77" s="203"/>
      <c r="B77" s="204" t="s">
        <v>75</v>
      </c>
      <c r="C77" s="205" t="str">
        <f>CONCATENATE(B72," ",C72)</f>
        <v>99 Staveništní přesun hmot</v>
      </c>
      <c r="D77" s="206"/>
      <c r="E77" s="207"/>
      <c r="F77" s="208"/>
      <c r="G77" s="209">
        <f>SUM(G72:G76)</f>
        <v>0</v>
      </c>
      <c r="O77" s="195">
        <v>4</v>
      </c>
      <c r="BA77" s="210">
        <f>SUM(BA72:BA76)</f>
        <v>0</v>
      </c>
      <c r="BB77" s="210">
        <f>SUM(BB72:BB76)</f>
        <v>0</v>
      </c>
      <c r="BC77" s="210">
        <f>SUM(BC72:BC76)</f>
        <v>0</v>
      </c>
      <c r="BD77" s="210">
        <f>SUM(BD72:BD76)</f>
        <v>0</v>
      </c>
      <c r="BE77" s="210">
        <f>SUM(BE72:BE76)</f>
        <v>0</v>
      </c>
    </row>
    <row r="78" spans="1:104" x14ac:dyDescent="0.2">
      <c r="A78" s="188" t="s">
        <v>72</v>
      </c>
      <c r="B78" s="189" t="s">
        <v>202</v>
      </c>
      <c r="C78" s="190" t="s">
        <v>203</v>
      </c>
      <c r="D78" s="191"/>
      <c r="E78" s="192"/>
      <c r="F78" s="192"/>
      <c r="G78" s="193"/>
      <c r="H78" s="194"/>
      <c r="I78" s="194"/>
      <c r="O78" s="195">
        <v>1</v>
      </c>
    </row>
    <row r="79" spans="1:104" x14ac:dyDescent="0.2">
      <c r="A79" s="196">
        <v>46</v>
      </c>
      <c r="B79" s="197" t="s">
        <v>204</v>
      </c>
      <c r="C79" s="198" t="s">
        <v>205</v>
      </c>
      <c r="D79" s="199" t="s">
        <v>119</v>
      </c>
      <c r="E79" s="200">
        <v>20.625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7</v>
      </c>
      <c r="AC79" s="167">
        <v>7</v>
      </c>
      <c r="AZ79" s="167">
        <v>2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7</v>
      </c>
      <c r="CZ79" s="167">
        <v>6.8000000000000005E-4</v>
      </c>
    </row>
    <row r="80" spans="1:104" x14ac:dyDescent="0.2">
      <c r="A80" s="196">
        <v>47</v>
      </c>
      <c r="B80" s="197" t="s">
        <v>206</v>
      </c>
      <c r="C80" s="198" t="s">
        <v>207</v>
      </c>
      <c r="D80" s="199" t="s">
        <v>108</v>
      </c>
      <c r="E80" s="200">
        <v>1.4024999999999999E-2</v>
      </c>
      <c r="F80" s="200">
        <v>0</v>
      </c>
      <c r="G80" s="201">
        <f>E80*F80</f>
        <v>0</v>
      </c>
      <c r="O80" s="195">
        <v>2</v>
      </c>
      <c r="AA80" s="167">
        <v>7</v>
      </c>
      <c r="AB80" s="167">
        <v>1001</v>
      </c>
      <c r="AC80" s="167">
        <v>5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7</v>
      </c>
      <c r="CB80" s="202">
        <v>1001</v>
      </c>
      <c r="CZ80" s="167">
        <v>0</v>
      </c>
    </row>
    <row r="81" spans="1:104" x14ac:dyDescent="0.2">
      <c r="A81" s="203"/>
      <c r="B81" s="204" t="s">
        <v>75</v>
      </c>
      <c r="C81" s="205" t="str">
        <f>CONCATENATE(B78," ",C78)</f>
        <v>711 Izolace proti vodě</v>
      </c>
      <c r="D81" s="206"/>
      <c r="E81" s="207"/>
      <c r="F81" s="208"/>
      <c r="G81" s="209">
        <f>SUM(G78:G80)</f>
        <v>0</v>
      </c>
      <c r="O81" s="195">
        <v>4</v>
      </c>
      <c r="BA81" s="210">
        <f>SUM(BA78:BA80)</f>
        <v>0</v>
      </c>
      <c r="BB81" s="210">
        <f>SUM(BB78:BB80)</f>
        <v>0</v>
      </c>
      <c r="BC81" s="210">
        <f>SUM(BC78:BC80)</f>
        <v>0</v>
      </c>
      <c r="BD81" s="210">
        <f>SUM(BD78:BD80)</f>
        <v>0</v>
      </c>
      <c r="BE81" s="210">
        <f>SUM(BE78:BE80)</f>
        <v>0</v>
      </c>
    </row>
    <row r="82" spans="1:104" x14ac:dyDescent="0.2">
      <c r="A82" s="188" t="s">
        <v>72</v>
      </c>
      <c r="B82" s="189" t="s">
        <v>208</v>
      </c>
      <c r="C82" s="190" t="s">
        <v>209</v>
      </c>
      <c r="D82" s="191"/>
      <c r="E82" s="192"/>
      <c r="F82" s="192"/>
      <c r="G82" s="193"/>
      <c r="H82" s="194"/>
      <c r="I82" s="194"/>
      <c r="O82" s="195">
        <v>1</v>
      </c>
    </row>
    <row r="83" spans="1:104" x14ac:dyDescent="0.2">
      <c r="A83" s="196">
        <v>48</v>
      </c>
      <c r="B83" s="197" t="s">
        <v>210</v>
      </c>
      <c r="C83" s="198" t="s">
        <v>211</v>
      </c>
      <c r="D83" s="199" t="s">
        <v>84</v>
      </c>
      <c r="E83" s="200">
        <v>1.56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1</v>
      </c>
      <c r="CZ83" s="167">
        <v>0</v>
      </c>
    </row>
    <row r="84" spans="1:104" x14ac:dyDescent="0.2">
      <c r="A84" s="196">
        <v>49</v>
      </c>
      <c r="B84" s="197" t="s">
        <v>212</v>
      </c>
      <c r="C84" s="198" t="s">
        <v>213</v>
      </c>
      <c r="D84" s="199" t="s">
        <v>87</v>
      </c>
      <c r="E84" s="200">
        <v>6.6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1</v>
      </c>
      <c r="AC84" s="167">
        <v>1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1</v>
      </c>
      <c r="CZ84" s="167">
        <v>0</v>
      </c>
    </row>
    <row r="85" spans="1:104" ht="22.5" x14ac:dyDescent="0.2">
      <c r="A85" s="196">
        <v>50</v>
      </c>
      <c r="B85" s="197" t="s">
        <v>214</v>
      </c>
      <c r="C85" s="198" t="s">
        <v>215</v>
      </c>
      <c r="D85" s="199" t="s">
        <v>84</v>
      </c>
      <c r="E85" s="200">
        <v>0.66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1</v>
      </c>
      <c r="AC85" s="167">
        <v>1</v>
      </c>
      <c r="AZ85" s="167">
        <v>2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1</v>
      </c>
      <c r="CZ85" s="167">
        <v>1.7</v>
      </c>
    </row>
    <row r="86" spans="1:104" x14ac:dyDescent="0.2">
      <c r="A86" s="196">
        <v>51</v>
      </c>
      <c r="B86" s="197" t="s">
        <v>216</v>
      </c>
      <c r="C86" s="198" t="s">
        <v>217</v>
      </c>
      <c r="D86" s="199" t="s">
        <v>84</v>
      </c>
      <c r="E86" s="200">
        <v>3.4319999999999999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</v>
      </c>
    </row>
    <row r="87" spans="1:104" ht="22.5" x14ac:dyDescent="0.2">
      <c r="A87" s="196">
        <v>52</v>
      </c>
      <c r="B87" s="197" t="s">
        <v>218</v>
      </c>
      <c r="C87" s="198" t="s">
        <v>219</v>
      </c>
      <c r="D87" s="199" t="s">
        <v>220</v>
      </c>
      <c r="E87" s="200">
        <v>1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0</v>
      </c>
      <c r="AC87" s="167">
        <v>0</v>
      </c>
      <c r="AZ87" s="167">
        <v>2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0</v>
      </c>
      <c r="CZ87" s="167">
        <v>0</v>
      </c>
    </row>
    <row r="88" spans="1:104" x14ac:dyDescent="0.2">
      <c r="A88" s="196">
        <v>53</v>
      </c>
      <c r="B88" s="197" t="s">
        <v>221</v>
      </c>
      <c r="C88" s="198" t="s">
        <v>222</v>
      </c>
      <c r="D88" s="199" t="s">
        <v>84</v>
      </c>
      <c r="E88" s="200">
        <v>1.089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1</v>
      </c>
      <c r="AC88" s="167">
        <v>1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1</v>
      </c>
      <c r="CZ88" s="167">
        <v>1.8907700000000001</v>
      </c>
    </row>
    <row r="89" spans="1:104" x14ac:dyDescent="0.2">
      <c r="A89" s="196">
        <v>54</v>
      </c>
      <c r="B89" s="197" t="s">
        <v>223</v>
      </c>
      <c r="C89" s="198" t="s">
        <v>224</v>
      </c>
      <c r="D89" s="199" t="s">
        <v>220</v>
      </c>
      <c r="E89" s="200">
        <v>1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7</v>
      </c>
      <c r="AC89" s="167">
        <v>7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7</v>
      </c>
      <c r="CZ89" s="167">
        <v>0</v>
      </c>
    </row>
    <row r="90" spans="1:104" x14ac:dyDescent="0.2">
      <c r="A90" s="196">
        <v>55</v>
      </c>
      <c r="B90" s="197" t="s">
        <v>225</v>
      </c>
      <c r="C90" s="198" t="s">
        <v>226</v>
      </c>
      <c r="D90" s="199" t="s">
        <v>87</v>
      </c>
      <c r="E90" s="200">
        <v>6.6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7</v>
      </c>
      <c r="AC90" s="167">
        <v>7</v>
      </c>
      <c r="AZ90" s="167">
        <v>2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7</v>
      </c>
      <c r="CZ90" s="167">
        <v>2.7699999999999999E-3</v>
      </c>
    </row>
    <row r="91" spans="1:104" x14ac:dyDescent="0.2">
      <c r="A91" s="203"/>
      <c r="B91" s="204" t="s">
        <v>75</v>
      </c>
      <c r="C91" s="205" t="str">
        <f>CONCATENATE(B82," ",C82)</f>
        <v>720 Zdravotechnická instalace</v>
      </c>
      <c r="D91" s="206"/>
      <c r="E91" s="207"/>
      <c r="F91" s="208"/>
      <c r="G91" s="209">
        <f>SUM(G82:G90)</f>
        <v>0</v>
      </c>
      <c r="O91" s="195">
        <v>4</v>
      </c>
      <c r="BA91" s="210">
        <f>SUM(BA82:BA90)</f>
        <v>0</v>
      </c>
      <c r="BB91" s="210">
        <f>SUM(BB82:BB90)</f>
        <v>0</v>
      </c>
      <c r="BC91" s="210">
        <f>SUM(BC82:BC90)</f>
        <v>0</v>
      </c>
      <c r="BD91" s="210">
        <f>SUM(BD82:BD90)</f>
        <v>0</v>
      </c>
      <c r="BE91" s="210">
        <f>SUM(BE82:BE90)</f>
        <v>0</v>
      </c>
    </row>
    <row r="92" spans="1:104" x14ac:dyDescent="0.2">
      <c r="A92" s="188" t="s">
        <v>72</v>
      </c>
      <c r="B92" s="189" t="s">
        <v>227</v>
      </c>
      <c r="C92" s="190" t="s">
        <v>228</v>
      </c>
      <c r="D92" s="191"/>
      <c r="E92" s="192"/>
      <c r="F92" s="192"/>
      <c r="G92" s="193"/>
      <c r="H92" s="194"/>
      <c r="I92" s="194"/>
      <c r="O92" s="195">
        <v>1</v>
      </c>
    </row>
    <row r="93" spans="1:104" x14ac:dyDescent="0.2">
      <c r="A93" s="196">
        <v>56</v>
      </c>
      <c r="B93" s="197" t="s">
        <v>229</v>
      </c>
      <c r="C93" s="198" t="s">
        <v>230</v>
      </c>
      <c r="D93" s="199" t="s">
        <v>87</v>
      </c>
      <c r="E93" s="200">
        <v>6.6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0</v>
      </c>
      <c r="AC93" s="167">
        <v>0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0</v>
      </c>
      <c r="CZ93" s="167">
        <v>0</v>
      </c>
    </row>
    <row r="94" spans="1:104" x14ac:dyDescent="0.2">
      <c r="A94" s="196">
        <v>57</v>
      </c>
      <c r="B94" s="197" t="s">
        <v>231</v>
      </c>
      <c r="C94" s="198" t="s">
        <v>232</v>
      </c>
      <c r="D94" s="199" t="s">
        <v>61</v>
      </c>
      <c r="E94" s="200"/>
      <c r="F94" s="200">
        <v>0</v>
      </c>
      <c r="G94" s="201">
        <f>E94*F94</f>
        <v>0</v>
      </c>
      <c r="O94" s="195">
        <v>2</v>
      </c>
      <c r="AA94" s="167">
        <v>7</v>
      </c>
      <c r="AB94" s="167">
        <v>1002</v>
      </c>
      <c r="AC94" s="167">
        <v>5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7</v>
      </c>
      <c r="CB94" s="202">
        <v>1002</v>
      </c>
      <c r="CZ94" s="167">
        <v>0</v>
      </c>
    </row>
    <row r="95" spans="1:104" x14ac:dyDescent="0.2">
      <c r="A95" s="203"/>
      <c r="B95" s="204" t="s">
        <v>75</v>
      </c>
      <c r="C95" s="205" t="str">
        <f>CONCATENATE(B92," ",C92)</f>
        <v>721 Vnitřní kanalizace</v>
      </c>
      <c r="D95" s="206"/>
      <c r="E95" s="207"/>
      <c r="F95" s="208"/>
      <c r="G95" s="209">
        <f>SUM(G92:G94)</f>
        <v>0</v>
      </c>
      <c r="O95" s="195">
        <v>4</v>
      </c>
      <c r="BA95" s="210">
        <f>SUM(BA92:BA94)</f>
        <v>0</v>
      </c>
      <c r="BB95" s="210">
        <f>SUM(BB92:BB94)</f>
        <v>0</v>
      </c>
      <c r="BC95" s="210">
        <f>SUM(BC92:BC94)</f>
        <v>0</v>
      </c>
      <c r="BD95" s="210">
        <f>SUM(BD92:BD94)</f>
        <v>0</v>
      </c>
      <c r="BE95" s="210">
        <f>SUM(BE92:BE94)</f>
        <v>0</v>
      </c>
    </row>
    <row r="96" spans="1:104" x14ac:dyDescent="0.2">
      <c r="A96" s="188" t="s">
        <v>72</v>
      </c>
      <c r="B96" s="189" t="s">
        <v>233</v>
      </c>
      <c r="C96" s="190" t="s">
        <v>234</v>
      </c>
      <c r="D96" s="191"/>
      <c r="E96" s="192"/>
      <c r="F96" s="192"/>
      <c r="G96" s="193"/>
      <c r="H96" s="194"/>
      <c r="I96" s="194"/>
      <c r="O96" s="195">
        <v>1</v>
      </c>
    </row>
    <row r="97" spans="1:104" x14ac:dyDescent="0.2">
      <c r="A97" s="196">
        <v>58</v>
      </c>
      <c r="B97" s="197" t="s">
        <v>235</v>
      </c>
      <c r="C97" s="198" t="s">
        <v>236</v>
      </c>
      <c r="D97" s="199" t="s">
        <v>237</v>
      </c>
      <c r="E97" s="200">
        <v>1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7</v>
      </c>
      <c r="AC97" s="167">
        <v>7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7</v>
      </c>
      <c r="CZ97" s="167">
        <v>0</v>
      </c>
    </row>
    <row r="98" spans="1:104" ht="22.5" x14ac:dyDescent="0.2">
      <c r="A98" s="196">
        <v>59</v>
      </c>
      <c r="B98" s="197" t="s">
        <v>238</v>
      </c>
      <c r="C98" s="198" t="s">
        <v>239</v>
      </c>
      <c r="D98" s="199" t="s">
        <v>237</v>
      </c>
      <c r="E98" s="200">
        <v>1</v>
      </c>
      <c r="F98" s="200">
        <v>0</v>
      </c>
      <c r="G98" s="201">
        <f>E98*F98</f>
        <v>0</v>
      </c>
      <c r="O98" s="195">
        <v>2</v>
      </c>
      <c r="AA98" s="167">
        <v>3</v>
      </c>
      <c r="AB98" s="167">
        <v>7</v>
      </c>
      <c r="AC98" s="167" t="s">
        <v>238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3</v>
      </c>
      <c r="CB98" s="202">
        <v>7</v>
      </c>
      <c r="CZ98" s="167">
        <v>4.3999999999999997E-2</v>
      </c>
    </row>
    <row r="99" spans="1:104" x14ac:dyDescent="0.2">
      <c r="A99" s="196">
        <v>60</v>
      </c>
      <c r="B99" s="197" t="s">
        <v>240</v>
      </c>
      <c r="C99" s="198" t="s">
        <v>241</v>
      </c>
      <c r="D99" s="199" t="s">
        <v>61</v>
      </c>
      <c r="E99" s="200"/>
      <c r="F99" s="200">
        <v>0</v>
      </c>
      <c r="G99" s="201">
        <f>E99*F99</f>
        <v>0</v>
      </c>
      <c r="O99" s="195">
        <v>2</v>
      </c>
      <c r="AA99" s="167">
        <v>7</v>
      </c>
      <c r="AB99" s="167">
        <v>1002</v>
      </c>
      <c r="AC99" s="167">
        <v>5</v>
      </c>
      <c r="AZ99" s="167">
        <v>2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7</v>
      </c>
      <c r="CB99" s="202">
        <v>1002</v>
      </c>
      <c r="CZ99" s="167">
        <v>0</v>
      </c>
    </row>
    <row r="100" spans="1:104" x14ac:dyDescent="0.2">
      <c r="A100" s="203"/>
      <c r="B100" s="204" t="s">
        <v>75</v>
      </c>
      <c r="C100" s="205" t="str">
        <f>CONCATENATE(B96," ",C96)</f>
        <v>766 Konstrukce truhlářské</v>
      </c>
      <c r="D100" s="206"/>
      <c r="E100" s="207"/>
      <c r="F100" s="208"/>
      <c r="G100" s="209">
        <f>SUM(G96:G99)</f>
        <v>0</v>
      </c>
      <c r="O100" s="195">
        <v>4</v>
      </c>
      <c r="BA100" s="210">
        <f>SUM(BA96:BA99)</f>
        <v>0</v>
      </c>
      <c r="BB100" s="210">
        <f>SUM(BB96:BB99)</f>
        <v>0</v>
      </c>
      <c r="BC100" s="210">
        <f>SUM(BC96:BC99)</f>
        <v>0</v>
      </c>
      <c r="BD100" s="210">
        <f>SUM(BD96:BD99)</f>
        <v>0</v>
      </c>
      <c r="BE100" s="210">
        <f>SUM(BE96:BE99)</f>
        <v>0</v>
      </c>
    </row>
    <row r="101" spans="1:104" x14ac:dyDescent="0.2">
      <c r="A101" s="188" t="s">
        <v>72</v>
      </c>
      <c r="B101" s="189" t="s">
        <v>242</v>
      </c>
      <c r="C101" s="190" t="s">
        <v>243</v>
      </c>
      <c r="D101" s="191"/>
      <c r="E101" s="192"/>
      <c r="F101" s="192"/>
      <c r="G101" s="193"/>
      <c r="H101" s="194"/>
      <c r="I101" s="194"/>
      <c r="O101" s="195">
        <v>1</v>
      </c>
    </row>
    <row r="102" spans="1:104" x14ac:dyDescent="0.2">
      <c r="A102" s="196">
        <v>61</v>
      </c>
      <c r="B102" s="197" t="s">
        <v>244</v>
      </c>
      <c r="C102" s="198" t="s">
        <v>245</v>
      </c>
      <c r="D102" s="199" t="s">
        <v>119</v>
      </c>
      <c r="E102" s="200">
        <v>0.75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0</v>
      </c>
      <c r="AC102" s="167">
        <v>0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0</v>
      </c>
      <c r="CZ102" s="167">
        <v>0</v>
      </c>
    </row>
    <row r="103" spans="1:104" x14ac:dyDescent="0.2">
      <c r="A103" s="196">
        <v>62</v>
      </c>
      <c r="B103" s="197" t="s">
        <v>246</v>
      </c>
      <c r="C103" s="198" t="s">
        <v>247</v>
      </c>
      <c r="D103" s="199" t="s">
        <v>87</v>
      </c>
      <c r="E103" s="200">
        <v>5.1150000000000002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7</v>
      </c>
      <c r="AC103" s="167">
        <v>7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7</v>
      </c>
      <c r="CZ103" s="167">
        <v>1.7000000000000001E-4</v>
      </c>
    </row>
    <row r="104" spans="1:104" x14ac:dyDescent="0.2">
      <c r="A104" s="196">
        <v>63</v>
      </c>
      <c r="B104" s="197" t="s">
        <v>248</v>
      </c>
      <c r="C104" s="198" t="s">
        <v>249</v>
      </c>
      <c r="D104" s="199" t="s">
        <v>108</v>
      </c>
      <c r="E104" s="200">
        <v>8.6954999999999997E-4</v>
      </c>
      <c r="F104" s="200">
        <v>0</v>
      </c>
      <c r="G104" s="201">
        <f>E104*F104</f>
        <v>0</v>
      </c>
      <c r="O104" s="195">
        <v>2</v>
      </c>
      <c r="AA104" s="167">
        <v>7</v>
      </c>
      <c r="AB104" s="167">
        <v>1001</v>
      </c>
      <c r="AC104" s="167">
        <v>5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7</v>
      </c>
      <c r="CB104" s="202">
        <v>1001</v>
      </c>
      <c r="CZ104" s="167">
        <v>0</v>
      </c>
    </row>
    <row r="105" spans="1:104" x14ac:dyDescent="0.2">
      <c r="A105" s="203"/>
      <c r="B105" s="204" t="s">
        <v>75</v>
      </c>
      <c r="C105" s="205" t="str">
        <f>CONCATENATE(B101," ",C101)</f>
        <v>767 Konstrukce zámečnické</v>
      </c>
      <c r="D105" s="206"/>
      <c r="E105" s="207"/>
      <c r="F105" s="208"/>
      <c r="G105" s="209">
        <f>SUM(G101:G104)</f>
        <v>0</v>
      </c>
      <c r="O105" s="195">
        <v>4</v>
      </c>
      <c r="BA105" s="210">
        <f>SUM(BA101:BA104)</f>
        <v>0</v>
      </c>
      <c r="BB105" s="210">
        <f>SUM(BB101:BB104)</f>
        <v>0</v>
      </c>
      <c r="BC105" s="210">
        <f>SUM(BC101:BC104)</f>
        <v>0</v>
      </c>
      <c r="BD105" s="210">
        <f>SUM(BD101:BD104)</f>
        <v>0</v>
      </c>
      <c r="BE105" s="210">
        <f>SUM(BE101:BE104)</f>
        <v>0</v>
      </c>
    </row>
    <row r="106" spans="1:104" x14ac:dyDescent="0.2">
      <c r="A106" s="188" t="s">
        <v>72</v>
      </c>
      <c r="B106" s="189" t="s">
        <v>250</v>
      </c>
      <c r="C106" s="190" t="s">
        <v>251</v>
      </c>
      <c r="D106" s="191"/>
      <c r="E106" s="192"/>
      <c r="F106" s="192"/>
      <c r="G106" s="193"/>
      <c r="H106" s="194"/>
      <c r="I106" s="194"/>
      <c r="O106" s="195">
        <v>1</v>
      </c>
    </row>
    <row r="107" spans="1:104" x14ac:dyDescent="0.2">
      <c r="A107" s="196">
        <v>64</v>
      </c>
      <c r="B107" s="197" t="s">
        <v>252</v>
      </c>
      <c r="C107" s="198" t="s">
        <v>253</v>
      </c>
      <c r="D107" s="199" t="s">
        <v>119</v>
      </c>
      <c r="E107" s="200">
        <v>5.5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7</v>
      </c>
      <c r="AC107" s="167">
        <v>7</v>
      </c>
      <c r="AZ107" s="167">
        <v>2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7</v>
      </c>
      <c r="CZ107" s="167">
        <v>2.7999999999999998E-4</v>
      </c>
    </row>
    <row r="108" spans="1:104" x14ac:dyDescent="0.2">
      <c r="A108" s="203"/>
      <c r="B108" s="204" t="s">
        <v>75</v>
      </c>
      <c r="C108" s="205" t="str">
        <f>CONCATENATE(B106," ",C106)</f>
        <v>784 Malby</v>
      </c>
      <c r="D108" s="206"/>
      <c r="E108" s="207"/>
      <c r="F108" s="208"/>
      <c r="G108" s="209">
        <f>SUM(G106:G107)</f>
        <v>0</v>
      </c>
      <c r="O108" s="195">
        <v>4</v>
      </c>
      <c r="BA108" s="210">
        <f>SUM(BA106:BA107)</f>
        <v>0</v>
      </c>
      <c r="BB108" s="210">
        <f>SUM(BB106:BB107)</f>
        <v>0</v>
      </c>
      <c r="BC108" s="210">
        <f>SUM(BC106:BC107)</f>
        <v>0</v>
      </c>
      <c r="BD108" s="210">
        <f>SUM(BD106:BD107)</f>
        <v>0</v>
      </c>
      <c r="BE108" s="210">
        <f>SUM(BE106:BE107)</f>
        <v>0</v>
      </c>
    </row>
    <row r="109" spans="1:104" x14ac:dyDescent="0.2">
      <c r="A109" s="188" t="s">
        <v>72</v>
      </c>
      <c r="B109" s="189" t="s">
        <v>254</v>
      </c>
      <c r="C109" s="190" t="s">
        <v>255</v>
      </c>
      <c r="D109" s="191"/>
      <c r="E109" s="192"/>
      <c r="F109" s="192"/>
      <c r="G109" s="193"/>
      <c r="H109" s="194"/>
      <c r="I109" s="194"/>
      <c r="O109" s="195">
        <v>1</v>
      </c>
    </row>
    <row r="110" spans="1:104" x14ac:dyDescent="0.2">
      <c r="A110" s="196">
        <v>65</v>
      </c>
      <c r="B110" s="197" t="s">
        <v>256</v>
      </c>
      <c r="C110" s="198" t="s">
        <v>257</v>
      </c>
      <c r="D110" s="199" t="s">
        <v>108</v>
      </c>
      <c r="E110" s="200">
        <v>5.0267774999999997</v>
      </c>
      <c r="F110" s="200">
        <v>0</v>
      </c>
      <c r="G110" s="201">
        <f>E110*F110</f>
        <v>0</v>
      </c>
      <c r="O110" s="195">
        <v>2</v>
      </c>
      <c r="AA110" s="167">
        <v>8</v>
      </c>
      <c r="AB110" s="167">
        <v>0</v>
      </c>
      <c r="AC110" s="167">
        <v>3</v>
      </c>
      <c r="AZ110" s="167">
        <v>1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8</v>
      </c>
      <c r="CB110" s="202">
        <v>0</v>
      </c>
      <c r="CZ110" s="167">
        <v>0</v>
      </c>
    </row>
    <row r="111" spans="1:104" x14ac:dyDescent="0.2">
      <c r="A111" s="203"/>
      <c r="B111" s="204" t="s">
        <v>75</v>
      </c>
      <c r="C111" s="205" t="str">
        <f>CONCATENATE(B109," ",C109)</f>
        <v>D96 Přesuny suti a vybouraných hmot</v>
      </c>
      <c r="D111" s="206"/>
      <c r="E111" s="207"/>
      <c r="F111" s="208"/>
      <c r="G111" s="209">
        <f>SUM(G109:G110)</f>
        <v>0</v>
      </c>
      <c r="O111" s="195">
        <v>4</v>
      </c>
      <c r="BA111" s="210">
        <f>SUM(BA109:BA110)</f>
        <v>0</v>
      </c>
      <c r="BB111" s="210">
        <f>SUM(BB109:BB110)</f>
        <v>0</v>
      </c>
      <c r="BC111" s="210">
        <f>SUM(BC109:BC110)</f>
        <v>0</v>
      </c>
      <c r="BD111" s="210">
        <f>SUM(BD109:BD110)</f>
        <v>0</v>
      </c>
      <c r="BE111" s="210">
        <f>SUM(BE109:BE110)</f>
        <v>0</v>
      </c>
    </row>
    <row r="112" spans="1:104" x14ac:dyDescent="0.2">
      <c r="E112" s="167"/>
    </row>
    <row r="113" spans="5:5" x14ac:dyDescent="0.2">
      <c r="E113" s="167"/>
    </row>
    <row r="114" spans="5:5" x14ac:dyDescent="0.2">
      <c r="E114" s="167"/>
    </row>
    <row r="115" spans="5:5" x14ac:dyDescent="0.2">
      <c r="E115" s="167"/>
    </row>
    <row r="116" spans="5:5" x14ac:dyDescent="0.2">
      <c r="E116" s="167"/>
    </row>
    <row r="117" spans="5:5" x14ac:dyDescent="0.2">
      <c r="E117" s="167"/>
    </row>
    <row r="118" spans="5:5" x14ac:dyDescent="0.2">
      <c r="E118" s="167"/>
    </row>
    <row r="119" spans="5:5" x14ac:dyDescent="0.2">
      <c r="E119" s="167"/>
    </row>
    <row r="120" spans="5:5" x14ac:dyDescent="0.2">
      <c r="E120" s="167"/>
    </row>
    <row r="121" spans="5:5" x14ac:dyDescent="0.2">
      <c r="E121" s="167"/>
    </row>
    <row r="122" spans="5:5" x14ac:dyDescent="0.2">
      <c r="E122" s="167"/>
    </row>
    <row r="123" spans="5:5" x14ac:dyDescent="0.2">
      <c r="E123" s="167"/>
    </row>
    <row r="124" spans="5:5" x14ac:dyDescent="0.2">
      <c r="E124" s="167"/>
    </row>
    <row r="125" spans="5:5" x14ac:dyDescent="0.2">
      <c r="E125" s="167"/>
    </row>
    <row r="126" spans="5:5" x14ac:dyDescent="0.2">
      <c r="E126" s="167"/>
    </row>
    <row r="127" spans="5:5" x14ac:dyDescent="0.2">
      <c r="E127" s="167"/>
    </row>
    <row r="128" spans="5:5" x14ac:dyDescent="0.2">
      <c r="E128" s="167"/>
    </row>
    <row r="129" spans="1:7" x14ac:dyDescent="0.2">
      <c r="E129" s="167"/>
    </row>
    <row r="130" spans="1:7" x14ac:dyDescent="0.2">
      <c r="E130" s="167"/>
    </row>
    <row r="131" spans="1:7" x14ac:dyDescent="0.2">
      <c r="E131" s="167"/>
    </row>
    <row r="132" spans="1:7" x14ac:dyDescent="0.2">
      <c r="E132" s="167"/>
    </row>
    <row r="133" spans="1:7" x14ac:dyDescent="0.2">
      <c r="E133" s="167"/>
    </row>
    <row r="134" spans="1:7" x14ac:dyDescent="0.2">
      <c r="E134" s="167"/>
    </row>
    <row r="135" spans="1:7" x14ac:dyDescent="0.2">
      <c r="A135" s="211"/>
      <c r="B135" s="211"/>
      <c r="C135" s="211"/>
      <c r="D135" s="211"/>
      <c r="E135" s="211"/>
      <c r="F135" s="211"/>
      <c r="G135" s="211"/>
    </row>
    <row r="136" spans="1:7" x14ac:dyDescent="0.2">
      <c r="A136" s="211"/>
      <c r="B136" s="211"/>
      <c r="C136" s="211"/>
      <c r="D136" s="211"/>
      <c r="E136" s="211"/>
      <c r="F136" s="211"/>
      <c r="G136" s="211"/>
    </row>
    <row r="137" spans="1:7" x14ac:dyDescent="0.2">
      <c r="A137" s="211"/>
      <c r="B137" s="211"/>
      <c r="C137" s="211"/>
      <c r="D137" s="211"/>
      <c r="E137" s="211"/>
      <c r="F137" s="211"/>
      <c r="G137" s="211"/>
    </row>
    <row r="138" spans="1:7" x14ac:dyDescent="0.2">
      <c r="A138" s="211"/>
      <c r="B138" s="211"/>
      <c r="C138" s="211"/>
      <c r="D138" s="211"/>
      <c r="E138" s="211"/>
      <c r="F138" s="211"/>
      <c r="G138" s="211"/>
    </row>
    <row r="139" spans="1:7" x14ac:dyDescent="0.2">
      <c r="E139" s="167"/>
    </row>
    <row r="140" spans="1:7" x14ac:dyDescent="0.2">
      <c r="E140" s="167"/>
    </row>
    <row r="141" spans="1:7" x14ac:dyDescent="0.2">
      <c r="E141" s="167"/>
    </row>
    <row r="142" spans="1:7" x14ac:dyDescent="0.2">
      <c r="E142" s="167"/>
    </row>
    <row r="143" spans="1:7" x14ac:dyDescent="0.2">
      <c r="E143" s="167"/>
    </row>
    <row r="144" spans="1:7" x14ac:dyDescent="0.2">
      <c r="E144" s="167"/>
    </row>
    <row r="145" spans="5:5" x14ac:dyDescent="0.2">
      <c r="E145" s="167"/>
    </row>
    <row r="146" spans="5:5" x14ac:dyDescent="0.2">
      <c r="E146" s="167"/>
    </row>
    <row r="147" spans="5:5" x14ac:dyDescent="0.2">
      <c r="E147" s="167"/>
    </row>
    <row r="148" spans="5:5" x14ac:dyDescent="0.2">
      <c r="E148" s="167"/>
    </row>
    <row r="149" spans="5:5" x14ac:dyDescent="0.2">
      <c r="E149" s="167"/>
    </row>
    <row r="150" spans="5:5" x14ac:dyDescent="0.2">
      <c r="E150" s="167"/>
    </row>
    <row r="151" spans="5:5" x14ac:dyDescent="0.2">
      <c r="E151" s="167"/>
    </row>
    <row r="152" spans="5:5" x14ac:dyDescent="0.2">
      <c r="E152" s="167"/>
    </row>
    <row r="153" spans="5:5" x14ac:dyDescent="0.2">
      <c r="E153" s="167"/>
    </row>
    <row r="154" spans="5:5" x14ac:dyDescent="0.2">
      <c r="E154" s="167"/>
    </row>
    <row r="155" spans="5:5" x14ac:dyDescent="0.2">
      <c r="E155" s="167"/>
    </row>
    <row r="156" spans="5:5" x14ac:dyDescent="0.2">
      <c r="E156" s="167"/>
    </row>
    <row r="157" spans="5:5" x14ac:dyDescent="0.2">
      <c r="E157" s="167"/>
    </row>
    <row r="158" spans="5:5" x14ac:dyDescent="0.2">
      <c r="E158" s="167"/>
    </row>
    <row r="159" spans="5:5" x14ac:dyDescent="0.2">
      <c r="E159" s="167"/>
    </row>
    <row r="160" spans="5:5" x14ac:dyDescent="0.2">
      <c r="E160" s="167"/>
    </row>
    <row r="161" spans="1:7" x14ac:dyDescent="0.2">
      <c r="E161" s="167"/>
    </row>
    <row r="162" spans="1:7" x14ac:dyDescent="0.2">
      <c r="E162" s="167"/>
    </row>
    <row r="163" spans="1:7" x14ac:dyDescent="0.2">
      <c r="E163" s="167"/>
    </row>
    <row r="164" spans="1:7" x14ac:dyDescent="0.2">
      <c r="E164" s="167"/>
    </row>
    <row r="165" spans="1:7" x14ac:dyDescent="0.2">
      <c r="E165" s="167"/>
    </row>
    <row r="166" spans="1:7" x14ac:dyDescent="0.2">
      <c r="E166" s="167"/>
    </row>
    <row r="167" spans="1:7" x14ac:dyDescent="0.2">
      <c r="E167" s="167"/>
    </row>
    <row r="168" spans="1:7" x14ac:dyDescent="0.2">
      <c r="E168" s="167"/>
    </row>
    <row r="169" spans="1:7" x14ac:dyDescent="0.2">
      <c r="E169" s="167"/>
    </row>
    <row r="170" spans="1:7" x14ac:dyDescent="0.2">
      <c r="A170" s="212"/>
      <c r="B170" s="212"/>
    </row>
    <row r="171" spans="1:7" x14ac:dyDescent="0.2">
      <c r="A171" s="211"/>
      <c r="B171" s="211"/>
      <c r="C171" s="214"/>
      <c r="D171" s="214"/>
      <c r="E171" s="215"/>
      <c r="F171" s="214"/>
      <c r="G171" s="216"/>
    </row>
    <row r="172" spans="1:7" x14ac:dyDescent="0.2">
      <c r="A172" s="217"/>
      <c r="B172" s="217"/>
      <c r="C172" s="211"/>
      <c r="D172" s="211"/>
      <c r="E172" s="218"/>
      <c r="F172" s="211"/>
      <c r="G172" s="211"/>
    </row>
    <row r="173" spans="1:7" x14ac:dyDescent="0.2">
      <c r="A173" s="211"/>
      <c r="B173" s="211"/>
      <c r="C173" s="211"/>
      <c r="D173" s="211"/>
      <c r="E173" s="218"/>
      <c r="F173" s="211"/>
      <c r="G173" s="211"/>
    </row>
    <row r="174" spans="1:7" x14ac:dyDescent="0.2">
      <c r="A174" s="211"/>
      <c r="B174" s="211"/>
      <c r="C174" s="211"/>
      <c r="D174" s="211"/>
      <c r="E174" s="218"/>
      <c r="F174" s="211"/>
      <c r="G174" s="211"/>
    </row>
    <row r="175" spans="1:7" x14ac:dyDescent="0.2">
      <c r="A175" s="211"/>
      <c r="B175" s="211"/>
      <c r="C175" s="211"/>
      <c r="D175" s="211"/>
      <c r="E175" s="218"/>
      <c r="F175" s="211"/>
      <c r="G175" s="211"/>
    </row>
    <row r="176" spans="1:7" x14ac:dyDescent="0.2">
      <c r="A176" s="211"/>
      <c r="B176" s="211"/>
      <c r="C176" s="211"/>
      <c r="D176" s="211"/>
      <c r="E176" s="218"/>
      <c r="F176" s="211"/>
      <c r="G176" s="211"/>
    </row>
    <row r="177" spans="1:7" x14ac:dyDescent="0.2">
      <c r="A177" s="211"/>
      <c r="B177" s="211"/>
      <c r="C177" s="211"/>
      <c r="D177" s="211"/>
      <c r="E177" s="218"/>
      <c r="F177" s="211"/>
      <c r="G177" s="211"/>
    </row>
    <row r="178" spans="1:7" x14ac:dyDescent="0.2">
      <c r="A178" s="211"/>
      <c r="B178" s="211"/>
      <c r="C178" s="211"/>
      <c r="D178" s="211"/>
      <c r="E178" s="218"/>
      <c r="F178" s="211"/>
      <c r="G178" s="211"/>
    </row>
    <row r="179" spans="1:7" x14ac:dyDescent="0.2">
      <c r="A179" s="211"/>
      <c r="B179" s="211"/>
      <c r="C179" s="211"/>
      <c r="D179" s="211"/>
      <c r="E179" s="218"/>
      <c r="F179" s="211"/>
      <c r="G179" s="211"/>
    </row>
    <row r="180" spans="1:7" x14ac:dyDescent="0.2">
      <c r="A180" s="211"/>
      <c r="B180" s="211"/>
      <c r="C180" s="211"/>
      <c r="D180" s="211"/>
      <c r="E180" s="218"/>
      <c r="F180" s="211"/>
      <c r="G180" s="211"/>
    </row>
    <row r="181" spans="1:7" x14ac:dyDescent="0.2">
      <c r="A181" s="211"/>
      <c r="B181" s="211"/>
      <c r="C181" s="211"/>
      <c r="D181" s="211"/>
      <c r="E181" s="218"/>
      <c r="F181" s="211"/>
      <c r="G181" s="211"/>
    </row>
    <row r="182" spans="1:7" x14ac:dyDescent="0.2">
      <c r="A182" s="211"/>
      <c r="B182" s="211"/>
      <c r="C182" s="211"/>
      <c r="D182" s="211"/>
      <c r="E182" s="218"/>
      <c r="F182" s="211"/>
      <c r="G182" s="211"/>
    </row>
    <row r="183" spans="1:7" x14ac:dyDescent="0.2">
      <c r="A183" s="211"/>
      <c r="B183" s="211"/>
      <c r="C183" s="211"/>
      <c r="D183" s="211"/>
      <c r="E183" s="218"/>
      <c r="F183" s="211"/>
      <c r="G183" s="211"/>
    </row>
    <row r="184" spans="1:7" x14ac:dyDescent="0.2">
      <c r="A184" s="211"/>
      <c r="B184" s="211"/>
      <c r="C184" s="211"/>
      <c r="D184" s="211"/>
      <c r="E184" s="218"/>
      <c r="F184" s="211"/>
      <c r="G184" s="21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Mamka</dc:creator>
  <cp:lastModifiedBy>Mamka</cp:lastModifiedBy>
  <dcterms:created xsi:type="dcterms:W3CDTF">2017-08-07T08:59:30Z</dcterms:created>
  <dcterms:modified xsi:type="dcterms:W3CDTF">2017-08-07T08:59:57Z</dcterms:modified>
</cp:coreProperties>
</file>