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1200" windowWidth="23040" windowHeight="9100" tabRatio="773" activeTab="2"/>
  </bookViews>
  <sheets>
    <sheet name="REKAPITULACE" sheetId="1" r:id="rId1"/>
    <sheet name="VYKAZ PS.01" sheetId="2" r:id="rId2"/>
    <sheet name="VYKAZ PS.02" sheetId="3" r:id="rId3"/>
    <sheet name="VYKAZ PS.02_E" sheetId="4" r:id="rId4"/>
    <sheet name="VYKAZ PS.03" sheetId="5" r:id="rId5"/>
    <sheet name="VYKAZ PS.04" sheetId="6" r:id="rId6"/>
    <sheet name="VYKAZ PS.04_E" sheetId="7" r:id="rId7"/>
    <sheet name="VYKAZ PS.05" sheetId="8" r:id="rId8"/>
    <sheet name="VYKAZ PS.05_E" sheetId="9" r:id="rId9"/>
  </sheets>
  <definedNames>
    <definedName name="_xlnm._FilterDatabase" localSheetId="1" hidden="1">'VYKAZ PS.01'!$A$7:$H$189</definedName>
    <definedName name="_xlnm._FilterDatabase" localSheetId="2" hidden="1">'VYKAZ PS.02'!$A$7:$H$102</definedName>
    <definedName name="_xlnm._FilterDatabase" localSheetId="3" hidden="1">'VYKAZ PS.02_E'!$A$7:$H$45</definedName>
    <definedName name="_xlnm._FilterDatabase" localSheetId="4" hidden="1">'VYKAZ PS.03'!$A$7:$H$84</definedName>
    <definedName name="_xlnm._FilterDatabase" localSheetId="5" hidden="1">'VYKAZ PS.04'!$A$7:$H$89</definedName>
    <definedName name="_xlnm._FilterDatabase" localSheetId="6" hidden="1">'VYKAZ PS.04_E'!$A$7:$H$129</definedName>
    <definedName name="_xlnm._FilterDatabase" localSheetId="7" hidden="1">'VYKAZ PS.05'!$A$7:$H$49</definedName>
    <definedName name="_xlnm._FilterDatabase" localSheetId="8" hidden="1">'VYKAZ PS.05_E'!$A$7:$H$23</definedName>
    <definedName name="_xlnm.Print_Area" localSheetId="0">'REKAPITULACE'!$A$1:$G$19</definedName>
    <definedName name="_xlnm.Print_Area" localSheetId="1">'VYKAZ PS.01'!$A$1:$G$189</definedName>
    <definedName name="_xlnm.Print_Area" localSheetId="2">'VYKAZ PS.02'!$A$1:$G$102</definedName>
    <definedName name="_xlnm.Print_Area" localSheetId="3">'VYKAZ PS.02_E'!$A$1:$G$45</definedName>
    <definedName name="_xlnm.Print_Area" localSheetId="4">'VYKAZ PS.03'!$A$1:$G$84</definedName>
    <definedName name="_xlnm.Print_Area" localSheetId="5">'VYKAZ PS.04'!$A$1:$G$89</definedName>
    <definedName name="_xlnm.Print_Area" localSheetId="6">'VYKAZ PS.04_E'!$A$1:$G$129</definedName>
    <definedName name="_xlnm.Print_Area" localSheetId="7">'VYKAZ PS.05'!$A$1:$G$49</definedName>
    <definedName name="_xlnm.Print_Area" localSheetId="8">'VYKAZ PS.05_E'!$A$1:$G$23</definedName>
    <definedName name="_xlnm.Print_Titles" localSheetId="1">'VYKAZ PS.01'!$5:$8</definedName>
    <definedName name="_xlnm.Print_Titles" localSheetId="2">'VYKAZ PS.02'!$5:$8</definedName>
    <definedName name="_xlnm.Print_Titles" localSheetId="3">'VYKAZ PS.02_E'!$5:$8</definedName>
    <definedName name="_xlnm.Print_Titles" localSheetId="4">'VYKAZ PS.03'!$5:$8</definedName>
    <definedName name="_xlnm.Print_Titles" localSheetId="5">'VYKAZ PS.04'!$5:$8</definedName>
    <definedName name="_xlnm.Print_Titles" localSheetId="6">'VYKAZ PS.04_E'!$5:$8</definedName>
    <definedName name="_xlnm.Print_Titles" localSheetId="7">'VYKAZ PS.05'!$5:$8</definedName>
    <definedName name="_xlnm.Print_Titles" localSheetId="8">'VYKAZ PS.05_E'!$5:$8</definedName>
  </definedNames>
  <calcPr fullCalcOnLoad="1"/>
</workbook>
</file>

<file path=xl/sharedStrings.xml><?xml version="1.0" encoding="utf-8"?>
<sst xmlns="http://schemas.openxmlformats.org/spreadsheetml/2006/main" count="1035" uniqueCount="536">
  <si>
    <t>Revize:</t>
  </si>
  <si>
    <t>Datum:</t>
  </si>
  <si>
    <t>Měna:</t>
  </si>
  <si>
    <t>Kč</t>
  </si>
  <si>
    <t>PS.01</t>
  </si>
  <si>
    <t>PS.02</t>
  </si>
  <si>
    <t>PS.05</t>
  </si>
  <si>
    <t>Celková cena zakázky bez DPH</t>
  </si>
  <si>
    <t>Poznámka 1: Rozpočtované ceny jsou kalkulovány v cenové hladině platné v době dokončení projektové dokumentace.</t>
  </si>
  <si>
    <t>Poznámka 2: Doporučujeme revizi projektové dokumentace, uběhne-li od termínu zpracování PD do realizace období delší než 6 měsíců.</t>
  </si>
  <si>
    <t>vč. DPH</t>
  </si>
  <si>
    <t>Modernizace sálu</t>
  </si>
  <si>
    <t>Číslo položky</t>
  </si>
  <si>
    <t>Název a popis položky</t>
  </si>
  <si>
    <t>Jednotka</t>
  </si>
  <si>
    <t>Množství</t>
  </si>
  <si>
    <t>Jednotk. cena</t>
  </si>
  <si>
    <t>Celková cena</t>
  </si>
  <si>
    <t>1.</t>
  </si>
  <si>
    <t>kpl</t>
  </si>
  <si>
    <t>m2</t>
  </si>
  <si>
    <t>Průvodně technická dokumentace (dokumentace skutečného stavu, návody atd.)</t>
  </si>
  <si>
    <t>Dodávka průvodně technické dokumentace v počtu 1 paré.</t>
  </si>
  <si>
    <t>Lešení</t>
  </si>
  <si>
    <t>Pronájem lešení</t>
  </si>
  <si>
    <t>CENA CELKEM bez DPH (za oddíl PS.01)</t>
  </si>
  <si>
    <r>
      <t>m</t>
    </r>
    <r>
      <rPr>
        <b/>
        <vertAlign val="superscript"/>
        <sz val="10"/>
        <color indexed="8"/>
        <rFont val="Calibri"/>
        <family val="2"/>
      </rPr>
      <t>2</t>
    </r>
  </si>
  <si>
    <t>Demontáž podlahové krytiny hlediště</t>
  </si>
  <si>
    <t>INTERIÉR SÁLU</t>
  </si>
  <si>
    <t>AUDIO-VIDEO TECHNIKA V DCI STANDARTU PRO KINO</t>
  </si>
  <si>
    <t>AUDIO TECHNIKA PRO MULTIFUNKCI (AO)</t>
  </si>
  <si>
    <t>OSVĚTLENÍ</t>
  </si>
  <si>
    <t>JEVIŠTNÍ MECHANIKA</t>
  </si>
  <si>
    <t>PS.03</t>
  </si>
  <si>
    <t>PS.04</t>
  </si>
  <si>
    <t>ks</t>
  </si>
  <si>
    <t>Demontáž výkrytů nik ÚT</t>
  </si>
  <si>
    <t>Drobný instalační materiál</t>
  </si>
  <si>
    <t>Ostatní drobný instalační materiál jinde neuvedený včetně kotvících prvků výše nevyjmenovaných</t>
  </si>
  <si>
    <t xml:space="preserve">Nastavení a zaškolení </t>
  </si>
  <si>
    <t>Nastavení koncových prvků</t>
  </si>
  <si>
    <t>5.</t>
  </si>
  <si>
    <t>CENA CELKEM bez DPH (za oddíl PS.05)</t>
  </si>
  <si>
    <t>2.</t>
  </si>
  <si>
    <t>Revize</t>
  </si>
  <si>
    <t>Výchozí revize elektro</t>
  </si>
  <si>
    <t>CENA CELKEM bez DPH (za oddíl PS.02)</t>
  </si>
  <si>
    <t>4.</t>
  </si>
  <si>
    <t>Promítací plocha</t>
  </si>
  <si>
    <t>Držák tubusu promítací plochy pro montáž na stěnu</t>
  </si>
  <si>
    <t>Box pro projektor</t>
  </si>
  <si>
    <t>PC obsluhy</t>
  </si>
  <si>
    <t>Kompletní PC sestava obsluhy pro ovládání techniky a přehrávání alternativního obsahu (videa, prezentace...). Minimální disková kapacita 1TB, 8GB RAM, grafická karta s 2G RAM, BluRay mechanika. DVI a HDMI výstup. Včetně klávesnice a myši.</t>
  </si>
  <si>
    <t>LCD monitor</t>
  </si>
  <si>
    <t>24" LCD monitor s LED podsvícením, 16:9, 1000:1, 250cd/m2, 8ms, Full HD 1920x1080, D-Sub, DVI, HDMI, VESA, matný.</t>
  </si>
  <si>
    <t>UPS – 3000VA</t>
  </si>
  <si>
    <t>Rackové řešení záložního zdroje 3RU, pro backup při výpadku elektrické energie, kapacita: 2700W/ 3000VA, nominální napětí: 230 V. Komunikační rozhraní, doba nabíjení: cca 4 hodiny, zálohovací doba při zátěži 500W: 38 minut.</t>
  </si>
  <si>
    <t>Datový přepínač gigabit</t>
  </si>
  <si>
    <t>Wifi Router</t>
  </si>
  <si>
    <t>Wifi acesspoint router, 802.11b/g/n, s externími anténami se ziskem 5dBi. 4 LAN porty, 1 WAN port.</t>
  </si>
  <si>
    <t>Audio procesor</t>
  </si>
  <si>
    <t>Digitální zvukový kino procesor, systém Dolby Surround 7.1, umožňující připojení digitálního serveru 4x AES3 DB25/digital a nefilmových zdrojů 8mi kanálový analogový vstup DB25/analog, 2x koaxiální digitální AES3id, 1x TOS link SPDIF, stereo (2x cinch), mikrofoní vstup.</t>
  </si>
  <si>
    <t>Reproduktory kino Left, Center a Right</t>
  </si>
  <si>
    <t>Reproduktory kino Subbass</t>
  </si>
  <si>
    <t>Kino subbasový reproduktor 2x18", 1200W/2400W / 4Ω, citlivost 100 dB, maximální akustický tlak 131/137dB.</t>
  </si>
  <si>
    <t>Reproduktory surround</t>
  </si>
  <si>
    <t>Držáky reproduktorů surround</t>
  </si>
  <si>
    <t>Držák umožnující naklápění reproduktoru.</t>
  </si>
  <si>
    <t>Zesilovače L,R,C</t>
  </si>
  <si>
    <t>Zesilovač SW</t>
  </si>
  <si>
    <t>Zesilovač-spínaný 2x440/775/1200W pro 8/4/2Ω, 1550/2400W 8/4Ω bridge mode, integrovaný procesor - crossover/pásmová propust, limitér, módy zesilovače, čelní LCD displej, 20Hz - 20 kHz, THD&lt;0,5%, 10x LED indikátory signálu a stavu, XLR vstupy, výstupní konektory Speakon a šroubovací svorky, 2U.</t>
  </si>
  <si>
    <t>Zesilovače Surrounds</t>
  </si>
  <si>
    <t>Zesilovač-spínaný 2x215/350/550W pro 8/4/2Ω, 700/1000W 8/4Ω bridge mode, integrovaný procesor - crossover/pásmová propust, limitér, módy zesilovače, čelní LCD displej, 20Hz - 20 kHz, THD&lt;0,5%, 10x LED indikátory signálu a stavu, XLR vstupy, výstupní konektory Speakon a šroubovací svorky, 2U.</t>
  </si>
  <si>
    <t>Pojízdné stojany pro ozvučení kino</t>
  </si>
  <si>
    <t>Pojízdné stojany pro reproduktory ozvučení kino Left Center Right a Subbass</t>
  </si>
  <si>
    <t>Přípojné místo na stěnu</t>
  </si>
  <si>
    <t>Sada propojovacích kabelů a konektorů</t>
  </si>
  <si>
    <t>Sada propojovacích kabelů a konektorů pro propojení komponentů</t>
  </si>
  <si>
    <t>Reproduktorový kabel</t>
  </si>
  <si>
    <t>m</t>
  </si>
  <si>
    <t>Reproduktorový kabel 2x 3 mm2, PVC plášť, značení žil proužek, transparentní barva.</t>
  </si>
  <si>
    <t>Reproduktorový kabel 2x 1,5 mm2, PVC plášť, značení žil proužek, transparentní barva.</t>
  </si>
  <si>
    <t>Chránička Ø20</t>
  </si>
  <si>
    <t xml:space="preserve">Elektroinstalační ohebná trubka vnější Ø20 střední mechanická odolnost  </t>
  </si>
  <si>
    <t>Drážkování a zapravení</t>
  </si>
  <si>
    <t>Dážkování 5x10 pro natažení AV kabeláže, zapravení drážky omítkou</t>
  </si>
  <si>
    <t>Prostupy a ucpávky prostupů</t>
  </si>
  <si>
    <t>Prosupy stěnami nebo stropy (počítán železobetón) pro AV kabeláž včetně ucpávky s požadovanou protipožární odolností</t>
  </si>
  <si>
    <t>CENA CELKEM bez DPH (za oddíl PS.03)</t>
  </si>
  <si>
    <t>CENA CELKEM bez DPH (za oddíl PS.04)</t>
  </si>
  <si>
    <t>3.</t>
  </si>
  <si>
    <t>Reproduktory ozvučení</t>
  </si>
  <si>
    <t>Držák reproduktoru včetně konzole pro uchycení na stěnu</t>
  </si>
  <si>
    <t>Zesilovač ozvučení</t>
  </si>
  <si>
    <t>Zesilovač  2x440/775/1200W – 8/4/2Ω, Integrovaný procesor - crossover, limitér, módy zesilovače, čelní LCD displej, 20Hz - 20 kHz, THD&lt;0,5%, 10x LED indikátory signálu a stavu. XLR vstupy, výstupní konektory Speakon a šroubovací svorky, 2U.</t>
  </si>
  <si>
    <t>Bezdrátový mikrofonní set s ručním mikrofonem</t>
  </si>
  <si>
    <t>UHF bezdrátový set ruční mikrofon s mikrofonní vložkou, superkardioidní charakteristika, 70Hz-20 kHz, přenosné pásmo 650.1 680.0 MHz, síťový μC diverzní přijímač, 1200 přeladitelných freq., pilot tone,  19" rackové uchycení, výkon vysílače 50 mW, provoz až 14 hodin, 1x AA baterie, IR nastavení vysílač -&gt; přijímač</t>
  </si>
  <si>
    <t>Mikrofonní stojan</t>
  </si>
  <si>
    <t>Mikrofonní stativ s ramenem, výška 900/1605 mm, rameno 460/770 mm, hmotnost 3,2 kg, černý.</t>
  </si>
  <si>
    <t>Nástěnné přípojné místo obsahující 2x UTP konektor cat6, 6x XLR-F, 2x XLR-M konektor. Včetně instalační krabice.</t>
  </si>
  <si>
    <t>Přípojné místo na stěnu - HDMI převodník po TP</t>
  </si>
  <si>
    <t>Set převodník vysílač/přijímač pro přenos HDMI signálu přes UTP kabel Cat5,6 na vzdálenost do 70m. Kompatibilní s UltraHD@60Hz 4:2:0 a 30Hz, 4:4:4.</t>
  </si>
  <si>
    <t>Dvoukanálový eliminátor zpětné vazby</t>
  </si>
  <si>
    <t>Dvoukanálový eliminátor zpětné vazby, 24 programovatelných filtrů na kanál, stereo nebo duální nezávislý procesing, Live a fixní módy filtrů, volitelné časy zdvihu filtrů, aplikační filtry: řeč, music low, med, high, indikace vstupního signálu, 24 LED metr pro kanánál, XLR a 6,3mm symetrické vstupy a výstupy</t>
  </si>
  <si>
    <t>Mixážní pult</t>
  </si>
  <si>
    <t>19“ stojan velikost 18RU, půdorys 60x60cm, včetně příslušenství (ventilátor, cable management, rozvod 230VAC, matice, šrouby).</t>
  </si>
  <si>
    <t>Sada propojovacích audio kabelů a konektorů</t>
  </si>
  <si>
    <t>Sada propojovacích audio kabelů a konektorů pro propojení komponentů</t>
  </si>
  <si>
    <t>Multiárový audio kabel</t>
  </si>
  <si>
    <t>TP kabel</t>
  </si>
  <si>
    <t>UTP kabel cat.6</t>
  </si>
  <si>
    <t>den</t>
  </si>
  <si>
    <t>Demontáž stávajících sedaček</t>
  </si>
  <si>
    <t>Likvidace stávajících sedaček</t>
  </si>
  <si>
    <t xml:space="preserve">Ekologická likvidace včetně odvozu. </t>
  </si>
  <si>
    <t>kg</t>
  </si>
  <si>
    <t>Demontáž podlahové krytiny jeviště</t>
  </si>
  <si>
    <t>Likvidace stropního harlekýnu - látkové vybavení</t>
  </si>
  <si>
    <t>Likvidace výkrytů nik ÚT</t>
  </si>
  <si>
    <t>Zvětšení otvoru pro poklop na jevišti</t>
  </si>
  <si>
    <t>VÝMALBA</t>
  </si>
  <si>
    <t>HDMI přepínač 4 na 2</t>
  </si>
  <si>
    <t xml:space="preserve">HDMI maticový přepínač 4x2, s rozlišením 4K ultra HD@60 4:2:0 a HDCP ochranou, HDMI 2 kompatibilní.  3DTV pass-through. Audio deembedér na TOS link, LPCM 7.1, Dolby TrueHD a DTS-HD Master Audio. Přenos signálu do 15m. Ovládání po RS232 a LAN.  </t>
  </si>
  <si>
    <t>Multipárový kabel, 8 párů, každý pár 2x0,22 mm² plus stínění, celkový průměr 8,7mm.</t>
  </si>
  <si>
    <t>Instalace</t>
  </si>
  <si>
    <t>2K DCI projektor, 2048x1080, DMD chip 0,69", NSH redundantní lampy 2x 400W s životností 2.500 hodin, světelný výkon min. 5000 lumen, bez potřeby externího odsávání, elektricky ovládaný objektiv. Možnost ovládání projektoru a nastavení maker pomocí tlačítek na těle projektoru pro snadnou obsluhu, dále přes LAN.
Motorově ovládaný objektiv pro daný DCI projektor, rozměry plátna a projekční vzdálenost, rozsah zoomu 2.09-3.9:1.
Vestavěný DCI player s diskovým polem RAID5 o kapacitě min. 1,8TB (po RAID formátování), ethernetovým rozhraním pro ovládání a odděleným rozhraním pro ingest. HDMI 2D/3D vstup včetně dekódování vícekanálového zvuku z HDMI signálu, dále 2x 3G-SDI 2D/3D vstup. Kino server umožňující kompletní přehrávání jak DCI obsahu z dodaných DCP mezinárodní distribucí, včetně 3D a HFR, a musí splňovat certifikaci FIPS 140-2 level 3. Ingest ze zdrojů USB 2.0, eSata, LAN.</t>
  </si>
  <si>
    <t>Gigabit Ethernet přepínač 8x port 10/100/1000 Mb/s s konektorem RJ-45.</t>
  </si>
  <si>
    <t>Zesilovač-spínaný 2x300/525/775W pro 8/4/2Ω, 1050/1550W 8/4Ω bridge mode, integrovaný procesor - crossover/pásmová propust, limitér, módy zesilovače, čelní LCD displej, 20Hz - 20 kHz, THD&lt;0,5%, 10x LED indikátory signálu a stavu, XLR vstupy, výstupní konektory Speakon a šroubovací svorky, 2U.</t>
  </si>
  <si>
    <t>Vybourání promítacího otvoru</t>
  </si>
  <si>
    <t>Demontované prvky audio budou uskladněny k možnému budoucímu využití uživatelem.</t>
  </si>
  <si>
    <t xml:space="preserve">Odstranění podlahové krytiny celého stávajícího prostoru jeviště včetně poklopu.
Stávající podlaha je tvořena skladbou 3 vrstev v celkové tloušťce 35 mm.
Skladbu tvoří laminátové dílce na pružné podložce na dřevěných deskách.
Celá tato skladba bude odstraněna. Lemovací hranol obvodu forbíny demontovat.
Pod touto skladbou předpokládáme celoplošný záklop z fošen, jež je položen na nosných dřevěných trámcích.
Po demontáži podlahové krytiny je nutné provést vizuální kontrolu ponechaných prvků jevištní podlahy a případně provést jejich opravu (není součástí tohoto zpracování dokumentace).
Je nutné provádět opatrně demontáž v místě dodatečně realizovaných stavebních konstrukcí (např. zadní příčka).
Demontáž bude prováděna odborně způsobilou společností. </t>
  </si>
  <si>
    <t>Řídící pult scénického osvětlení</t>
  </si>
  <si>
    <t>Řídící kabel DMX</t>
  </si>
  <si>
    <t>DMX kabel 10m osazený, konektory NC5</t>
  </si>
  <si>
    <t>Ovládací skříň MS1</t>
  </si>
  <si>
    <t>Ovládací skříň MS2</t>
  </si>
  <si>
    <t>LED RGBW světelná baterie</t>
  </si>
  <si>
    <t>řízení DMX 512, 7 DMX kanálů (red, green, blue, white, celková intenzita, strobo, vyvolání uložených pamětí), plynulé míchání barev, 6x red 624nm, 6x green 537nm, 6x blue 464nm, 6x white, pasivní i aktivní chlazení, napájení 230V, příkon 250W, světelný výkon 1230 lx/2m, divergence 90°, možnost osazení s možností natáčení jednotlivých svítidel i celého rámu, váha 13kg, rozměry 1138x111x160mm</t>
  </si>
  <si>
    <t>DMX kabel 3m osazený, konektory NC5</t>
  </si>
  <si>
    <t>Reflektor s PC čočkou 500W</t>
  </si>
  <si>
    <t>divadelní reflektor s pebblekonvexní  čočkou, patice GY9,5, divergence 8°-60°, černá barva, mechanické zajištění  proti otevření reflektoru pod napětím,  fóliový ráměček</t>
  </si>
  <si>
    <t>světelný zdroj</t>
  </si>
  <si>
    <t>LED reflektor pracovního osvětlení</t>
  </si>
  <si>
    <t>plošný reflektor s LED světelným zdrojem, výkon 50W, 4000K</t>
  </si>
  <si>
    <t>Hledištní konzola</t>
  </si>
  <si>
    <t>Držák reflektorů pro hledištní konzolu</t>
  </si>
  <si>
    <t>Sestava držáků pro hledištní konzolu s jedním kloubovým ramenem, pro konzolu o průměru 57mm</t>
  </si>
  <si>
    <t>Pojistné lanko s karabinou</t>
  </si>
  <si>
    <t>zajišťovací lanko 1m s karabinou</t>
  </si>
  <si>
    <t>Rozvaděč R1</t>
  </si>
  <si>
    <t>Svítidlo umělého osvětlení</t>
  </si>
  <si>
    <t>Římsa</t>
  </si>
  <si>
    <t>Nepřímé osvětlení stropu z římsy</t>
  </si>
  <si>
    <t>Svítidlo pro osvětlení schodiště</t>
  </si>
  <si>
    <t>Vestavné svítidlo LED, 12 x LED dioda, napětí 220-240V, výkon 1,5W, 2700K, včetně krytu pro vhodné směrování světelného paprsku</t>
  </si>
  <si>
    <t>Svítidlo NO</t>
  </si>
  <si>
    <t>Rozvaděč RN1</t>
  </si>
  <si>
    <t>Záložní zdroj</t>
  </si>
  <si>
    <t>záložní zdroj prosvítidla schodiště, minimální doba zálohy je 60 minut</t>
  </si>
  <si>
    <t>DALI interface</t>
  </si>
  <si>
    <t>interface PEX - DALI,  64 stmívatelných předřadníků zářivek, 15 nezávislých skupin předřadníků, možnost řízení externími tlačítky</t>
  </si>
  <si>
    <t>Kabel instalační silový</t>
  </si>
  <si>
    <t xml:space="preserve">kabel silový 3x1,5 (J) </t>
  </si>
  <si>
    <t xml:space="preserve">kabel silový 3x2,5 (J) </t>
  </si>
  <si>
    <t xml:space="preserve">kabel silový 5x1,5 (J) </t>
  </si>
  <si>
    <t xml:space="preserve">kabel silový 5x2,5 (J) </t>
  </si>
  <si>
    <t xml:space="preserve">kabel silový 5x4 (J) </t>
  </si>
  <si>
    <t xml:space="preserve">kabel silový 4x25 (J) </t>
  </si>
  <si>
    <t>kabel silový bezhalogenový 3x1,5 (J) splňující vyhlášku č.23/2008 Sb.a 268/2011Sb.</t>
  </si>
  <si>
    <t>Kabel instalační silový s funkční schopností při požáru</t>
  </si>
  <si>
    <t>kabel silový bezhalogenový 3x1,5 (J) splňující vyhlášku č.23/2008 Sb.a 268/2011Sb., s funkční schopností při požáru</t>
  </si>
  <si>
    <t>Kabel datový</t>
  </si>
  <si>
    <t>kabel FTP cat.5e LSOH</t>
  </si>
  <si>
    <t>Kabel ovládací</t>
  </si>
  <si>
    <t>kabel ovládací 5x2x0,5</t>
  </si>
  <si>
    <t>Vodič PE</t>
  </si>
  <si>
    <t>vodič H07V-K, 6mm2, žlutozelený</t>
  </si>
  <si>
    <t>vodič H07V-K, 16mm2, žlutozelený</t>
  </si>
  <si>
    <t>Žlab ocelový</t>
  </si>
  <si>
    <t>žlab MARS 125x50 včetně víka, 2m</t>
  </si>
  <si>
    <t>žlab MARS 125x100 včetně víka, 2m</t>
  </si>
  <si>
    <t>spojky Mars žlabů, držáky, příslušenství žlabů, spojovací materiál</t>
  </si>
  <si>
    <t>Zásuvka 230V IP min. 44</t>
  </si>
  <si>
    <t>zásuvka jednonásobná, instalace na povrch, s víkem, s dostatečnou mechanickou odolností, IP min.44</t>
  </si>
  <si>
    <t>Zásuvka</t>
  </si>
  <si>
    <t>Zásuvka jednonásobná, bezšroubová, s clonkami, včetně rámečku</t>
  </si>
  <si>
    <t>Zásuvka dvojnásobná, bezšroubová, s natočenou dutinkou, s clonkami</t>
  </si>
  <si>
    <t>Přípojné místo</t>
  </si>
  <si>
    <t>přípojné místo DMX, 5pin</t>
  </si>
  <si>
    <t>Zásuvka 400V</t>
  </si>
  <si>
    <t>Zásuvka vestavná 400V/16A/5p, včetně krabice pod omítku</t>
  </si>
  <si>
    <t>Zásuvka vestavná 400V/32A/5p, nástěnná</t>
  </si>
  <si>
    <t>Instalační krabice</t>
  </si>
  <si>
    <t>Instalační krabice do stěny</t>
  </si>
  <si>
    <t>Elektroinstalační žlab</t>
  </si>
  <si>
    <t>elektroinstalační žlab 60x40</t>
  </si>
  <si>
    <t>Kabelová chránička</t>
  </si>
  <si>
    <t>Sádra instalační</t>
  </si>
  <si>
    <t>Instalace zařízení</t>
  </si>
  <si>
    <t>Dokončení instalace, uvedení do provozu</t>
  </si>
  <si>
    <t>Dopravné</t>
  </si>
  <si>
    <t>Náklady na přepravu materiálu a osob k výše uedeným položkám</t>
  </si>
  <si>
    <t>kabelové drážky</t>
  </si>
  <si>
    <t>kabelová drážka do šíře 30mm a hloubky 30mm</t>
  </si>
  <si>
    <t>kabelová drážka do šíře 70mm a hloubky 30mm</t>
  </si>
  <si>
    <t>kabelová drážka do šíře 100mm a hloubky 50mm</t>
  </si>
  <si>
    <t>vrtání otvoru do cihlové stěny</t>
  </si>
  <si>
    <t>vyvrátání otvoru do cihlové stěny pro instalační krabici</t>
  </si>
  <si>
    <t>průraz stěnou / stropem</t>
  </si>
  <si>
    <t>průraz stěnou/ stropem, do průměru 60mm</t>
  </si>
  <si>
    <t>průraz stěnou/stropem, nad průměr 60mm</t>
  </si>
  <si>
    <t>zednické práce - zapravení poškození stěn po demontážích</t>
  </si>
  <si>
    <t>zednické práce - zapravení kabelových drážek</t>
  </si>
  <si>
    <t>stavební zapravení kabelových drážek  do šíře 150mm (malta + štuk)</t>
  </si>
  <si>
    <t xml:space="preserve">zednické práce </t>
  </si>
  <si>
    <t>hod</t>
  </si>
  <si>
    <t xml:space="preserve">stavební přesuny po budově, demontáže a montáže lešení, odvoz suti, úklid apod. </t>
  </si>
  <si>
    <t>likvidace stavebních odpadů</t>
  </si>
  <si>
    <t>likvidace stavebních odpadů - odvoz suti, kontajner 5t</t>
  </si>
  <si>
    <t>Pronájem lešení pojízdného s pracovní výškou 6-8m</t>
  </si>
  <si>
    <t>Ovládací skříň MS1.2</t>
  </si>
  <si>
    <t>Ovládací skříň MS2.2</t>
  </si>
  <si>
    <t>hlavní opona je napájení a ovládané z rozvaděče R1, který je součástí osvětlení. Z tohoto důvodu je revize také součástí Osvětlení.</t>
  </si>
  <si>
    <t>Rozvaděč RZ1</t>
  </si>
  <si>
    <t>rozvaděč audio techniky na balkoně. Nástěnná skříňka s dveřmi. Obsahuje hlavní vypínač a jištění jednotlivých okruhů. Každý okruh je separátně jištěný jističem kombinovaným s proudovým chráničem (kombíkem).</t>
  </si>
  <si>
    <t>kabel silový bezhalogenový 3x2,5 (J) splňující vyhlášku č.23/2008 Sb.a 268/2011Sb.</t>
  </si>
  <si>
    <t>Parapetní kanál</t>
  </si>
  <si>
    <t>parapetní kanál 170x70</t>
  </si>
  <si>
    <t>zásuvka dvojnásobná, instalace na povrch, s víkem, s dostatečnou mechanickou odolností, IP min.44</t>
  </si>
  <si>
    <t>Instalační krabice na povrch, pod dvojnásobnou zásuvku</t>
  </si>
  <si>
    <t>Lišta elektroinstalační</t>
  </si>
  <si>
    <t>elektroinstalační lišta 25x20</t>
  </si>
  <si>
    <t>Instalace kabelových tras a  kabeláže  včetně sádrování, instalace parapetního kanálu</t>
  </si>
  <si>
    <t>Instalace a zapojení rozvaděče</t>
  </si>
  <si>
    <t>kabelové drážky, průrazy</t>
  </si>
  <si>
    <t>Pronájem lešení pojízdného s pracovní výškou 3-4m</t>
  </si>
  <si>
    <t>PS.02_E</t>
  </si>
  <si>
    <t>PS.05_E</t>
  </si>
  <si>
    <t>2_E.</t>
  </si>
  <si>
    <t>5_E.</t>
  </si>
  <si>
    <t>Ekologická likvidace včetně odvozu. S výjimkou zařízení určeného k dalšímu použití (viz. předchozí bod).</t>
  </si>
  <si>
    <t>Likvidace osvětlení</t>
  </si>
  <si>
    <t>Demontáž audio</t>
  </si>
  <si>
    <t>Likvidace audio</t>
  </si>
  <si>
    <t>CENA CELKEM bez DPH (za oddíl PS.05_E)</t>
  </si>
  <si>
    <t>CENA CELKEM bez DPH (za oddíl PS.02_E)</t>
  </si>
  <si>
    <t>Instalace úpravy podlahové krytiny elevace hlediště</t>
  </si>
  <si>
    <t>Provedení povrchové úpravy stávajícího zábradlí</t>
  </si>
  <si>
    <t>Instalace nového zábradlí na balkoně</t>
  </si>
  <si>
    <t>Instalace sedaček hlediště jednomístné 1.NP</t>
  </si>
  <si>
    <t>Instalace sedaček hlediště jednomístné 2.NP</t>
  </si>
  <si>
    <t>Instalace podlahy jeviště a forbíny</t>
  </si>
  <si>
    <t>Instalace poklopu jevištního otvoru</t>
  </si>
  <si>
    <t>Instalace dekoračních výkrytů nik ÚT</t>
  </si>
  <si>
    <t>Instalace látkového vybavení látkových výkrytů koženkových dveří na balkonech</t>
  </si>
  <si>
    <t>Instalace látkového vybavení hlavní opony</t>
  </si>
  <si>
    <t>Instalace látkového vybavení harlekýnu hlavní opony</t>
  </si>
  <si>
    <t>Provedení zapravení stěn.</t>
  </si>
  <si>
    <t>Dvoupásmový reproduktor 2x15"+1", vyzařování 90° x 50°, výkon 600/1200W 4ohm, citlivost 100dB, max SPL 134dB, 48 Hz – 19 kHz, černé provedení, madla po stranách, bez držáku.</t>
  </si>
  <si>
    <t>Stůl pro obsluhu</t>
  </si>
  <si>
    <t>ostatní drobný instalační materiál jinde neuvedený</t>
  </si>
  <si>
    <t>Instalační práce, dopravné, související náklady</t>
  </si>
  <si>
    <t>HDMI kabel 7,6m</t>
  </si>
  <si>
    <t>High Speed HDMI kabel, HDCP kompatibilní, rozlišení až 4K@60Hz (4:4:4), Dolby True HD, DTS-HD, Stíněný.</t>
  </si>
  <si>
    <t>HDMI kabel 4,6m</t>
  </si>
  <si>
    <t>HDMI kabel 3m</t>
  </si>
  <si>
    <t>Chránička Ø40</t>
  </si>
  <si>
    <t>Instalační práce, dopravné a související náklady</t>
  </si>
  <si>
    <t>DCI projektor + server</t>
  </si>
  <si>
    <t>Elektrická roletová promítací plocha 7500x4500mm, povrch difuzně odrážející bílý s nástřikem, standardní perforace, zisk v ose projekce 1,8. Vlastní tubus. Dálkové ovládání.</t>
  </si>
  <si>
    <t>Akustický box s aktivním větráním certifikovaný výrobcem projektoru pro výše uvedený projektor. Box musí zajistit akustické oddělení hluku projektoru a zároveň zajistit jeho provoz bez tepelného přetěžování s vnější hlukovou úrovní do 38 dB. Hmotnost boxu včetně projektoru do 220 kg</t>
  </si>
  <si>
    <t>Kino surroundová reprosoustava dvou pásmový systém, 150W / 8Ω, 10"+1", 110°x60°, 50Hz – 20kHz, citlivost 91 dB, maximální akustický tlak 120/126dB, bez držáku</t>
  </si>
  <si>
    <t>Nástěnné přípojné místo obsahující 2x speakon konektor pro připojení kino ozvučení Center a Subbass. Včetně instalační krabice.</t>
  </si>
  <si>
    <t>Nastavení a zaškolení zařízení</t>
  </si>
  <si>
    <t>Instalace kabeláže</t>
  </si>
  <si>
    <t>PRVKY SCÉNICKÉHO OSVĚTLENÍ</t>
  </si>
  <si>
    <t>světelný zdroj 240V, 500W, GY9,5</t>
  </si>
  <si>
    <t>Instalace zařízení scénického osvětlení</t>
  </si>
  <si>
    <t>Instalace zařízení jevištního osvětlení včetně konzol</t>
  </si>
  <si>
    <t>ROZVADĚČE A OVLÁDACÍ SKŘÍNĚ</t>
  </si>
  <si>
    <t>Ovládací skříň určená k zapínání spínaných obvodů a hlavní stykače technologie (ovladač s klíčkem), ovládání  pracovního osvětlení, blokování ovládání pracovního osvětlení na jevišti, blokování ovládání osvětlení hlediště ze sálu a jeviště.  Pro ovládání jsou použity kvalitní robustní ovládací hlavice RMQ, s aretací a kontrolkou.</t>
  </si>
  <si>
    <t>Rozvaděč R18</t>
  </si>
  <si>
    <t>Instalace a zapojení rozvaděčů, ovládacích skříní a záložního zdroje</t>
  </si>
  <si>
    <t>SVÍTIDLA A SOUVISEJÍCÍ KOMPONENTY</t>
  </si>
  <si>
    <t>Svítidlo umělého osvětlení nad schodištěm</t>
  </si>
  <si>
    <t>Svítidlo umělého osvětlení před forbínou</t>
  </si>
  <si>
    <t>Svítidlo umělého osvětlení na zadní stěnu za balkonem</t>
  </si>
  <si>
    <t>Instalace a zapojení svítidel všech typů</t>
  </si>
  <si>
    <t>KABELÁŽ</t>
  </si>
  <si>
    <t xml:space="preserve">kabel silový 3x1,5 (O) </t>
  </si>
  <si>
    <t xml:space="preserve">kabel silový 5x6 (J) </t>
  </si>
  <si>
    <t>Instalace a zapojení kabeláže</t>
  </si>
  <si>
    <t>Instalace kabeláže včetně sádrování</t>
  </si>
  <si>
    <t>KABELOVÉ TRASY</t>
  </si>
  <si>
    <t>Kabelová chránička pr. 50mm, vyšší mechanická odolnost</t>
  </si>
  <si>
    <t>Kabelová chránička pr. 32mm, vyšší mechanická odolnost</t>
  </si>
  <si>
    <t>Svorková krabice do stěny</t>
  </si>
  <si>
    <t>Instalační krabice do stěny včetně nožových svorek do 5x2,5mm2</t>
  </si>
  <si>
    <t>Protahovací krabice do stěny</t>
  </si>
  <si>
    <t>Protahovací krabice do stěny pro chráničku pr. 50mm</t>
  </si>
  <si>
    <t>Protahovací krabice do stěny pro chráničku pr. 32mm</t>
  </si>
  <si>
    <t>Instalace kabelových tras</t>
  </si>
  <si>
    <t>Instalace kabelových tras včetně sádrování, instalace krabic přístrojových, svorkových i protahovacích</t>
  </si>
  <si>
    <t>PŘÍPOJNÁ MÍSTA, VYPÍNAČE, ZÁSUVKY</t>
  </si>
  <si>
    <t>Ovládací tlačítka OS1-OS4</t>
  </si>
  <si>
    <t>ovládací tlačítka pro ovládání regulovaného osvětlení sálu</t>
  </si>
  <si>
    <t>vypínač ř.6</t>
  </si>
  <si>
    <t>Instalace zásuvek</t>
  </si>
  <si>
    <t>Instalace a zapojení zásuvek 230V, 400V a vypínačů</t>
  </si>
  <si>
    <t>KABELOVÉ DRÁŽKY, ZEDNICKÉ PRÁCE A OSTATNÍ NÁKLADY</t>
  </si>
  <si>
    <t>Ostatní drobný instalační materiál jinde neuvedený</t>
  </si>
  <si>
    <t>provizorní zapojení rozvaděče R1</t>
  </si>
  <si>
    <t>provizorní instalace rozvaděče R1 v hledišti tak, aby i po odpojení a demontáži stávajícího zůstaly funkční potřebné obvody pro provoz budovy - kanceláře, kotelna, pošta s měřením atd.</t>
  </si>
  <si>
    <t>Instalace a zapojení ovládacích skříňí a ovládání na straně pohonu. Včetně dopravného a souvisejících nákladů.</t>
  </si>
  <si>
    <t>Instalace kabeláže.  Včetně dopravného a souvisejících nákladů.</t>
  </si>
  <si>
    <t>Instalace a uvedení do provozu</t>
  </si>
  <si>
    <t>Kabelové trasy</t>
  </si>
  <si>
    <t>kabelové trasy jsou společné s trasou scénického osvětlení, na jevišti MARS žlaby, v hledišti kabelová drážka (včetně zednického zapravení)</t>
  </si>
  <si>
    <t>Instalace a zapojení zásuvek a instalačních krabic.</t>
  </si>
  <si>
    <t>Výchozí revize elektro na elektroinstalaci AV techniky</t>
  </si>
  <si>
    <t>PRVKY AUDIO-VIDEO TECHNIKY V DCI STANDARTU</t>
  </si>
  <si>
    <t>KABELÁŽ AUDIO-VIDEO TECHNIKY V DCI STANDARTU</t>
  </si>
  <si>
    <t>PRVKY AUDIO TECHNIKY PRO MULTIFUNKCI</t>
  </si>
  <si>
    <t>KABELÁŽ AUDIO TECHNIKY PRO MULTIFUNKCI</t>
  </si>
  <si>
    <t>Demontáž látkového vybavení jeviště pro opětovnou instalaci</t>
  </si>
  <si>
    <t>Opětovná instalace demontovaného látkového vybavení jeviště</t>
  </si>
  <si>
    <t xml:space="preserve">K uskladnění investorem a opětovné instalaci na původní místo bude demontováno:
šály 6 ks
sufity 1 ks
horizont 1 ks
Demontáž bude prováděna odborně způsobilou společností. </t>
  </si>
  <si>
    <t>DEMONTÁŽE INTERIÉRU</t>
  </si>
  <si>
    <t>NOVÉ VYBAVENÍ INTERIÉRU</t>
  </si>
  <si>
    <t>Demontáž hlavní opony a harlekýnu</t>
  </si>
  <si>
    <t>Likvidace hlavní opony a harlekýnu - látkové vybavení</t>
  </si>
  <si>
    <t>Instalace nových zábradlí v hledišti</t>
  </si>
  <si>
    <t>Likvidace hlavní opony a harlekýnu - dráhy</t>
  </si>
  <si>
    <t>Demontáž dřevěných obkladů stěn hlediště</t>
  </si>
  <si>
    <t>Likvidace dřevěného obkladů stěn hlediště</t>
  </si>
  <si>
    <t>Instalace zvýšení podlahy hlediště v 1.NP před forbínou</t>
  </si>
  <si>
    <t>Instalace zvýšení podlahy hlediště v 2.NP na balkoně</t>
  </si>
  <si>
    <t>Instalace dráhy látkových výkrytů koženkových stěn na balkonech</t>
  </si>
  <si>
    <t>Provedení malby stropu hlediště sálu.</t>
  </si>
  <si>
    <t>Instalace dráhy hlavní opony</t>
  </si>
  <si>
    <t>Instalace dráhy harlekýnu hlavní opony</t>
  </si>
  <si>
    <t>Technologický stojan pro AVT</t>
  </si>
  <si>
    <t>Rám podlahové krabice</t>
  </si>
  <si>
    <t>Rám podlahové krabice je samostatně použitelný pro zdvojené podlahy o tloušťce od 10 do 40 mm.</t>
  </si>
  <si>
    <t>POKLADNÍ SYSTÉM</t>
  </si>
  <si>
    <t>Standardní kancelářské PC, CPU i3-6100, 8 GB RAM, SSD 256 GB, klávesnice, myš, OS Windows 10 Pro/64-bit</t>
  </si>
  <si>
    <t>Počítač</t>
  </si>
  <si>
    <t>Závěs informačního LCD monitoru pro diváka</t>
  </si>
  <si>
    <t>Systém uchcení (zvěšení) LCD monitoru pronáhled diváka.</t>
  </si>
  <si>
    <t>Stolní tiskárna</t>
  </si>
  <si>
    <t>Stolní tiskárna s termo tiskem a řezačkou papíru, min. rozlišení 200 dpi, FLASH pamet min. 4 MB, max. sirka tisku 100 mm, rozhraní USB 2.0, tiskový jazyk EPL2, ZPL2.</t>
  </si>
  <si>
    <t>Ruční skener lístků</t>
  </si>
  <si>
    <t xml:space="preserve">Vstupenky </t>
  </si>
  <si>
    <t>Vstupenky - šíře kotouce 80mm - min požadavek na výtisk 800 ks</t>
  </si>
  <si>
    <t>Pokladní systém - pronájem na 3 roky</t>
  </si>
  <si>
    <t>rok</t>
  </si>
  <si>
    <t>Instalace pokladního systému</t>
  </si>
  <si>
    <t>Technologický stojan pro ozvučení</t>
  </si>
  <si>
    <t>ODPOSLECH PRO NEDOSLÝCHAVÉ</t>
  </si>
  <si>
    <t>Odposlech pro nedoslýchavé - vysílací set</t>
  </si>
  <si>
    <t>Radiová audiologická souprava s vysílačem vč. nabíjení ve stojánku a s přijímačem se sluch. výstupem, součástí je kabel pro indukční smyčku, RF 863,25 MHz, stereo, přepínání kanálů,dosah max. 100m dle prostředí</t>
  </si>
  <si>
    <t>Odposlech pro nedoslýchavé - přijímačka</t>
  </si>
  <si>
    <t>Radiový závěsný přijímač se sluch. výstupem, RF 863,75 MHz, stereo, přepínání kanálů</t>
  </si>
  <si>
    <t>Odposlech pro nedoslýchavé - přijímačka - indukční smyčka</t>
  </si>
  <si>
    <t>Indukční smyčka na krk pro přijímače</t>
  </si>
  <si>
    <t>Instalace odposlechu pro nedoslýchavé</t>
  </si>
  <si>
    <t>Instalace zařízení, nastavení www stránek, zprovoznění všech modulů a on-line plateb a rezervací, včetně zaškolení obsluhy.</t>
  </si>
  <si>
    <t>Instalační práce, dopravné a související náklady, včetně zaškolení obsluhy</t>
  </si>
  <si>
    <t xml:space="preserve">Elektroinstalační ohebná trubka vnější Ø40 střední mechanická odolnost  </t>
  </si>
  <si>
    <t>Instalace zásuvky</t>
  </si>
  <si>
    <t>Instalace  a celkové uvedení do provozu. Včetně dopravného a souvisejících nákladů.</t>
  </si>
  <si>
    <t>PS.04_E</t>
  </si>
  <si>
    <t>4_E.</t>
  </si>
  <si>
    <t>Instalace a zapojení rozvaděčů a záložního zdroje</t>
  </si>
  <si>
    <t>svítidlo nouzového osvětlení s vlastním zdrojem, doba zálohy 2hod., kombinovaný provoz (2 svorky pro L vodič), piktogram, plastový korpus, montáž možná na stěnu i strop, 16x LED svítící do skleněné tabulky  s piktogramem, 39lm, daylight</t>
  </si>
  <si>
    <t>Instalace a zapojení  svítidel nouzového osvětlení nad dveřmi i pro schody</t>
  </si>
  <si>
    <t>Elektroinstalační lišta</t>
  </si>
  <si>
    <t>elektroinstalační plastová lišta, 25x20mm</t>
  </si>
  <si>
    <t>vypínač č.6 včetně krytu a rámečku, pro ovládání osvětlení na balkoně</t>
  </si>
  <si>
    <t>stavební zapravení po demontáži původních prvků elektroinstalace - vypínačů, zásuvek, svítidel, krabic apod., (malta + štuk)</t>
  </si>
  <si>
    <t>CENA CELKEM bez DPH (za oddíl PS.04_E)</t>
  </si>
  <si>
    <t>Instalace a zapojení  ovládacích skříní</t>
  </si>
  <si>
    <t>Stropní/nástěnné přisazené čtvercové, opál sklo, 380x380 mm, výška 120
mm, včetně LED 37W, 3880 lm, 3000K, stmívatelné DALI, IP43</t>
  </si>
  <si>
    <t>Stropní/nástěnné přisazené čtvercové, opál sklo, 320x320 mm, výška 115
mm, včetně LED 30W, 2630 lm, 3000K, stmívatelné DALI, IP43</t>
  </si>
  <si>
    <t>Nástěnné přisazené čtvercové, opál sklo, 260x260 mm, výška 110 mm, pro 2x E27 max 60W , včetně 2x LED světelný zdroj E27 10W nestmívatelný, 3000K</t>
  </si>
  <si>
    <t>Instalace a zapojení všech svítidel umělého osvětlení sálu, nepřímého osvětlení stropu včetně instalace římsy, instalace ovládacího rozhranní DALI</t>
  </si>
  <si>
    <t>Instalace a zapojení ovládacích tlačítek a přípojných míst</t>
  </si>
  <si>
    <t>jsou součástí silnoproudu</t>
  </si>
  <si>
    <t>je součást silnoproudu</t>
  </si>
  <si>
    <t>OSVĚTLENÍ - silnoproud</t>
  </si>
  <si>
    <t>JEVIŠTNÍ MECHANIKA - silnoproud</t>
  </si>
  <si>
    <t>JEVIŠTNÍ PRVKY</t>
  </si>
  <si>
    <t>Provedení malby stěn hlediště sálu.</t>
  </si>
  <si>
    <t>OSTATNÍ</t>
  </si>
  <si>
    <t>Instalace dráhy látkového výkrytu zadní stěny a průchodů do chodby</t>
  </si>
  <si>
    <t>Instalace látkového vybavení látkového výkrytu zadní stěny a průchodů do chodby</t>
  </si>
  <si>
    <t>Provedení nátěru dřevěných dveřních zárubní a dveřních křídel.</t>
  </si>
  <si>
    <t xml:space="preserve">263 ks stávajících sedaček bude odstraněno.
1.NP 243 ks
2.NP   20 ks
Demontáž bude prováděna odborně způsobilou společností. 
</t>
  </si>
  <si>
    <t xml:space="preserve">Stávající audio prvky - 2 ks repro na proscéniové stěně z pohledu diváka budou demontovány včetně konzoly pro uchycení na stěnu.
Demontáž bude prováděna odborně způsobilou společností.
</t>
  </si>
  <si>
    <t xml:space="preserve">Na původní místo bude nainstalováno toto uskladněné látkové vybavení:
šály 6 ks
sufity 1 ks
horizont 1 ks
Opětovná instalace bude prováděna odborně způsobilou společností. 
</t>
  </si>
  <si>
    <t xml:space="preserve">Ruční skener lístků pro propojení na mobilní telefon. Čtení z LCD displejů. Komunikace po Blueetooth 2.1, min. pamět 1MB, doba provozu min. 10 hodin, dvě ovládací tlačítka, LED kontrolka, max. dodávka včetně skenovacího SW pro mobilní platformy.
</t>
  </si>
  <si>
    <t xml:space="preserve">Analogový mixážní pult s integrovaným multikanálovým rozhraním USB, 22 analogových kanálů, digitální audio rozhraní (24 in / 22 out), 16 mikrofonních předzesilovačů s konektory XLR, fantomové napájení, 4 x stereo vstup, linkové vstupy ¼“ jack, 4 x nástrojový vstup, digitální audio rozhraní USB (2 in / 2 out), britský EQ Sapphyre (4-pásmový / 3-pásmový), flexibilní GB audio routing, 5 x AUX, 2 x FX RETURN, 4 x GROUP, sluchátkový výstup
</t>
  </si>
  <si>
    <t xml:space="preserve">Atypické provedení pracovního stolu v režii. Pracovní deska hlavní 80x120 cm a samostatná mobilní 80x60 cm výška 75cm, otvory pro kabeláž, lištový systém s napájecími zásuvkami 230VAC min.10.
</t>
  </si>
  <si>
    <t xml:space="preserve">
48 okruhů, 2 independent okruhy, 199 kroků cue, 12x 24 submasterů, 12x 4 sekvence, časování, záloha na SD kartu, USB, - Preset or Memory style operation
12-Channel 2 scene mode with timed fades, 48-Channel Normal mode with 288 memories, Fully programmable 199 step cue stack, 24-Step sequences (chases) (48 available), Tap tempo mode for sequence timing, Magic function for random output, 10 Snapshot memories for temporary storage, Undo function, Master fader and Blackout button, Bumps master fader, Solo or pile-on mode for bump buttons, DMX Backup Mode – 48 Memories x 512 Channels, DMX512 Output (1 universe of 512 channels), DMX512 Input (1 universe of 512 channels), MIDI In, MIDI Out, USB interface to PC for software upgrades, 24 channels in 2 scene mode; 96 channels in Normal mode, 512 DMX Outputs; 512 DMX Inputs, 576 memories in Normal mode, Cross fader pair for cue stacks or sequences, Manual, timed or rate-override playback in all modes, 199 step cue stack, 4 Sequence faders x 12 pages, 24 step sequences, SD card slot for show backup
</t>
  </si>
  <si>
    <t xml:space="preserve">Ovládací skříň určené k ovládání pracovního osvětlení na jevišti, signalizace blokování z MS1. Dále slouží k zapínání hlavního stykače (ovladač s klíčem), zapínání osvětlení před forbínou pro účely dosáhnutí vyšší světelné intenzity při jednání zastupitelstva, ovládání stávajících zářivek za oponou. Pro ovládání jsou použity kvalitní robustní ovládací hlavice RMQ, s aretací a kontrolkou.
</t>
  </si>
  <si>
    <t xml:space="preserve">Svítidlo pro osvětlení plochy mezi forbínou a první řadou sedaček. Svítidlo s úzkým vyzařováním schopným dosáhnout v daném prostoru intenzitu min. 250lx, lineární svítidlo s LED světelnými zdroji, reflektor pro velmi úzké vyzařování, elektronický driver neregulovatelný.  Hliníkový lakovaný korpus 62x80x1424, mikroprismatický difusor, zdroj LED 40W, 3000K, 6960lm.
</t>
  </si>
  <si>
    <t xml:space="preserve">Římsa s foliované MDF šedé barvy, určená pro instalaci pod strop do jednotlivých polí mezi stropními vazníky. Slouží k instalaci LED pásků, napaječů a ostatních prvků pro nepřímé osvětleí stropu. Délka 2500mm, vodorovná strana 100mm, šikmá strana 80mm, úhel 135°. Včetně úchytných prvků do stěny.
</t>
  </si>
  <si>
    <t xml:space="preserve">LED pásek 3200K, 6W/m, 610lm/m, 12VDC
Al chladič
napájecí zdroje umístěné v římsách, zesilovače PWM
DMX/PWM driver
včetně propojovací kabeláže
</t>
  </si>
  <si>
    <t xml:space="preserve">
Hlavní rozvaděč technologie, ocep. rozvaděč pro montáž pod omítku
- 4x napájení stávajích podružných rozvaděčů
- dvoutarifní podružný elektroměr pro poštu
- zásuvka 400V/16A a 400V/32A
- 2x jištění pro osvětlení, případně zásuvky ve sklepě
- 3x stávající zásuvkový obvod na jevišti jištění kombinovaným jističem a chráničem
- 4 stávající obvod s jištěním B10/1
- 2x zářivky za oponou včetně ovládání
- napájení rozvaděče SJ1 včetně spínání silovým stykačem
- napájení rozvaděče RZ1 pro audio techniku
- napájení rozvaděče RN1 pro nouzové osvětlení
- napájení a spínání okruhů XN1-XN3, včetně stykačů a ovládání
- napájení přímých obvodů X1-X5, kombinované jističe s chráničem
- napájení a ovládání pracovního osvětlení XP1
- napájení a ovládání denního osvětlení sálu a nepřímého osvětlení stropu
- napájení a ovládání svítidel s vyšší intenzitou před forbínou
- napájení hlavní opony
- napájení projekčního plátna a zásuvek AV techniky na jevišti (jištěno jističi kombinovanými s proudovými chrániči)
- blokování ovládacích tlačítek OS1, OS2, OS4
- pomocné obvody
- napájecí zdroj 24V/3A
- kompletní řízení z ovládacích skříňí MS1 a MS2
- rezerva 20 modulů pro AV techniku
Rozvaděč je osazen protipožárními dveřmi!
</t>
  </si>
  <si>
    <t xml:space="preserve">Náhrada stávajícího rozvaděče na levém schodišti, plastová rozvodnice pro montáž pod omítku, 14 modulů
- hlavní vypínač
- 6x jištění B10/1
- 2x jistění B16/1
</t>
  </si>
  <si>
    <t xml:space="preserve">rozváděč nouzového osvětlení, zajišťuje provoz svítidel při napájení ze sítě i při napájení přes záložní zdroj, obsahuje veškeré jistící a spínací prvky. Umožňuje zapnutí jendotlivých obvodů z ovládací skříně MS1 a přímo z rozvaděče.
</t>
  </si>
  <si>
    <t xml:space="preserve">Ovládací skříň určená k ovládání hlavní opony.  Plastová krabice  s ovládacími prvky otevřeno-zavřeno-stop. Pro ovládání jsou použity kvalitní robustní ovládací hlavice RMQ. Instalována do jednoho celku s MS1.1
</t>
  </si>
  <si>
    <t xml:space="preserve">Ovládací skříň určená k ovládání hlavní opony.  Plastová krabice  s ovládacími prvky otevřeno-zavřeno-stop. Pro ovládání jsou použity kvalitní robustní ovládací hlavice RMQ. Instalována do jednoho celku s MS2.1
</t>
  </si>
  <si>
    <t xml:space="preserve">kabelové trasy jsou společné s trasou scénického osvětlení, na jevišti MARS žlaby, v hledišti kabelová drážka (včetně zednického zapravení)
</t>
  </si>
  <si>
    <t xml:space="preserve">Ostatní drobný instalační materiál jinde neuvedený včetně kotvících prvků výše nevyjmenovaných
</t>
  </si>
  <si>
    <t>AUDIO-VIDEO TECHNIKA - silnoproud</t>
  </si>
  <si>
    <t>Likvidace podlahové krytiny hlediště a poškozené podkladní vrstvy</t>
  </si>
  <si>
    <t>Zapravení původní podlahy</t>
  </si>
  <si>
    <r>
      <t>Stávající podlaha bude přestěrkována (doplněny místa po odstraněných dřevěných lištách určených ke kotvení sedadel a po odstraněných poškozených místech podkladní vrstvy). 
Bude použita samonivelační stěrka v zrnitosti dle tl. aplikované vrstvy s postupem aplikace dle příslušného technologického návodu.
Předpoklad: 
30% z celkové plochy podlahy 276,05 m</t>
    </r>
    <r>
      <rPr>
        <vertAlign val="superscript"/>
        <sz val="8"/>
        <color indexed="8"/>
        <rFont val="Calibri"/>
        <family val="2"/>
      </rPr>
      <t>2</t>
    </r>
    <r>
      <rPr>
        <sz val="8"/>
        <color indexed="8"/>
        <rFont val="Calibri"/>
        <family val="2"/>
      </rPr>
      <t xml:space="preserve">.
</t>
    </r>
  </si>
  <si>
    <r>
      <t>Ekologická likvidace včetně odvozu. 
Použito: 1m</t>
    </r>
    <r>
      <rPr>
        <vertAlign val="superscript"/>
        <sz val="8"/>
        <color indexed="8"/>
        <rFont val="Calibri"/>
        <family val="2"/>
      </rPr>
      <t>2</t>
    </r>
    <r>
      <rPr>
        <sz val="8"/>
        <color indexed="8"/>
        <rFont val="Calibri"/>
        <family val="2"/>
      </rPr>
      <t xml:space="preserve"> podlahy = 4,50 kg</t>
    </r>
  </si>
  <si>
    <t>Ekologická likvidace včetně odvozu. 
Použito: 1 sedačka = 11 kg.</t>
  </si>
  <si>
    <t xml:space="preserve">V rámci demontáže podlahové krytiny jeviště bude stávající otvor pro poklop 848x750 mm zvětšen na velikost 1.635x750 mm dle zobrazení ve výkrese. 
Bude provedena výměna trámoví, aby byla zachována únosnost stávajících nosných prvků podlahy s vytvořením dosedací plochy pro podklopy.
Všechny dřevěné konstrukce musí být opatřeny nátěrem pro snížení hořlavosti. 
</t>
  </si>
  <si>
    <t>Likvidace podlahové krytiny jeviště a odpadu ze zvětšení otvoru</t>
  </si>
  <si>
    <t>Demontáž konstrukce stropního harlekýnu a dráhy hledištní opony</t>
  </si>
  <si>
    <t>Likvidace příhradové konstrukce stropního harlekýnu</t>
  </si>
  <si>
    <t>Likvidace dráhy hledištní opony - dráha</t>
  </si>
  <si>
    <r>
      <t>Ekologická likvidace včetně odvozu. 
Použito: 1m</t>
    </r>
    <r>
      <rPr>
        <vertAlign val="superscript"/>
        <sz val="8"/>
        <color indexed="8"/>
        <rFont val="Calibri"/>
        <family val="2"/>
      </rPr>
      <t>2</t>
    </r>
    <r>
      <rPr>
        <sz val="8"/>
        <color indexed="8"/>
        <rFont val="Calibri"/>
        <family val="2"/>
      </rPr>
      <t xml:space="preserve"> obkladu = 11,00 kg</t>
    </r>
  </si>
  <si>
    <t>Demontáž dveřních závěsů (výkrytů) v 1.NP směr hala</t>
  </si>
  <si>
    <t>Demontáž dveřních závěsů (výkrytů) v 1.NP směr podloubí</t>
  </si>
  <si>
    <r>
      <t>Odstranění stávajících dveřních závěsů (garnýže včetně látkového vybavení) v hledišti:
- vstupy od haly s garnyží dl. 2,125 m
    - výška látky 2,240 m.
    - gramáž 350 g/m</t>
    </r>
    <r>
      <rPr>
        <vertAlign val="superscript"/>
        <sz val="8"/>
        <color indexed="8"/>
        <rFont val="Calibri"/>
        <family val="2"/>
      </rPr>
      <t>2</t>
    </r>
    <r>
      <rPr>
        <sz val="8"/>
        <color indexed="8"/>
        <rFont val="Calibri"/>
        <family val="2"/>
      </rPr>
      <t xml:space="preserve">, 
    - nepodšitá, řasená 25 %  </t>
    </r>
  </si>
  <si>
    <r>
      <t>Odstranění stávajících dveřních závěsů (garnýže včetně látkového vybavení) v hledišti:
- východ do podloubí s garnyží dl. 1,950 m
    - výška látky 2,380 m.
    - gramáž 350 g/m</t>
    </r>
    <r>
      <rPr>
        <vertAlign val="superscript"/>
        <sz val="8"/>
        <color indexed="8"/>
        <rFont val="Calibri"/>
        <family val="2"/>
      </rPr>
      <t>2</t>
    </r>
    <r>
      <rPr>
        <sz val="8"/>
        <color indexed="8"/>
        <rFont val="Calibri"/>
        <family val="2"/>
      </rPr>
      <t xml:space="preserve">, 
    - nepodšitá, řasená 25 %  </t>
    </r>
  </si>
  <si>
    <t>Likvidace dveřních závěsů (výkrytů v 1.NP) - dráhy (garnýže)</t>
  </si>
  <si>
    <t>Likvidace dveřních závěsů (výkrytů v 1.NP) - látkové vybavení</t>
  </si>
  <si>
    <r>
      <t xml:space="preserve">
Pro průchod promítacího paprsku balkonovým zábradlím tl. 130 mm je nutno provést vybourání promítacího otvoru v této zděné konstrukci.
Velikost otvoru je 450 mm šířka a 300 mm výška (minimální velikost otvoru nutno koordinovat s technickými parametry realizovaného projektoru).
Otvor bude proveden postupným odebírání cihel zhora po dočasné demontáži dřevěné desky madla.
Požadovaná velikost otvoru bude dozděna, překlad nad otvorem bude proveden překladem.
Zaomítání obnaženého zdiva a nových prvků včetně ostění otvoru se předpokládá v rozsahu 2 m</t>
    </r>
    <r>
      <rPr>
        <vertAlign val="superscript"/>
        <sz val="8"/>
        <color indexed="8"/>
        <rFont val="Calibri"/>
        <family val="2"/>
      </rPr>
      <t>2</t>
    </r>
    <r>
      <rPr>
        <sz val="8"/>
        <color indexed="8"/>
        <rFont val="Calibri"/>
        <family val="2"/>
      </rPr>
      <t xml:space="preserve">.
Po zaomítání bude opět osazena dřevěná deska madla.
</t>
    </r>
  </si>
  <si>
    <t>Likvidace suti z vybourání promítacího otvoru</t>
  </si>
  <si>
    <t>Demontáž osvětlení pro další použití</t>
  </si>
  <si>
    <t>Demontáž osvětlení k likvidaci</t>
  </si>
  <si>
    <t>Dodávka zvýšení podlahy hlediště v 1.NP - před forbínou</t>
  </si>
  <si>
    <t>Instalace zvýšení podlahy hlediště v 1.NP - před forbínou</t>
  </si>
  <si>
    <t>Dodávka zvýšení podlahy hlediště v 2.NP - na balkoně</t>
  </si>
  <si>
    <t>Instalace zvýšení podlahy hlediště v 2.NP - na balkoně</t>
  </si>
  <si>
    <t>Dodávka úpravy podlahové krytiny elevace hlediště</t>
  </si>
  <si>
    <t>Dodávka povrchové úpravy stávajícího zábradlí</t>
  </si>
  <si>
    <t>Instalace povrchové úpravy stávajícího zábradlí</t>
  </si>
  <si>
    <t>Dodávka nového zábradlí v hledišti 1.NP</t>
  </si>
  <si>
    <t>Instalace nového zábradlí v hledišti 1.NP</t>
  </si>
  <si>
    <t>Dodávka nového zábradlí na balkoně</t>
  </si>
  <si>
    <t>Dodávka sedačky hlediště jednomístné 1.NP</t>
  </si>
  <si>
    <t>Instalace sedačky hlediště jednomístné 1.NP</t>
  </si>
  <si>
    <t>Dodávka sedačky hlediště jednomístné 2.NP</t>
  </si>
  <si>
    <t>Instalace sedačky hlediště jednomístné 2.NP</t>
  </si>
  <si>
    <t>Dodávka podlahy jeviště a forbíny</t>
  </si>
  <si>
    <t>Dodávka poklopu jevištního otvoru</t>
  </si>
  <si>
    <t>Dodávka dekoračních výkrytů nik ÚT</t>
  </si>
  <si>
    <t>Dodávka látkových výkrytů koženkových stěn na balkonech - dráha</t>
  </si>
  <si>
    <t>Instalace látkových výkrytů koženkových stěn na balkonech - dráha</t>
  </si>
  <si>
    <t>Dodávka látkových výkrytů koženkových stěn na balkonech - látkové vybavení</t>
  </si>
  <si>
    <t>Instalace látkových výkrytů koženkových stěn na balkonech - látkové vybavení</t>
  </si>
  <si>
    <t>Dodávka látkových výkrytů zadní stěny a průchodů do chodby - dráhy</t>
  </si>
  <si>
    <t>Instalace látkových výkrytů zadní stěny a průchodů do chodby - dráhy</t>
  </si>
  <si>
    <t>Dodávka látkového výkrytu zadní stěny a průchodů do chodby - látkové vybavení</t>
  </si>
  <si>
    <t>Instalace látkového výkrytu zadní stěny a průchodů do chodby - látkové vybavení</t>
  </si>
  <si>
    <r>
      <t xml:space="preserve">
Pro zvýšení komfortu sedících diváků v hledišti bude změněna podlahová krytina hlediště. 
V celém hledišti bude nalepen no</t>
    </r>
    <r>
      <rPr>
        <sz val="8"/>
        <rFont val="Calibri"/>
        <family val="2"/>
      </rPr>
      <t xml:space="preserve">vý zátěžový koberec, barva dle vzorníku - tmavě šedý odstín se vzorem. </t>
    </r>
    <r>
      <rPr>
        <sz val="8"/>
        <color indexed="8"/>
        <rFont val="Calibri"/>
        <family val="2"/>
      </rPr>
      <t xml:space="preserve">
Technické parametry koberce: gramáž od 1,50 kg/m</t>
    </r>
    <r>
      <rPr>
        <vertAlign val="superscript"/>
        <sz val="8"/>
        <color indexed="8"/>
        <rFont val="Calibri"/>
        <family val="2"/>
      </rPr>
      <t>2</t>
    </r>
    <r>
      <rPr>
        <sz val="8"/>
        <color indexed="8"/>
        <rFont val="Calibri"/>
        <family val="2"/>
      </rPr>
      <t>, tl. 7 mm, 100% PA, min. 200.000 UZL/m</t>
    </r>
    <r>
      <rPr>
        <vertAlign val="superscript"/>
        <sz val="8"/>
        <color indexed="8"/>
        <rFont val="Calibri"/>
        <family val="2"/>
      </rPr>
      <t>2</t>
    </r>
    <r>
      <rPr>
        <sz val="8"/>
        <color indexed="8"/>
        <rFont val="Calibri"/>
        <family val="2"/>
      </rPr>
      <t>.
1.NP půdorysná plocha  199,60 m</t>
    </r>
    <r>
      <rPr>
        <vertAlign val="superscript"/>
        <sz val="8"/>
        <color indexed="8"/>
        <rFont val="Calibri"/>
        <family val="2"/>
      </rPr>
      <t>2</t>
    </r>
    <r>
      <rPr>
        <sz val="8"/>
        <color indexed="8"/>
        <rFont val="Calibri"/>
        <family val="2"/>
      </rPr>
      <t xml:space="preserve">
1.NP svislá plocha             22,15 m</t>
    </r>
    <r>
      <rPr>
        <vertAlign val="superscript"/>
        <sz val="8"/>
        <color indexed="8"/>
        <rFont val="Calibri"/>
        <family val="2"/>
      </rPr>
      <t>2</t>
    </r>
    <r>
      <rPr>
        <sz val="8"/>
        <color indexed="8"/>
        <rFont val="Calibri"/>
        <family val="2"/>
      </rPr>
      <t xml:space="preserve">
2.NP půdorysná plocha    52,75 m</t>
    </r>
    <r>
      <rPr>
        <vertAlign val="superscript"/>
        <sz val="8"/>
        <color indexed="8"/>
        <rFont val="Calibri"/>
        <family val="2"/>
      </rPr>
      <t>2</t>
    </r>
    <r>
      <rPr>
        <sz val="8"/>
        <color indexed="8"/>
        <rFont val="Calibri"/>
        <family val="2"/>
      </rPr>
      <t xml:space="preserve">
2.NP svislá plocha              2,45 m</t>
    </r>
    <r>
      <rPr>
        <vertAlign val="superscript"/>
        <sz val="8"/>
        <color indexed="8"/>
        <rFont val="Calibri"/>
        <family val="2"/>
      </rPr>
      <t>2</t>
    </r>
    <r>
      <rPr>
        <sz val="8"/>
        <color indexed="8"/>
        <rFont val="Calibri"/>
        <family val="2"/>
      </rPr>
      <t xml:space="preserve">
V místě schodů budou hrany opatřeny hliníkovou lištou s protiskluznou gumovou vložkou. 
Součástí úprav stupňů bude i nouzového osvětlení podstupnic elevace a schodiště. Osvětlení každého stupně zdrojem, s kovovým stínidlem zajišťujícím osvětlení schodu bez vyzařování do okolí, světelné zdroje nejsou viditelné (provedení dle PS.04 Osvětlení) .
Sóučástí položky jsou i plochy zvýšení podlahy v 1. a 2.NP.
</t>
    </r>
  </si>
  <si>
    <t>Stávající zábradlí u poslední řady bude zachováno s provedením nové povrchové úpravy - RAL 9005 mat.
Vzhledem k obtížné demontáži zábradlí bude provedeno na místě odstranění stávajícího nátěru, přebroušení a základní i finální nátěr syntetickými barvami.</t>
  </si>
  <si>
    <r>
      <t xml:space="preserve">Pro zajištění bezpečnosti osob pohybujících se v 2.NP hlediště bude před stávající zděné zábradlí provedeno doplňující zábradlí.
Provedení trubka </t>
    </r>
    <r>
      <rPr>
        <sz val="8"/>
        <rFont val="Calibri"/>
        <family val="2"/>
      </rPr>
      <t xml:space="preserve">Ø38 mm, dl. 5.188 mm (osa 5.150 mm) s zaobleným přechodem do krajních stojek, 4 vnitřní stojky trubka Ø38 mm dl. cca 825 mm.
Zábradlí má výšku 841 mm od podlahy. Kotveno do podlahy.
RAL 9005 mat proveden nástřikem komaxit.
</t>
    </r>
  </si>
  <si>
    <r>
      <t>Dodávka nových čalouněných sedaček. Sedačky budou instalovány do 18-ti řad na stávající stupně elevace hlediště. 
1. řada          6 ks
2.-16. řada 12 ks
17. řada        9 ks
18. řada      11 ks
Celkem 206 ks jednomístných sedaček.
Sedačky budou kotveny do stávajících stupně hlediště, v osové vzdálenosti 540 mm. Sedačky se skládají z pevné opěrky, sklopného sedáku a pevného madla/područky. Područky budou provedeny jako dřevěné, společné pro sousedící sedadla.
Hloubka sedačky 350 mm, výška sedačky 930 mm, šířka madla 60 mm, barva Kovové prvky komaxit černý.
Látka čalounění v barvě dle výběru zákazníka ze vzorníku, 50 000 martindale EN - 1021-1-2, gramáže min. 195 gr/m</t>
    </r>
    <r>
      <rPr>
        <vertAlign val="superscript"/>
        <sz val="8"/>
        <color indexed="8"/>
        <rFont val="Calibri"/>
        <family val="2"/>
      </rPr>
      <t>2</t>
    </r>
    <r>
      <rPr>
        <sz val="8"/>
        <color indexed="8"/>
        <rFont val="Calibri"/>
        <family val="2"/>
      </rPr>
      <t xml:space="preserve">, 100% polyester Trevira CS, protipožární požadavky, dvě kotvy na místo + dvě kotvy pro poslední v řadě.
Příslušenství:
Číslování sedadel bude na sklopném sedáku.
</t>
    </r>
  </si>
  <si>
    <r>
      <t>Dodávka nových čalouněných sedaček. Sedačky budou instalovány na zadní boční balkony. 
levý balkon      2 ks
pravý balkon   2 ks
Celkem 4 ks jednomístných sedaček.
Sedačky budou kotveny do stávající podlahy balkonu, v osové vzdálenosti 540 mm. Sedačky se skládají z pevné opěrky, sklopného sedáku a pevného madla/područky. Područky budou provedeny jako dřevěné, společné pro sousedící sedadla.
Hloubka sedačky 350 mm, výška sedačky 930 mm, šířka madla 60 mm. 
Kovové prvky komaxit černý.
Látka čalounění v barvě dle výběru zákazníka ze vzorníku, 50 000 martindale EN - 1021-1-2, gramáže min. 195 gr/m</t>
    </r>
    <r>
      <rPr>
        <vertAlign val="superscript"/>
        <sz val="8"/>
        <color indexed="8"/>
        <rFont val="Calibri"/>
        <family val="2"/>
      </rPr>
      <t>2</t>
    </r>
    <r>
      <rPr>
        <sz val="8"/>
        <color indexed="8"/>
        <rFont val="Calibri"/>
        <family val="2"/>
      </rPr>
      <t>, 100% polyester Trevira CS, protipožární požadavky, dvě kotvy na místo + dvě kotvy pro poslední v řadě.
Příslušenství:
Číslování sedadel bude na sklopném sedáku.</t>
    </r>
  </si>
  <si>
    <t xml:space="preserve">Nová podlaha bude tvořena jevištní borovicovou bezsukovou podlahou tl. 40 mm, péro drážka. Desky podlahy budou uloženy a upevněny na stávající konstrukci záklopu příčně k ose sálu, podložené mirelonem tl. 2 mm. 
Olištování obvodu jevištní podlahy  bude provedeno lištou z tvrdého dřeva 40x20mm. Pro ohraničení obvodu forbíny použít lemovací profil.
Všechny dřevěné konstrukce musí být opatřeny nátěrem pro snížení hořlavosti. Nátěr jevištní podlahy je akrylátový černý mat min. ve dvou vrstvách. 
Podlaha bude instalována na stávající nosnou konstrukci.
Postup:
Po odstranění stávající plovoucí podlahy bude provedeno očištění stávající konstrukce záklopu. Nové podlahové desky budou instalovány na stávající celoplošný záklop z fošen tl. 50mm, systém ukládání bude pero/drážka se skrytým kotvením ocelovými hřeby potřebné délky. Po montáži podlahy budou všechny defekty podlahy lokálně přetmeleny a celá podlaha bude přebroušena. Následně bude provedeno olištování okolo stěn. 
</t>
  </si>
  <si>
    <r>
      <t>Výkryty nik pro otopná tělesa budou provedeny z perforovaných desek, jež budou předsazeny pomocí distančních prvků (cca 20 mm) před otvor niky. Kotvení výkrytů do stěny. 
Osová vzdálenost otvorů je 50 mm, průměr otvorů je 25 mm.
Plocha 2,20 m</t>
    </r>
    <r>
      <rPr>
        <vertAlign val="superscript"/>
        <sz val="8"/>
        <rFont val="Calibri"/>
        <family val="2"/>
      </rPr>
      <t>2</t>
    </r>
    <r>
      <rPr>
        <sz val="8"/>
        <rFont val="Calibri"/>
        <family val="2"/>
      </rPr>
      <t xml:space="preserve">
Rozměry jednotlivých prvků dle skutečného zaměření.
Barevné provedení černý mat RAL 9005.
</t>
    </r>
  </si>
  <si>
    <r>
      <t>Výkryty nik pro otopná tělesa budou provedeny z perforovaných desek, jež budou předsazeny pomocí distančních prvků (cca 20 mm) před otvor niky. Kotvení výkrytů do stěny. 
Osová vzdálenost otvorů je 50 mm, průměr otvorů je 25 mm.
Plocha 2,50 m</t>
    </r>
    <r>
      <rPr>
        <vertAlign val="superscript"/>
        <sz val="8"/>
        <rFont val="Calibri"/>
        <family val="2"/>
      </rPr>
      <t>2</t>
    </r>
    <r>
      <rPr>
        <sz val="8"/>
        <rFont val="Calibri"/>
        <family val="2"/>
      </rPr>
      <t xml:space="preserve">
Rozměry jednotlivých prvků dle skutečného zaměření.
Barevné provedení černý mat RAL 9005.
</t>
    </r>
  </si>
  <si>
    <r>
      <t>Výkryty nik pro otopná tělesa budou provedeny z perforovaných desek, jež budou předsazeny pomocí distančních prvků (cca 20 mm) před otvor niky. Kotvení výkrytů do stěny. 
Osová vzdálenost otvorů je 50 mm, průměr otvorů je 25 mm.
Plocha 2,70 m</t>
    </r>
    <r>
      <rPr>
        <vertAlign val="superscript"/>
        <sz val="8"/>
        <rFont val="Calibri"/>
        <family val="2"/>
      </rPr>
      <t>2</t>
    </r>
    <r>
      <rPr>
        <sz val="8"/>
        <rFont val="Calibri"/>
        <family val="2"/>
      </rPr>
      <t xml:space="preserve">
Rozměry jednotlivých prvků dle skutečného zaměření.
Barevné provedení černý mat RAL 9005.
</t>
    </r>
  </si>
  <si>
    <r>
      <t>Výkryty nik pro otopná tělesa budou provedeny z perforovaných desek, jež budou předsazeny pomocí distančních prvků (cca 20 mm) před otvor niky. Kotvení výkrytů do stěny. 
Osová vzdálenost otvorů je 50 mm, průměr otvorů je 25 mm.
Plocha 3,10 m</t>
    </r>
    <r>
      <rPr>
        <vertAlign val="superscript"/>
        <sz val="8"/>
        <rFont val="Calibri"/>
        <family val="2"/>
      </rPr>
      <t>2</t>
    </r>
    <r>
      <rPr>
        <sz val="8"/>
        <rFont val="Calibri"/>
        <family val="2"/>
      </rPr>
      <t xml:space="preserve">
Rozměry jednotlivých prvků dle skutečného zaměření.
Barevné provedení černý mat RAL 9005.
</t>
    </r>
  </si>
  <si>
    <t xml:space="preserve">
Látkový výkryt bude osazeny před zadní stěnou a bude přesahovat přes otvory průchodů do chodeb se shrnovacími koženkovými dveřmi z pohledu diváka v sále. Skládá se z dráhy výkrytu a látkového vybavení výkrytu, které je shrnováno od průchodů na jednu stranu směrem k jevišti, látkové vybavení zadní stěny je možné shrnout dle potřeby. Jedná se o systémové provedení skládající se z dráhy, jezdců, systémového ukotvení do stěny nebo stropu.
Systém dráhy výkrytu:
- počet kusů 1x (jedná se o celistvou dráhu přes oba otvory do chodeb a zadní stěnu)
              - délka dráhy 13.650 mm
- provedení hliníkový jednodrážkový profil v šířce 22 mm a výšky 24 mm
- povrchová úprava nástřikem je provedena i z vnitřní strany profilu, což umožňuje bezchybnou kluznost jezdců
- dráhový profil bude kotven do stěny pod stropem nebo stropu, aby látkové vybavení vykrylo celou plochu zadní stěny
- jezdci pro uchycení látkového vybavení jsou provedeni z plastu
- ovládání pohybu jezdců bude zajištěno tahem za látkové vybavení výkrytu
- barva dráhy černá.
</t>
  </si>
  <si>
    <r>
      <t xml:space="preserve">
Látkové vybavení výkrytu:
- počet kusů 2x (na jeden balkon)
              - šířka 1.150 mm + přesah
              - výška 2.760 </t>
    </r>
    <r>
      <rPr>
        <sz val="8"/>
        <rFont val="Calibri"/>
        <family val="2"/>
      </rPr>
      <t>± 175</t>
    </r>
    <r>
      <rPr>
        <sz val="8"/>
        <rFont val="Calibri"/>
        <family val="2"/>
      </rPr>
      <t xml:space="preserve"> mm včetně horního zakrytí dráhy 
                (každý balkon má jinou světlou výšku)
- jevištní samet gramáž 350 g/m</t>
    </r>
    <r>
      <rPr>
        <vertAlign val="superscript"/>
        <sz val="8"/>
        <rFont val="Calibri"/>
        <family val="2"/>
      </rPr>
      <t>2</t>
    </r>
    <r>
      <rPr>
        <sz val="8"/>
        <rFont val="Calibri"/>
        <family val="2"/>
      </rPr>
      <t xml:space="preserve">, 
- nepodšité, 
- s řasením 25%, 
- uchycení na háčky, 
- šité s horním přesahem látky pro zakrytí dráhy výkrytu, 
- ve spodní části obšitá kapsa s řetízkem, 
- protipožární úprava dle EN 13773 třídy 1, 
- barva modrá.
</t>
    </r>
  </si>
  <si>
    <t>Instalace zapravení stěn hlediště sálu před výmalbou</t>
  </si>
  <si>
    <t>Dodávka zapravení stěn hlediště sálu před výmalbou</t>
  </si>
  <si>
    <t>Dodávka barvy - stěny hlediště sálu - SVĚTLÁ</t>
  </si>
  <si>
    <t>Instalace barvy - stěny hlediště sálu - SVĚTLÁ</t>
  </si>
  <si>
    <t xml:space="preserve">Součástí této modernizace bude provedení změny barevného provedení bočních stěn hlediště sálu - všechny plochy kromě zony pro tmavý odstín.
U stěn sousedících s chodbami v 2.NP bude výmalba ukončena na hraně plochyjež je vymalována do hlediště.
Po očištění plochy bude provedena penetrace a výmalba speciální akrylátovou barvou této části stěny v barvě dle výběru zákazníka ze vzorníku (doporučen je odstín světle šedý mat).
</t>
  </si>
  <si>
    <t>Dodávka barvy - stěny hlediště sálu - TMAVÁ</t>
  </si>
  <si>
    <t>Instalace barvy - stěny hlediště sálu - TMAVÁ</t>
  </si>
  <si>
    <t xml:space="preserve">Součástí této modernizace bude provedení změny barevného provedení bočních stěn hlediště sálu - přední stěna kolem reliéfu kukátka, svislé plochy balkonů po obou stranách.
Po očištění plochy bude provedena  penetrace a výmalba speciální akrylátovou barvou této části stěny v barvě dle výběru zákazníka ze vzorníku (doporučen je odstín tmavě šedý mat).
</t>
  </si>
  <si>
    <t>Dodávka barvy - strop hlediště sálu - SVĚTLÁ</t>
  </si>
  <si>
    <t>Instalace barvy - strop hlediště sálu - SVĚTLÁ</t>
  </si>
  <si>
    <t>Dodávka barvy - strop hlediště sálu - TMAVÁ</t>
  </si>
  <si>
    <t>Instalace barvy - strop hlediště sálu - TMAVÁ</t>
  </si>
  <si>
    <t>Dodávka barvy - dřevěné dveřní zárubně a dveřní křídla</t>
  </si>
  <si>
    <t>Instalace barvy - dřevěné dveřní zárubně a dveřní křídla</t>
  </si>
  <si>
    <t>Součástí této modernizace bude provedení změny barevného provedení stropu hlediště sálu - svislé části trámů stropu nad hledištěm.
Po očištění plochy bude provedena  penetrace a výmalba speciální akrylátovou stropu v barvě dle výběru zákazníka ze vzorníku (doporučen je odstín tmavě šedý mat).</t>
  </si>
  <si>
    <t>Součástí této modernizace bude provedení změny barevného provedení stropu hlediště sálu - všechny plochy kromě zony pro tmavý odstín. 
Po očištění plochy bude provedena  penetrace a výmalba speciální akrylátovou stropu v barvě dle výběru zákazníka ze vzorníku (doporučen je odstín světle šedý mat).</t>
  </si>
  <si>
    <r>
      <t xml:space="preserve">
Látkové vybavení výkrytu se dělí na 3 části - 2 krajní pro výkryty průchodů a 1 střední pro zadní stěnu:
- počet kusů 2x
              - šířka 2.060 mm
              - výška 3.150 mm včetně horního zakrytí dráhy 
- počet kusů 1x
              - šířka 9.550 mm
              - výška 3.150 mm včetně horního zakrytí dráhy 
- jevištní samet gramáž 350 g/m</t>
    </r>
    <r>
      <rPr>
        <vertAlign val="superscript"/>
        <sz val="8"/>
        <rFont val="Calibri"/>
        <family val="2"/>
      </rPr>
      <t>2</t>
    </r>
    <r>
      <rPr>
        <sz val="8"/>
        <rFont val="Calibri"/>
        <family val="2"/>
      </rPr>
      <t xml:space="preserve">, 
- nepodšité, 
- s řasením 25%, 
- uchycení na háčky, 
- šité s horním přesahem látky pro zakrytí dráhy výkrytu, 
- ve spodní části obšitá kapsa s řetízkem, 
- protipožární úprava dle EN 13773 třídy 1, 
- barva modrá.
</t>
    </r>
  </si>
  <si>
    <r>
      <t xml:space="preserve">
Látkové vybavení opony:
 - počet kusů 2x
              - šířka 4.150 mm + přesah
              - výška 3.100 mm
- jevištní samet gramáž 350 g/m</t>
    </r>
    <r>
      <rPr>
        <vertAlign val="superscript"/>
        <sz val="8"/>
        <rFont val="Calibri"/>
        <family val="2"/>
      </rPr>
      <t>2</t>
    </r>
    <r>
      <rPr>
        <sz val="8"/>
        <rFont val="Calibri"/>
        <family val="2"/>
      </rPr>
      <t>, 
- podšité (molino 200 g/m</t>
    </r>
    <r>
      <rPr>
        <vertAlign val="superscript"/>
        <sz val="8"/>
        <rFont val="Calibri"/>
        <family val="2"/>
      </rPr>
      <t>2</t>
    </r>
    <r>
      <rPr>
        <sz val="8"/>
        <rFont val="Calibri"/>
        <family val="2"/>
      </rPr>
      <t xml:space="preserve"> v černé barvě) , 
- s řasením 50%, 
- uchycení na háčky, 
- ve spodní části obšitá kapsa s řetízkem, 
- protipožární úprava dle EN 13773 třídy 1, 
- barva dle výběru zákazníka ze vzorníku .- modrý odstín
</t>
    </r>
  </si>
  <si>
    <t xml:space="preserve">
Má funkci dekorativní a vykrývací, aby divák neviděl dráhu hlavní opony. Skládá se z kotvící lišty a látkového vybavení harlekýnu.
Kotvící lišta je ukotvena do příčky v portále nad dodatečným stropem jeviště. K liště je pak přichyceno látkové vybavení pomocí suchého zipu.
Systém kotvící lišty:
- délka 7.100 mm,
- dřevěný hranolek ukotven do portálové stěny
- barva lišty RAL 9005 mat
</t>
  </si>
  <si>
    <r>
      <t xml:space="preserve">
Látkové vybavení harlekýnu bude shodné s látkovým vybavením maskovací opony přísálí ve všech parametrech (typ tkaniny, gramáž, podšití, řasení, barva).
Látkové vybavení opony:
 - počet kusů 1x
              - šířka 7.100 mm
              - výška 1.800 mm
- jevištní samet gramáž 350 g/m</t>
    </r>
    <r>
      <rPr>
        <vertAlign val="superscript"/>
        <sz val="8"/>
        <rFont val="Calibri"/>
        <family val="2"/>
      </rPr>
      <t>2</t>
    </r>
    <r>
      <rPr>
        <sz val="8"/>
        <rFont val="Calibri"/>
        <family val="2"/>
      </rPr>
      <t>, 
- podšité (molino 200 g/m</t>
    </r>
    <r>
      <rPr>
        <vertAlign val="superscript"/>
        <sz val="8"/>
        <rFont val="Calibri"/>
        <family val="2"/>
      </rPr>
      <t>2</t>
    </r>
    <r>
      <rPr>
        <sz val="8"/>
        <rFont val="Calibri"/>
        <family val="2"/>
      </rPr>
      <t xml:space="preserve"> v černé barvě) , 
- s řasením 50%, 
- uchycení na suchý zip, 
- protipožární úprava dle EN 13773 třídy 1, 
- barva totožná s látkovým vybavením hlavní opony.
</t>
    </r>
  </si>
  <si>
    <t xml:space="preserve">
Demontáž svítidel scénického osvětlení
    - 6 ks v hledišti
    - 8 ks na jevišti
    - bude uschováno k dalšímu použití.
Demontáž stávajícího 
    - stmívače včetně držáku 1 ks
    - přepojovací skříně 1 ks
    - bude uschováno k dalšímu použití.
</t>
  </si>
  <si>
    <t xml:space="preserve">
Demontáž stávajících konzol v hledišti - 4 ks
Demontáž svítidel osvětlení schodiště - 20 ks
Demontáž svítidel na stěnách, pro osvětlení sálu - 10 ks.
Demontáž svítidel pod stropem mezi trámy včetně římsy - 16 ks.
Demontáž stávajících ocep. skříňí sloužících jako ovládací místa v sále a na přístupových schodištích - 3 ks.
Demontáž stávajících rozvaděčů v sále a na přístupových schodištích - 3 ks.
Vývody z rozvaděčů v některých případech vedou dále mimo prostor dotčený rekonstrukcí. Vývody musejí být šetrně odpojeny a jasně a viditelně označeny!
</t>
  </si>
  <si>
    <r>
      <t>Ekologická likvidace včetně odvozu. 
Použito: 1m</t>
    </r>
    <r>
      <rPr>
        <vertAlign val="superscript"/>
        <sz val="8"/>
        <color indexed="8"/>
        <rFont val="Calibri"/>
        <family val="2"/>
      </rPr>
      <t>2</t>
    </r>
    <r>
      <rPr>
        <sz val="8"/>
        <color indexed="8"/>
        <rFont val="Calibri"/>
        <family val="2"/>
      </rPr>
      <t xml:space="preserve"> podlahy = 15,40 kg</t>
    </r>
  </si>
  <si>
    <t>Pro zajištění bezpečnosti diváků sedících v druhé řadě budou oba kraje první řady v místě vyhrazených pro invalidy doplněny zábradlím.
Zábradlí bude tvořené rámem z trubek Ø38 mm, jež bude vyplněné perforovanýma deskama obdobného provedení jako nové dekorační výkryty nik ÚT.
Výška zábradlí je 885 mm, délka 1.700 mm (levé) a 1.550 mm (pravé), kotveno do stávající i nově provedené zvýšené podlahy hlediště - navazující na nové osazení sedaček.
RAL 9005 mat proveden nástřikem komaxit na ocelové konstrukce a syntetickou barvou nástřikem na perforované desky.</t>
  </si>
  <si>
    <t>Škrábání a odstranění nepevných části omítek</t>
  </si>
  <si>
    <t xml:space="preserve">
Slouží pro uzavření a otevření prostoru jeviště. Má funkci scénickou a dekorativní. Skládá se z oponové dráhy a látkového vybavení hlavní opony.
Oponová dráha je umístěna za portálovým oknem šířky 6.940 mm ze strany jeviště na konstrukci dodatečného stropu jeviště. Jedná se o systémové provedení skládající se z dráhy, pohonu, jezdců, systémového ukotvení pro kotvení do stropu.
Systém dráhy opony:
- oponová dráha je z hliníkového profilu celkové délky 8.300 mm (včetně pohonu),
- provedení hliníkový vícedrážkový profil v min. šířce 32 mm a min. výšky.29 mm,
- povrchová úprava nástřikem je provedena i z vnitřní strany profilu, což umožňuje bezchybnou kluznost jezdců, 
- dráhový profil bude kotven přes pomocné konstrukce do nosníku dodatečného zastropení jeviště, 
    - pomocná konstrukce je ocelový uzavřený profil 40x20 mm, který bude 
      po celé délce dráhy hlavní opony přivařen k stávajícímu nosníku zastropení
      jeviště
- na dráze jsou 2 ks hlavní běžky připojené na systém ozubeného pásku v nekonečné smyčce,
- jezdci pro uchycení látkového vybavení jsou provedeni z plastu
- jednotlivé poloviny látkového výkrytu se ve své střední poloze otvoru překrývají (hlavní běžky s překrývacím ramínkem) a tvoří tak kompaktní celek bez mezer 
- pohon oponové dráhy je elektromotorický, aby cyklus otevřít/zavřít oponu byl plynulý. Rychlost nelze regulovat. Pohon hlavní opony je součástí systémového provedení dráhy a je přímo napájen z klasické zásuvky 230 V (kabel silový 3x1,5 jištěný C10A). Na pohonu lze nastavit koncové polohy pro vymezení rozsahu Otevřeno a Zavřeno.
- tlačítkový ovládací panel hlavní opony je umístěn v blízkosti pravého portálu společně s dalšími ovládacími prvky (osvětlení, ozvučení, atd.). Druhé ovládací místo se nachází na balkoně u pozice technika. Propojení ovládacího panelu a pohonu je pomocí datového kabelu.
- barva dráhy černá (OK - RAL 9005 mat)
</t>
  </si>
  <si>
    <t>Dodávka hlavní opony - dráha</t>
  </si>
  <si>
    <t>Instalace hlavní opony - dráha</t>
  </si>
  <si>
    <t>Dodávka hlavní opony - látkové vybavení</t>
  </si>
  <si>
    <t>Instalace hlavní opony - látkové vybavení</t>
  </si>
  <si>
    <t>Dodávka harlekýnu hlavní opony - dráha</t>
  </si>
  <si>
    <t>Instalace harlekýnu hlavní opony - dráha</t>
  </si>
  <si>
    <t>Dodávka harlekýnu hlavní opony - látkové vybavení</t>
  </si>
  <si>
    <t>Instalace harlekýnu hlavní opony - látkové vybavení</t>
  </si>
  <si>
    <r>
      <t>Odstranění podlahové krytiny celého hlediště včetně balkonů v 2.NP.
Poškozené dřevěné lišty zabudované do stávající elevace hlediště budou vyjmuty a bude odtraněna i poškozená podkladní vrstva.
1.NP půdorysná plocha  199,60 m</t>
    </r>
    <r>
      <rPr>
        <vertAlign val="superscript"/>
        <sz val="8"/>
        <color indexed="8"/>
        <rFont val="Calibri"/>
        <family val="2"/>
      </rPr>
      <t>2</t>
    </r>
    <r>
      <rPr>
        <sz val="8"/>
        <color indexed="8"/>
        <rFont val="Calibri"/>
        <family val="2"/>
      </rPr>
      <t xml:space="preserve">
1.NP svislá plocha             22,15 m</t>
    </r>
    <r>
      <rPr>
        <vertAlign val="superscript"/>
        <sz val="8"/>
        <color indexed="8"/>
        <rFont val="Calibri"/>
        <family val="2"/>
      </rPr>
      <t>2</t>
    </r>
    <r>
      <rPr>
        <sz val="8"/>
        <color indexed="8"/>
        <rFont val="Calibri"/>
        <family val="2"/>
      </rPr>
      <t xml:space="preserve">
2.NP půdorysná plocha   52,75 m</t>
    </r>
    <r>
      <rPr>
        <vertAlign val="superscript"/>
        <sz val="8"/>
        <color indexed="8"/>
        <rFont val="Calibri"/>
        <family val="2"/>
      </rPr>
      <t>2</t>
    </r>
    <r>
      <rPr>
        <sz val="8"/>
        <color indexed="8"/>
        <rFont val="Calibri"/>
        <family val="2"/>
      </rPr>
      <t xml:space="preserve">
2.NP svislá plocha              1,55 m</t>
    </r>
    <r>
      <rPr>
        <vertAlign val="superscript"/>
        <sz val="8"/>
        <color indexed="8"/>
        <rFont val="Calibri"/>
        <family val="2"/>
      </rPr>
      <t xml:space="preserve">2
</t>
    </r>
    <r>
      <rPr>
        <sz val="8"/>
        <color indexed="8"/>
        <rFont val="Calibri"/>
        <family val="2"/>
      </rPr>
      <t xml:space="preserve">
Demontáž bude prováděna odborně způsobilou společností. 
</t>
    </r>
  </si>
  <si>
    <r>
      <t xml:space="preserve">
Bude odstraněno jevištní zařízení včetně látkového vybavení: 
- hlavní opona, dl. 9,5 m z uzavřeného profilu 20x20 s ručním navijákem umístněným napravo od dráhy na proscéniové stěně, 
    - výška látky 3,1 m,
    - gramáž 350 g/m</t>
    </r>
    <r>
      <rPr>
        <vertAlign val="superscript"/>
        <sz val="8"/>
        <color indexed="8"/>
        <rFont val="Calibri"/>
        <family val="2"/>
      </rPr>
      <t>2</t>
    </r>
    <r>
      <rPr>
        <sz val="8"/>
        <color indexed="8"/>
        <rFont val="Calibri"/>
        <family val="2"/>
      </rPr>
      <t>, 
    - podšitá, řasená 50 %  
- harlekýn hlavní opony, dl. 7,05 m, umístněn nad proscéniovým otvorem z pohledu od diváka
    - výška látky 1,02 m.
    - gramáž 350 g/m</t>
    </r>
    <r>
      <rPr>
        <vertAlign val="superscript"/>
        <sz val="8"/>
        <color indexed="8"/>
        <rFont val="Calibri"/>
        <family val="2"/>
      </rPr>
      <t>2</t>
    </r>
    <r>
      <rPr>
        <sz val="8"/>
        <color indexed="8"/>
        <rFont val="Calibri"/>
        <family val="2"/>
      </rPr>
      <t xml:space="preserve">, 
    - podšitá, řasená 50 %  
Demontáž bude prováděna odborně způsobilou společnost. 
</t>
    </r>
  </si>
  <si>
    <r>
      <t xml:space="preserve">
Bude odstraněna konstrukce harlekýnu pod stropem hlediště nad forbínou včetně látkového vybavení.:
- příhradová konstrukce dl. 9,9 m šířky 800 x výšky 370 mm z profilů 50x30 mm 
- harlekýn,  dl. 9,9 m,
    - výška látky 1,00 m.
    - gramáž 350 g/m</t>
    </r>
    <r>
      <rPr>
        <vertAlign val="superscript"/>
        <sz val="8"/>
        <color indexed="8"/>
        <rFont val="Calibri"/>
        <family val="2"/>
      </rPr>
      <t>2</t>
    </r>
    <r>
      <rPr>
        <sz val="8"/>
        <color indexed="8"/>
        <rFont val="Calibri"/>
        <family val="2"/>
      </rPr>
      <t xml:space="preserve">, 
    - nepodšitá, řasená 50 %  
- dráha opony, dl.9,9 m
    - PVC trubka, lanka, kladky
Demontáž bude prováděna odborně způsobilou společností. 
</t>
    </r>
  </si>
  <si>
    <t xml:space="preserve">
Odstranění stávajících výkrytů nik pro otopná tělesa provedených ze svařovaných ocelových prutů do plošného rámu. Spodní hrana je ve tvaru podlahy u daného výkrytu.
š.1,470 x v.1,184
š.1,980 x v.1,441
š.1,805 x v.1,805
š.1,470 x v.1,184
š.2,005 x v.1,436
š.1,815 x v.1,218
Demontáž bude prováděna odborně způsobilou společností. 
</t>
  </si>
  <si>
    <t xml:space="preserve">
Poklop na otvor 1.635x750x80 mm pro ukládání dekorace. 
Poklop se skládá ze 2 atypických dílů, každý díl bude mít samostatný nosný rám, vč. vnitřních ztužujících příček. Každý poklop bude osazen 2 madly (zasuvnými do poklopu).
Podlahová vrstva bude totožná s provedením základní podlahy jeviště, poklopy budou uloženy dř. nosníky nesoucí záklop. 
Poklopy budou opatřeny nátěrem shodným s podlahou jeviště, a to jak horní plocha tak i boční plochy poklopů. 
</t>
  </si>
  <si>
    <t xml:space="preserve">Látkové výkryty budou osazeny před shrnovací koženkové stěny z pohledu diváka v sále. Skládají se z dráhy výkrytu a látkového vybavení výkrytu, které je shrnováno na obě strany od středu dveřního otvoru – tzv. „oponové provedení“. Jedná se o systémové provedení skládající se z dráhy, jezdců, hlavní běžky, systémového ukotvení do stropu.
Systém dráhy výkrytu:
- počet kusů 1x (na jeden balkon)
              - délka dráhy 2.300 mm
- provedení hliníkový jednodrážkový profil v min. šířce 22 mm a min. výšky 24 mm
- povrchová úprava nástřikem je provedena i z vnitřní strany profilu, což umožňuje bezchybnou kluznost jezdců
- dráhový profil bude kotven do nadpraží mezi sloupy přes konzoly, aby osa dráhy byla 100 mm od osy sloupů směrem ke koženkovým dveřím
- jezdci pro uchycení látkového vybavení jsou provedeni z plastu
- jednotlivé poloviny látkového výkrytu se ve své střední poloze otvoru překrývají (hlavní běžky s překrývacím ramínkem) a tvoří tak kompaktní celek bez mezer 
- ovládání pohybu jezdců bude zajištěno tahem za látkové vybavení výkrytu
- barva dráhy černá.
</t>
  </si>
  <si>
    <t xml:space="preserve">Součástí této modernizace bude provedení změny barevného provedení pohledových plochy z hlediště u dřevěných dveřních zárubní a dveřních křídel (plastové budou ponechány bez úprav).
Po očištění plochy bude proveden akrylátový nátěr dle technologického postupu zvoleného typu barvy v barvě dle výběru zákazníka ze vzorníku (doporučen je odstín světle šedý mat - tonování k odstínu malba SVĚTLÁ).
</t>
  </si>
  <si>
    <t xml:space="preserve">
Prostředí SW aplikace na cloudovém řešení. Aplikace má vlastní katalog akcí bez propojení na externí zdroje informaci. V rámci dodávky jsou moduly: Věrnostní program, Online rezervace a Platby, Pokladna, Interaktivní newslettery s propojením nákupu a web kina/kultury, Statistika přečtenosti, Modul webových stránek s administrací bez nutnosti programování a vlastní editor sálů (variabilní uspořádání). Licence za jeden rok provozu v režimu KINO vč. rozšíření pro provoz dalšího kulturního zařízení-režim DIVADLO. Licence platná pro běh min. 1 rok / min. 2 prodejní místa souběžně.
</t>
  </si>
  <si>
    <t xml:space="preserve">Hledištní konzola je určena pro nasvícení jeviště a předscény z hlediště. Konzola je ukotvena do stěny v místě dle projektu v hledišti sálu. Tato trubková konzola se skládá  z ocelové šroubované trubky pr.57x3,2 délky 1,4 m, nátěr černý mat RAL 9005 a certifikovaného kotvícího prvku.
</t>
  </si>
  <si>
    <t>Dodávka látkového výkrytu čela jeviště/forbíny střed - látkové vybavení</t>
  </si>
  <si>
    <t xml:space="preserve">
Látkové vybavení výkrytu jeviště:
- počet kusů 1x
              - šířka 8.170 mm
              - výška 750 ± 5 mm včetně horního zakrytí uchycení látky 
- jevištní samet gramáž 350 g/m2, 
- nepodšité, 
- bez řasení, 
- uchycení na háčky nebo suchý zip, 
- šité s horním přesahem látky pro zakrytí uchycení látky, 
- ve spodní části obšitá kapsa s řetízkem, 
- protipožární úprava dle EN 13773 třídy 1, 
- barva černá.
</t>
  </si>
  <si>
    <t xml:space="preserve">Instalace látkového výkrytu čela jeviště/forbíny střed - látkové vybavení </t>
  </si>
  <si>
    <t>Instalace látkového vybavení látkového výkrytu čela jeviště/forbíny střed</t>
  </si>
  <si>
    <t>Dodávka látkového výkrytu čela jeviště/forbíny boky - látkové vybavení</t>
  </si>
  <si>
    <t xml:space="preserve">
Látkové vybavení výkrytu jeviště:
- počet kusů 1x
              - šířka 1.350 mm
              - výška 787 ± 5 mm včetně horního zakrytí uchycení látky 
- jevištní samet gramáž 350 g/m2, 
- nepodšité, 
- bez řasení, 
- uchycení na háčky nebo suchý zip, 
- šité s horním přesahem látky pro zakrytí uchycení látky, 
- ve spodní části obšitá kapsa s řetízkem, 
- protipožární úprava dle EN 13773 třídy 1, 
- barva černá.
</t>
  </si>
  <si>
    <t xml:space="preserve">Instalace látkového výkrytu čela jeviště/forbíny boky - látkové vybavení </t>
  </si>
  <si>
    <t>Instalace látkového vybavení látkového výkrytu čela jeviště/forbíny boky</t>
  </si>
  <si>
    <r>
      <t>Zapravení  veškerých defektů omítek vystěrkováním.
Budou použity stěrky v zrnitosti dle tl. aplikované vrstvy s postupem aplikace dle příslušného technologického návodu vybrané stěrky.
Předpoklad: 
85% z celkové plochy výmalby 829 m</t>
    </r>
    <r>
      <rPr>
        <vertAlign val="superscript"/>
        <sz val="8"/>
        <color indexed="8"/>
        <rFont val="Calibri"/>
        <family val="2"/>
      </rPr>
      <t>2</t>
    </r>
    <r>
      <rPr>
        <sz val="8"/>
        <color indexed="8"/>
        <rFont val="Calibri"/>
        <family val="2"/>
      </rPr>
      <t xml:space="preserve">.
</t>
    </r>
  </si>
  <si>
    <r>
      <t>Provedení škrábání a odstranění nepevných částí omítek před vystěrkováním.
Předpoklad: 
85% z celkové plochy výmalby 829 m</t>
    </r>
    <r>
      <rPr>
        <vertAlign val="superscript"/>
        <sz val="8"/>
        <color indexed="8"/>
        <rFont val="Calibri"/>
        <family val="2"/>
      </rPr>
      <t>2</t>
    </r>
    <r>
      <rPr>
        <sz val="8"/>
        <color indexed="8"/>
        <rFont val="Calibri"/>
        <family val="2"/>
      </rPr>
      <t xml:space="preserve">.
</t>
    </r>
  </si>
  <si>
    <t>Instalace dřevěných schůdků</t>
  </si>
  <si>
    <t>Dřevěné schůdky šířky 1.170 mm a délky 1.000 mm skládající se z 4 stupňů. 
Schůdky budou provedeny v rozsahu - stupnice, podstupnice, boční stěny.
Spodní vrstva bude podlepena filcovou vrstvou. 
Před realizací bude provedeno přesné zaměření výškového rozdílu nové podlahy a výstupní "podesty" a tomu bude přizpůsobena výška schodiště, vč. stupňů.
Barevné provedení přizpůsobit vzhledu čela forbíny jeviště.</t>
  </si>
  <si>
    <t>Dodávka dřevěných schůdků</t>
  </si>
  <si>
    <t>Likvidace schůdků</t>
  </si>
  <si>
    <t xml:space="preserve">Likvidace dřevěných schůdků na jeviště z hlediště.
Ekologická likvidace včetně odvozu. 
</t>
  </si>
  <si>
    <r>
      <t>Stávající dřevěný obklad tl. 58 mm do výšky 1,432 m nad podlahou podél stěn v hledišti bude odstraněn.
1.NP   37,70 m</t>
    </r>
    <r>
      <rPr>
        <vertAlign val="superscript"/>
        <sz val="8"/>
        <color indexed="8"/>
        <rFont val="Calibri"/>
        <family val="2"/>
      </rPr>
      <t>2</t>
    </r>
    <r>
      <rPr>
        <sz val="8"/>
        <color indexed="8"/>
        <rFont val="Calibri"/>
        <family val="2"/>
      </rPr>
      <t xml:space="preserve">
</t>
    </r>
    <r>
      <rPr>
        <sz val="8"/>
        <color indexed="8"/>
        <rFont val="Calibri"/>
        <family val="2"/>
      </rPr>
      <t xml:space="preserve">
Demontáž bude prováděna odborně způsobilou společností.</t>
    </r>
  </si>
  <si>
    <r>
      <t xml:space="preserve">
Pro vytvoření prostoru na multifunkční využití sálu (např. veřejná jednání místního zastupitelstva) bude provedeno zvýšení podlahy hlediště od forbíny až k 1. řadě (stávající 4.řada) sedadel.
Zvýšená podlaha bude provedena  doplněním ocelové konstrukce z profilů 30x20 mm s OSB deskami. Na horizontálních plochách bude 2x OSB tl.18 mm proložená mirelonem tl.2 mm, na svislých plochách bude 1x OSB tl.18 mm.
V celé ploše bude nalepen nový zátěžový koberec, barva totožná s ostatní plochou hlediště -</t>
    </r>
    <r>
      <rPr>
        <b/>
        <sz val="8"/>
        <color indexed="8"/>
        <rFont val="Calibri"/>
        <family val="2"/>
      </rPr>
      <t xml:space="preserve"> tento koberec není součástí této položky. </t>
    </r>
    <r>
      <rPr>
        <sz val="8"/>
        <color indexed="8"/>
        <rFont val="Calibri"/>
        <family val="2"/>
      </rPr>
      <t xml:space="preserve">
V místě hran provést hliníkové lišty s protiskluznou gumovou vložkou. 
V místě dveří do podloubí bude provedena rampa svažující se z nově provedené podlahy směrem k prahu dveří. Rampa bude zabíhat do tloušťky stěny.
</t>
    </r>
  </si>
  <si>
    <r>
      <t xml:space="preserve">
Pro vytvoření prostoru pro obsluhu a umístnění boxu projektoru bude provedeno zvýšení části podlahy balkonu - srovnání s výškou uličky za balkonem.
Zvýšená podlaha bude provedena  doplněním ocelové konstrukce z profilů 20x40 a 40x40 mm s OSB deskami. Na horizontálních plochách bude 2x OSB tl.18 mm proložená mirelonem tl.2 mm.
V celé ploše bude nalepen nový zátěžový koberec, barva totožná s ostatní plochou hlediště - </t>
    </r>
    <r>
      <rPr>
        <b/>
        <sz val="8"/>
        <color indexed="8"/>
        <rFont val="Calibri"/>
        <family val="2"/>
      </rPr>
      <t xml:space="preserve">tento koberec není součástí této položky.
</t>
    </r>
  </si>
  <si>
    <t>VÝKAZ VÝMĚR</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</si>
</sst>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mm/yyyy"/>
    <numFmt numFmtId="165" formatCode="#,##0.00_ ;[Red]\-#,##0.00\ "/>
    <numFmt numFmtId="166" formatCode="00"/>
    <numFmt numFmtId="167" formatCode="#,##0_ ;[Red]\-#,##0\ "/>
  </numFmts>
  <fonts count="52">
    <font>
      <sz val="11"/>
      <color theme="1"/>
      <name val="Calibri"/>
      <family val="2"/>
    </font>
    <font>
      <sz val="11"/>
      <color indexed="8"/>
      <name val="Calibri"/>
      <family val="2"/>
    </font>
    <font>
      <sz val="8"/>
      <color indexed="8"/>
      <name val="Calibri"/>
      <family val="2"/>
    </font>
    <font>
      <b/>
      <sz val="8"/>
      <color indexed="8"/>
      <name val="Calibri"/>
      <family val="2"/>
    </font>
    <font>
      <b/>
      <vertAlign val="superscript"/>
      <sz val="10"/>
      <color indexed="8"/>
      <name val="Calibri"/>
      <family val="2"/>
    </font>
    <font>
      <vertAlign val="superscript"/>
      <sz val="8"/>
      <color indexed="8"/>
      <name val="Calibri"/>
      <family val="2"/>
    </font>
    <font>
      <sz val="8"/>
      <name val="Calibri"/>
      <family val="2"/>
    </font>
    <font>
      <b/>
      <sz val="10"/>
      <name val="Calibri"/>
      <family val="2"/>
    </font>
    <font>
      <vertAlign val="superscript"/>
      <sz val="8"/>
      <name val="Calibri"/>
      <family val="2"/>
    </font>
    <font>
      <b/>
      <sz val="16"/>
      <color indexed="8"/>
      <name val="Calibri"/>
      <family val="2"/>
    </font>
    <font>
      <b/>
      <sz val="10"/>
      <color indexed="8"/>
      <name val="Calibri"/>
      <family val="2"/>
    </font>
    <font>
      <sz val="10"/>
      <color indexed="8"/>
      <name val="Calibri"/>
      <family val="2"/>
    </font>
    <font>
      <sz val="10"/>
      <name val="Calibri"/>
      <family val="2"/>
    </font>
    <font>
      <sz val="10"/>
      <color indexed="10"/>
      <name val="Calibri"/>
      <family val="2"/>
    </font>
    <font>
      <b/>
      <sz val="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6"/>
      <color theme="1"/>
      <name val="Calibri"/>
      <family val="2"/>
    </font>
    <font>
      <b/>
      <sz val="10"/>
      <color theme="1"/>
      <name val="Calibri"/>
      <family val="2"/>
    </font>
    <font>
      <sz val="8"/>
      <color theme="1"/>
      <name val="Calibri"/>
      <family val="2"/>
    </font>
    <font>
      <sz val="10"/>
      <color theme="1"/>
      <name val="Calibri"/>
      <family val="2"/>
    </font>
    <font>
      <sz val="10"/>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9" borderId="5" applyNumberFormat="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5">
    <xf numFmtId="0" fontId="0" fillId="0" borderId="0" xfId="0" applyFont="1" applyAlignment="1">
      <alignment/>
    </xf>
    <xf numFmtId="0" fontId="47"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48" fillId="0" borderId="0" xfId="0" applyFont="1" applyAlignment="1">
      <alignment vertical="center"/>
    </xf>
    <xf numFmtId="164" fontId="48" fillId="0" borderId="0" xfId="0" applyNumberFormat="1" applyFont="1" applyAlignment="1">
      <alignment horizontal="center" vertical="center"/>
    </xf>
    <xf numFmtId="0" fontId="50" fillId="0" borderId="10" xfId="0" applyFont="1" applyBorder="1" applyAlignment="1">
      <alignment vertical="center"/>
    </xf>
    <xf numFmtId="0" fontId="50" fillId="0" borderId="11" xfId="0" applyFont="1" applyBorder="1" applyAlignment="1">
      <alignment vertical="center"/>
    </xf>
    <xf numFmtId="0" fontId="48" fillId="33" borderId="12" xfId="0" applyFont="1" applyFill="1" applyBorder="1" applyAlignment="1">
      <alignment vertical="center"/>
    </xf>
    <xf numFmtId="9" fontId="50" fillId="0" borderId="0" xfId="0" applyNumberFormat="1" applyFont="1" applyAlignment="1">
      <alignment vertical="center"/>
    </xf>
    <xf numFmtId="0" fontId="49" fillId="0" borderId="10" xfId="0" applyFont="1" applyBorder="1" applyAlignment="1">
      <alignment vertical="center"/>
    </xf>
    <xf numFmtId="0" fontId="49" fillId="0" borderId="11" xfId="0" applyFont="1" applyBorder="1" applyAlignment="1">
      <alignment vertical="center"/>
    </xf>
    <xf numFmtId="0" fontId="49" fillId="0" borderId="11" xfId="0" applyFont="1" applyBorder="1" applyAlignment="1">
      <alignment vertical="center" wrapText="1"/>
    </xf>
    <xf numFmtId="165" fontId="48" fillId="33" borderId="12" xfId="0" applyNumberFormat="1" applyFont="1" applyFill="1" applyBorder="1" applyAlignment="1">
      <alignment vertical="center"/>
    </xf>
    <xf numFmtId="0" fontId="48" fillId="0" borderId="13" xfId="0" applyFont="1" applyBorder="1" applyAlignment="1">
      <alignment vertical="center" wrapText="1"/>
    </xf>
    <xf numFmtId="0" fontId="49" fillId="0" borderId="0" xfId="0" applyFont="1" applyAlignment="1">
      <alignment horizontal="center" vertical="center"/>
    </xf>
    <xf numFmtId="0" fontId="49"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3" xfId="0" applyFont="1" applyBorder="1" applyAlignment="1">
      <alignment horizontal="right" vertical="center" wrapText="1"/>
    </xf>
    <xf numFmtId="166" fontId="48" fillId="0" borderId="13" xfId="0" applyNumberFormat="1" applyFont="1" applyBorder="1" applyAlignment="1">
      <alignment horizontal="left" vertical="center" wrapText="1"/>
    </xf>
    <xf numFmtId="0" fontId="48" fillId="0" borderId="13" xfId="0" applyFont="1" applyFill="1" applyBorder="1" applyAlignment="1">
      <alignment vertical="center" wrapText="1"/>
    </xf>
    <xf numFmtId="0" fontId="49" fillId="0" borderId="11" xfId="0" applyFont="1" applyFill="1" applyBorder="1" applyAlignment="1">
      <alignment vertical="center" wrapText="1"/>
    </xf>
    <xf numFmtId="0" fontId="48" fillId="0" borderId="13" xfId="0" applyFont="1" applyBorder="1" applyAlignment="1">
      <alignment vertical="center" shrinkToFit="1"/>
    </xf>
    <xf numFmtId="165" fontId="48" fillId="0" borderId="13" xfId="0" applyNumberFormat="1" applyFont="1" applyBorder="1" applyAlignment="1">
      <alignment vertical="center" shrinkToFit="1"/>
    </xf>
    <xf numFmtId="0" fontId="49" fillId="0" borderId="11" xfId="0" applyFont="1" applyBorder="1" applyAlignment="1">
      <alignment vertical="center" shrinkToFit="1"/>
    </xf>
    <xf numFmtId="165" fontId="49" fillId="0" borderId="11" xfId="0" applyNumberFormat="1" applyFont="1" applyBorder="1" applyAlignment="1">
      <alignment vertical="center" shrinkToFit="1"/>
    </xf>
    <xf numFmtId="0" fontId="48" fillId="33" borderId="12" xfId="0" applyFont="1" applyFill="1" applyBorder="1" applyAlignment="1">
      <alignment vertical="center" shrinkToFit="1"/>
    </xf>
    <xf numFmtId="165" fontId="48" fillId="33" borderId="12" xfId="0" applyNumberFormat="1" applyFont="1" applyFill="1" applyBorder="1" applyAlignment="1">
      <alignment vertical="center" shrinkToFit="1"/>
    </xf>
    <xf numFmtId="0" fontId="48" fillId="0" borderId="13" xfId="0" applyFont="1" applyFill="1" applyBorder="1" applyAlignment="1">
      <alignment vertical="center" shrinkToFit="1"/>
    </xf>
    <xf numFmtId="0" fontId="49" fillId="0" borderId="0" xfId="0" applyFont="1" applyFill="1" applyBorder="1" applyAlignment="1">
      <alignment vertical="center" wrapText="1"/>
    </xf>
    <xf numFmtId="0" fontId="49" fillId="0" borderId="0" xfId="0" applyFont="1" applyBorder="1" applyAlignment="1">
      <alignment horizontal="center" vertical="center"/>
    </xf>
    <xf numFmtId="0" fontId="49" fillId="0" borderId="0" xfId="0" applyFont="1" applyBorder="1" applyAlignment="1">
      <alignment vertical="center" shrinkToFit="1"/>
    </xf>
    <xf numFmtId="165" fontId="49" fillId="0" borderId="0" xfId="0" applyNumberFormat="1" applyFont="1" applyBorder="1" applyAlignment="1">
      <alignment vertical="center" shrinkToFit="1"/>
    </xf>
    <xf numFmtId="0" fontId="50" fillId="0" borderId="11" xfId="0" applyFont="1" applyBorder="1" applyAlignment="1">
      <alignment horizontal="left" vertical="center" wrapText="1"/>
    </xf>
    <xf numFmtId="0" fontId="48" fillId="0" borderId="11" xfId="0" applyFont="1" applyBorder="1" applyAlignment="1">
      <alignment horizontal="right" vertical="center" wrapText="1"/>
    </xf>
    <xf numFmtId="0" fontId="50" fillId="0" borderId="11" xfId="0" applyFont="1" applyFill="1" applyBorder="1" applyAlignment="1">
      <alignment horizontal="left" vertical="center" wrapText="1"/>
    </xf>
    <xf numFmtId="0" fontId="48" fillId="0" borderId="0" xfId="0" applyFont="1" applyBorder="1" applyAlignment="1">
      <alignment horizontal="right" vertical="center" wrapText="1"/>
    </xf>
    <xf numFmtId="0" fontId="50" fillId="0" borderId="0" xfId="0" applyFont="1" applyFill="1" applyBorder="1" applyAlignment="1">
      <alignment horizontal="left" vertical="center" wrapText="1"/>
    </xf>
    <xf numFmtId="0" fontId="49" fillId="0" borderId="11" xfId="0" applyFont="1" applyFill="1" applyBorder="1" applyAlignment="1">
      <alignment vertical="center" shrinkToFit="1"/>
    </xf>
    <xf numFmtId="0" fontId="49" fillId="0" borderId="0" xfId="0" applyFont="1" applyFill="1" applyBorder="1" applyAlignment="1">
      <alignment vertical="center" shrinkToFit="1"/>
    </xf>
    <xf numFmtId="165" fontId="50" fillId="0" borderId="0" xfId="0" applyNumberFormat="1" applyFont="1" applyAlignment="1">
      <alignment vertical="center" shrinkToFit="1"/>
    </xf>
    <xf numFmtId="4" fontId="50" fillId="0" borderId="0" xfId="0" applyNumberFormat="1" applyFont="1" applyAlignment="1">
      <alignment vertical="center" shrinkToFit="1"/>
    </xf>
    <xf numFmtId="4" fontId="48" fillId="0" borderId="0" xfId="0" applyNumberFormat="1" applyFont="1" applyAlignment="1">
      <alignment vertical="center" shrinkToFit="1"/>
    </xf>
    <xf numFmtId="3" fontId="48" fillId="0" borderId="13" xfId="0" applyNumberFormat="1" applyFont="1" applyBorder="1" applyAlignment="1">
      <alignment vertical="center" shrinkToFit="1"/>
    </xf>
    <xf numFmtId="165" fontId="48" fillId="0" borderId="13" xfId="0" applyNumberFormat="1" applyFont="1" applyFill="1" applyBorder="1" applyAlignment="1">
      <alignment vertical="center" shrinkToFit="1"/>
    </xf>
    <xf numFmtId="0" fontId="48" fillId="33" borderId="13" xfId="0" applyFont="1" applyFill="1" applyBorder="1" applyAlignment="1">
      <alignment horizontal="right" vertical="center" wrapText="1"/>
    </xf>
    <xf numFmtId="166" fontId="48" fillId="33" borderId="13" xfId="0" applyNumberFormat="1" applyFont="1" applyFill="1" applyBorder="1" applyAlignment="1">
      <alignment horizontal="left" vertical="center" wrapText="1"/>
    </xf>
    <xf numFmtId="0" fontId="48" fillId="33" borderId="13" xfId="0" applyFont="1" applyFill="1" applyBorder="1" applyAlignment="1">
      <alignment vertical="center" wrapText="1"/>
    </xf>
    <xf numFmtId="0" fontId="48" fillId="33" borderId="13" xfId="0" applyFont="1" applyFill="1" applyBorder="1" applyAlignment="1">
      <alignment horizontal="center" vertical="center"/>
    </xf>
    <xf numFmtId="3" fontId="48" fillId="33" borderId="13" xfId="0" applyNumberFormat="1" applyFont="1" applyFill="1" applyBorder="1" applyAlignment="1">
      <alignment vertical="center" shrinkToFit="1"/>
    </xf>
    <xf numFmtId="165" fontId="48" fillId="33" borderId="13" xfId="0" applyNumberFormat="1" applyFont="1" applyFill="1" applyBorder="1" applyAlignment="1">
      <alignment vertical="center" shrinkToFit="1"/>
    </xf>
    <xf numFmtId="0" fontId="7" fillId="0" borderId="13" xfId="0" applyFont="1" applyBorder="1" applyAlignment="1">
      <alignment horizontal="right" vertical="center" wrapText="1"/>
    </xf>
    <xf numFmtId="166" fontId="7" fillId="0" borderId="13" xfId="0" applyNumberFormat="1" applyFont="1" applyBorder="1" applyAlignment="1">
      <alignment horizontal="left" vertical="center" wrapText="1"/>
    </xf>
    <xf numFmtId="0" fontId="7" fillId="0" borderId="13" xfId="0" applyFont="1" applyFill="1" applyBorder="1" applyAlignment="1">
      <alignment vertical="center" wrapText="1"/>
    </xf>
    <xf numFmtId="0" fontId="7" fillId="0" borderId="13" xfId="0" applyFont="1" applyBorder="1" applyAlignment="1">
      <alignment horizontal="center" vertical="center"/>
    </xf>
    <xf numFmtId="0" fontId="7" fillId="0" borderId="13" xfId="0" applyFont="1" applyFill="1" applyBorder="1" applyAlignment="1">
      <alignment vertical="center" shrinkToFit="1"/>
    </xf>
    <xf numFmtId="165" fontId="7" fillId="0" borderId="13" xfId="0" applyNumberFormat="1" applyFont="1" applyBorder="1" applyAlignment="1">
      <alignment vertical="center" shrinkToFit="1"/>
    </xf>
    <xf numFmtId="0" fontId="7" fillId="0" borderId="11" xfId="0" applyFont="1" applyBorder="1" applyAlignment="1">
      <alignment horizontal="right" vertical="center" wrapText="1"/>
    </xf>
    <xf numFmtId="0" fontId="12" fillId="0" borderId="11" xfId="0" applyFont="1" applyFill="1" applyBorder="1" applyAlignment="1">
      <alignment horizontal="left" vertical="center" wrapText="1"/>
    </xf>
    <xf numFmtId="0" fontId="6" fillId="0" borderId="11" xfId="0" applyFont="1" applyFill="1" applyBorder="1" applyAlignment="1">
      <alignment vertical="center" wrapText="1"/>
    </xf>
    <xf numFmtId="0" fontId="6" fillId="0" borderId="11" xfId="0" applyFont="1" applyBorder="1" applyAlignment="1">
      <alignment horizontal="center" vertical="center"/>
    </xf>
    <xf numFmtId="0" fontId="6" fillId="0" borderId="11" xfId="0" applyFont="1" applyFill="1" applyBorder="1" applyAlignment="1">
      <alignment vertical="center" shrinkToFit="1"/>
    </xf>
    <xf numFmtId="165" fontId="6" fillId="0" borderId="11" xfId="0" applyNumberFormat="1" applyFont="1" applyBorder="1" applyAlignment="1">
      <alignment vertical="center" shrinkToFit="1"/>
    </xf>
    <xf numFmtId="0" fontId="49" fillId="0" borderId="0" xfId="0" applyFont="1" applyAlignment="1">
      <alignment horizontal="center" vertical="center"/>
    </xf>
    <xf numFmtId="0" fontId="7" fillId="0" borderId="13" xfId="0" applyFont="1" applyBorder="1" applyAlignment="1">
      <alignment vertical="center" wrapText="1"/>
    </xf>
    <xf numFmtId="0" fontId="12" fillId="0" borderId="11" xfId="0" applyFont="1" applyBorder="1" applyAlignment="1">
      <alignment horizontal="left" vertical="center" wrapText="1"/>
    </xf>
    <xf numFmtId="0" fontId="6" fillId="0" borderId="11" xfId="0" applyFont="1" applyBorder="1" applyAlignment="1">
      <alignment vertical="center" wrapText="1"/>
    </xf>
    <xf numFmtId="0" fontId="7" fillId="33" borderId="13" xfId="0" applyFont="1" applyFill="1" applyBorder="1" applyAlignment="1">
      <alignment vertical="center" wrapText="1"/>
    </xf>
    <xf numFmtId="0" fontId="7" fillId="0" borderId="0" xfId="0" applyFont="1" applyBorder="1" applyAlignment="1">
      <alignment horizontal="right" vertical="center" wrapText="1"/>
    </xf>
    <xf numFmtId="0" fontId="12"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6" fillId="0" borderId="0" xfId="0" applyFont="1" applyBorder="1" applyAlignment="1">
      <alignment horizontal="center" vertical="center"/>
    </xf>
    <xf numFmtId="0" fontId="6" fillId="0" borderId="0" xfId="0" applyFont="1" applyFill="1" applyBorder="1" applyAlignment="1">
      <alignment vertical="center" shrinkToFit="1"/>
    </xf>
    <xf numFmtId="165" fontId="6" fillId="0" borderId="0" xfId="0" applyNumberFormat="1" applyFont="1" applyBorder="1" applyAlignment="1">
      <alignment vertical="center" shrinkToFit="1"/>
    </xf>
    <xf numFmtId="0" fontId="7" fillId="0" borderId="13" xfId="0" applyFont="1" applyBorder="1" applyAlignment="1">
      <alignment vertical="center" shrinkToFit="1"/>
    </xf>
    <xf numFmtId="0" fontId="6" fillId="0" borderId="11" xfId="0" applyFont="1" applyBorder="1" applyAlignment="1">
      <alignment vertical="center" shrinkToFit="1"/>
    </xf>
    <xf numFmtId="0" fontId="7" fillId="33" borderId="13" xfId="0" applyFont="1" applyFill="1" applyBorder="1" applyAlignment="1">
      <alignment horizontal="center" vertical="center"/>
    </xf>
    <xf numFmtId="0" fontId="7" fillId="33" borderId="13" xfId="0" applyFont="1" applyFill="1" applyBorder="1" applyAlignment="1">
      <alignment vertical="center" shrinkToFit="1"/>
    </xf>
    <xf numFmtId="0" fontId="48" fillId="0" borderId="13" xfId="0" applyFont="1" applyFill="1" applyBorder="1" applyAlignment="1">
      <alignment horizontal="right" vertical="center" wrapText="1"/>
    </xf>
    <xf numFmtId="166" fontId="48" fillId="0" borderId="13" xfId="0" applyNumberFormat="1" applyFont="1" applyFill="1" applyBorder="1" applyAlignment="1">
      <alignment horizontal="left" vertical="center" wrapText="1"/>
    </xf>
    <xf numFmtId="0" fontId="48" fillId="0" borderId="11" xfId="0" applyFont="1" applyFill="1" applyBorder="1" applyAlignment="1">
      <alignment horizontal="right" vertical="center" wrapText="1"/>
    </xf>
    <xf numFmtId="165" fontId="49" fillId="0" borderId="11" xfId="0" applyNumberFormat="1" applyFont="1" applyFill="1" applyBorder="1" applyAlignment="1">
      <alignment vertical="center" shrinkToFit="1"/>
    </xf>
    <xf numFmtId="0" fontId="7" fillId="0" borderId="13" xfId="0" applyFont="1" applyFill="1" applyBorder="1" applyAlignment="1">
      <alignment horizontal="right" vertical="center" wrapText="1"/>
    </xf>
    <xf numFmtId="166" fontId="7" fillId="0" borderId="13" xfId="0" applyNumberFormat="1" applyFont="1" applyFill="1" applyBorder="1" applyAlignment="1">
      <alignment horizontal="left" vertical="center" wrapText="1"/>
    </xf>
    <xf numFmtId="0" fontId="7" fillId="0" borderId="13" xfId="0" applyFont="1" applyFill="1" applyBorder="1" applyAlignment="1">
      <alignment horizontal="center" vertical="center"/>
    </xf>
    <xf numFmtId="165" fontId="7" fillId="0" borderId="13" xfId="0" applyNumberFormat="1" applyFont="1" applyFill="1" applyBorder="1" applyAlignment="1">
      <alignment vertical="center" shrinkToFit="1"/>
    </xf>
    <xf numFmtId="0" fontId="7" fillId="0" borderId="11" xfId="0" applyFont="1" applyFill="1" applyBorder="1" applyAlignment="1">
      <alignment horizontal="right" vertical="center" wrapText="1"/>
    </xf>
    <xf numFmtId="0" fontId="6" fillId="0" borderId="11" xfId="0" applyFont="1" applyFill="1" applyBorder="1" applyAlignment="1">
      <alignment horizontal="center" vertical="center"/>
    </xf>
    <xf numFmtId="165" fontId="6" fillId="0" borderId="11" xfId="0" applyNumberFormat="1" applyFont="1" applyFill="1" applyBorder="1" applyAlignment="1">
      <alignment vertical="center" shrinkToFit="1"/>
    </xf>
    <xf numFmtId="0" fontId="51" fillId="0" borderId="0" xfId="0" applyFont="1" applyAlignment="1">
      <alignment vertical="center"/>
    </xf>
    <xf numFmtId="0" fontId="7" fillId="33" borderId="12" xfId="0" applyFont="1" applyFill="1" applyBorder="1" applyAlignment="1">
      <alignment horizontal="right" vertical="center" wrapText="1"/>
    </xf>
    <xf numFmtId="0" fontId="7" fillId="33" borderId="12" xfId="0" applyFont="1" applyFill="1" applyBorder="1" applyAlignment="1">
      <alignment horizontal="left" vertical="center" wrapText="1"/>
    </xf>
    <xf numFmtId="0" fontId="7" fillId="33" borderId="12" xfId="0" applyFont="1" applyFill="1" applyBorder="1" applyAlignment="1">
      <alignment horizontal="center" vertical="center"/>
    </xf>
    <xf numFmtId="0" fontId="7" fillId="33" borderId="12" xfId="0" applyFont="1" applyFill="1" applyBorder="1" applyAlignment="1">
      <alignment vertical="center" shrinkToFit="1"/>
    </xf>
    <xf numFmtId="165" fontId="7" fillId="33" borderId="12" xfId="0" applyNumberFormat="1" applyFont="1" applyFill="1" applyBorder="1" applyAlignment="1">
      <alignment vertical="center" shrinkToFit="1"/>
    </xf>
    <xf numFmtId="1" fontId="7" fillId="0" borderId="13" xfId="0" applyNumberFormat="1" applyFont="1" applyFill="1" applyBorder="1" applyAlignment="1">
      <alignment vertical="center" shrinkToFit="1"/>
    </xf>
    <xf numFmtId="0" fontId="7" fillId="33" borderId="12" xfId="0" applyFont="1" applyFill="1" applyBorder="1" applyAlignment="1">
      <alignment vertical="center" wrapText="1"/>
    </xf>
    <xf numFmtId="0" fontId="7" fillId="0" borderId="14"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14" fillId="0" borderId="11" xfId="0" applyFont="1" applyBorder="1" applyAlignment="1">
      <alignment horizontal="right" vertical="center" wrapText="1"/>
    </xf>
    <xf numFmtId="0" fontId="6" fillId="0" borderId="11" xfId="0" applyFont="1" applyFill="1" applyBorder="1" applyAlignment="1">
      <alignment horizontal="left" vertical="center" wrapText="1"/>
    </xf>
    <xf numFmtId="165" fontId="49" fillId="0" borderId="0" xfId="0" applyNumberFormat="1" applyFont="1" applyAlignment="1">
      <alignment vertical="center"/>
    </xf>
    <xf numFmtId="0" fontId="12" fillId="33" borderId="12" xfId="0" applyFont="1" applyFill="1" applyBorder="1" applyAlignment="1">
      <alignment horizontal="left" vertical="center" wrapText="1"/>
    </xf>
    <xf numFmtId="165" fontId="6" fillId="33" borderId="12" xfId="0" applyNumberFormat="1" applyFont="1" applyFill="1" applyBorder="1" applyAlignment="1">
      <alignment vertical="center" shrinkToFit="1"/>
    </xf>
    <xf numFmtId="0" fontId="7" fillId="33" borderId="12" xfId="0" applyFont="1" applyFill="1" applyBorder="1" applyAlignment="1">
      <alignment horizontal="right" vertical="center" shrinkToFit="1"/>
    </xf>
    <xf numFmtId="0" fontId="48" fillId="33" borderId="13" xfId="0" applyFont="1" applyFill="1" applyBorder="1" applyAlignment="1">
      <alignment vertical="center"/>
    </xf>
    <xf numFmtId="0" fontId="7" fillId="0" borderId="13" xfId="0" applyFont="1" applyFill="1" applyBorder="1" applyAlignment="1">
      <alignment horizontal="left" vertical="center" wrapText="1"/>
    </xf>
    <xf numFmtId="0" fontId="7" fillId="0" borderId="14" xfId="0" applyFont="1" applyFill="1" applyBorder="1" applyAlignment="1">
      <alignment horizontal="center" vertical="center"/>
    </xf>
    <xf numFmtId="3" fontId="7" fillId="0" borderId="14" xfId="0" applyNumberFormat="1" applyFont="1" applyFill="1" applyBorder="1" applyAlignment="1">
      <alignment horizontal="right" vertical="center"/>
    </xf>
    <xf numFmtId="0" fontId="14" fillId="0" borderId="11" xfId="0" applyFont="1" applyFill="1" applyBorder="1" applyAlignment="1">
      <alignment horizontal="right" vertical="center" wrapText="1"/>
    </xf>
    <xf numFmtId="0" fontId="6" fillId="0" borderId="15" xfId="0" applyFont="1" applyFill="1" applyBorder="1" applyAlignment="1">
      <alignment horizontal="center" vertical="center"/>
    </xf>
    <xf numFmtId="3" fontId="6" fillId="0" borderId="15" xfId="0" applyNumberFormat="1" applyFont="1" applyFill="1" applyBorder="1" applyAlignment="1">
      <alignment horizontal="right" vertical="center"/>
    </xf>
    <xf numFmtId="0" fontId="7" fillId="0" borderId="13" xfId="0" applyFont="1" applyFill="1" applyBorder="1" applyAlignment="1">
      <alignment horizontal="right" vertical="center" shrinkToFit="1"/>
    </xf>
    <xf numFmtId="0" fontId="6" fillId="0" borderId="11" xfId="0" applyFont="1" applyFill="1" applyBorder="1" applyAlignment="1">
      <alignment horizontal="left" vertical="center" wrapText="1"/>
    </xf>
    <xf numFmtId="0" fontId="6" fillId="0" borderId="11" xfId="0" applyFont="1" applyFill="1" applyBorder="1" applyAlignment="1">
      <alignment horizontal="right" vertical="center" shrinkToFit="1"/>
    </xf>
    <xf numFmtId="0" fontId="48" fillId="0" borderId="13" xfId="0" applyFont="1" applyFill="1" applyBorder="1" applyAlignment="1">
      <alignment horizontal="center" vertical="center"/>
    </xf>
    <xf numFmtId="0" fontId="49" fillId="0" borderId="11" xfId="0" applyFont="1" applyFill="1" applyBorder="1" applyAlignment="1">
      <alignment horizontal="center" vertical="center"/>
    </xf>
    <xf numFmtId="167" fontId="48" fillId="0" borderId="13" xfId="0" applyNumberFormat="1" applyFont="1" applyFill="1" applyBorder="1" applyAlignment="1">
      <alignment vertical="center" shrinkToFit="1"/>
    </xf>
    <xf numFmtId="0" fontId="48" fillId="0" borderId="0" xfId="0" applyFont="1" applyFill="1" applyBorder="1" applyAlignment="1">
      <alignment horizontal="right" vertical="center" wrapText="1"/>
    </xf>
    <xf numFmtId="0" fontId="49" fillId="0" borderId="0" xfId="0" applyFont="1" applyFill="1" applyAlignment="1">
      <alignment vertical="center"/>
    </xf>
    <xf numFmtId="0" fontId="50" fillId="0" borderId="0" xfId="0" applyFont="1" applyFill="1" applyAlignment="1">
      <alignment vertical="center"/>
    </xf>
    <xf numFmtId="0" fontId="6" fillId="0" borderId="0" xfId="0" applyFont="1" applyFill="1" applyAlignment="1">
      <alignment vertical="center"/>
    </xf>
    <xf numFmtId="0" fontId="12" fillId="0" borderId="0" xfId="0" applyFont="1" applyFill="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3">
    <dxf>
      <font>
        <b/>
        <i val="0"/>
      </font>
      <fill>
        <patternFill>
          <bgColor theme="5" tint="0.7999799847602844"/>
        </patternFill>
      </fill>
    </dxf>
    <dxf>
      <font>
        <b/>
        <i val="0"/>
      </font>
    </dxf>
    <dxf>
      <font>
        <b/>
        <i val="0"/>
      </font>
      <fill>
        <patternFill>
          <bgColor theme="5" tint="0.7999799847602844"/>
        </patternFill>
      </fill>
    </dxf>
    <dxf>
      <font>
        <b/>
        <i val="0"/>
      </font>
    </dxf>
    <dxf>
      <font>
        <b/>
        <i val="0"/>
      </font>
      <fill>
        <patternFill>
          <bgColor theme="5" tint="0.7999799847602844"/>
        </patternFill>
      </fill>
    </dxf>
    <dxf>
      <font>
        <b/>
        <i val="0"/>
      </font>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i val="0"/>
      </font>
      <fill>
        <patternFill>
          <bgColor theme="5" tint="0.7999799847602844"/>
        </patternFill>
      </fill>
    </dxf>
    <dxf>
      <font>
        <b/>
        <i val="0"/>
      </font>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i val="0"/>
      </font>
      <fill>
        <patternFill>
          <bgColor theme="5" tint="0.7999799847602844"/>
        </patternFill>
      </fill>
    </dxf>
    <dxf>
      <font>
        <b/>
        <i val="0"/>
      </font>
    </dxf>
    <dxf>
      <font>
        <b/>
        <i val="0"/>
      </font>
      <fill>
        <patternFill>
          <bgColor theme="5" tint="0.7999799847602844"/>
        </patternFill>
      </fill>
    </dxf>
    <dxf>
      <font>
        <b/>
        <i val="0"/>
      </font>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i val="0"/>
      </font>
      <fill>
        <patternFill>
          <bgColor theme="5" tint="0.7999799847602844"/>
        </patternFill>
      </fill>
    </dxf>
    <dxf>
      <font>
        <b/>
        <i val="0"/>
      </font>
    </dxf>
    <dxf>
      <font>
        <b/>
        <i val="0"/>
      </font>
      <fill>
        <patternFill>
          <bgColor theme="5" tint="0.7999799847602844"/>
        </patternFill>
      </fill>
    </dxf>
    <dxf>
      <font>
        <b/>
        <i val="0"/>
      </font>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indexed="30"/>
      </font>
      <fill>
        <patternFill patternType="solid">
          <fgColor indexed="26"/>
          <bgColor indexed="9"/>
        </patternFill>
      </fill>
    </dxf>
    <dxf>
      <font>
        <b val="0"/>
        <i val="0"/>
        <u val="single"/>
        <strike val="0"/>
        <color rgb="FF0066CC"/>
      </font>
      <fill>
        <patternFill patternType="solid">
          <fgColor rgb="FFFFFFCC"/>
          <bgColor rgb="FFFFFFFF"/>
        </patternFill>
      </fill>
      <border/>
    </dxf>
    <dxf>
      <font>
        <b/>
        <i val="0"/>
      </font>
      <border/>
    </dxf>
    <dxf>
      <font>
        <b/>
        <i val="0"/>
      </font>
      <fill>
        <patternFill>
          <bgColor theme="5"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92D050"/>
    <outlinePr summaryBelow="0"/>
    <pageSetUpPr fitToPage="1"/>
  </sheetPr>
  <dimension ref="A1:G21"/>
  <sheetViews>
    <sheetView zoomScaleSheetLayoutView="100" workbookViewId="0" topLeftCell="A1">
      <selection activeCell="C30" sqref="C30"/>
    </sheetView>
  </sheetViews>
  <sheetFormatPr defaultColWidth="8.8515625" defaultRowHeight="15" outlineLevelRow="1"/>
  <cols>
    <col min="1" max="1" width="8.8515625" style="5" customWidth="1"/>
    <col min="2" max="2" width="5.7109375" style="5" customWidth="1"/>
    <col min="3" max="3" width="55.7109375" style="5" customWidth="1"/>
    <col min="4" max="4" width="8.8515625" style="5" customWidth="1"/>
    <col min="5" max="5" width="6.8515625" style="5" customWidth="1"/>
    <col min="6" max="6" width="10.8515625" style="5" customWidth="1"/>
    <col min="7" max="7" width="12.8515625" style="5" customWidth="1"/>
    <col min="8" max="16384" width="8.8515625" style="5" customWidth="1"/>
  </cols>
  <sheetData>
    <row r="1" spans="3:7" ht="19.5">
      <c r="C1" s="1" t="s">
        <v>535</v>
      </c>
      <c r="F1" s="2" t="s">
        <v>0</v>
      </c>
      <c r="G1" s="3">
        <v>1</v>
      </c>
    </row>
    <row r="2" spans="6:7" ht="13.5">
      <c r="F2" s="2" t="s">
        <v>1</v>
      </c>
      <c r="G2" s="7">
        <v>42856</v>
      </c>
    </row>
    <row r="3" spans="3:7" ht="13.5">
      <c r="C3" s="6" t="s">
        <v>11</v>
      </c>
      <c r="F3" s="2" t="s">
        <v>2</v>
      </c>
      <c r="G3" s="3" t="s">
        <v>3</v>
      </c>
    </row>
    <row r="4" spans="1:7" ht="15" thickBot="1">
      <c r="A4" s="8"/>
      <c r="B4" s="8"/>
      <c r="C4" s="8"/>
      <c r="D4" s="8"/>
      <c r="E4" s="8"/>
      <c r="F4" s="8"/>
      <c r="G4" s="8"/>
    </row>
    <row r="6" spans="1:7" ht="13.5">
      <c r="A6" s="9"/>
      <c r="B6" s="9"/>
      <c r="C6" s="9"/>
      <c r="D6" s="9"/>
      <c r="E6" s="9"/>
      <c r="F6" s="9"/>
      <c r="G6" s="9"/>
    </row>
    <row r="7" spans="1:7" ht="13.5">
      <c r="A7" s="5" t="s">
        <v>4</v>
      </c>
      <c r="C7" s="5" t="s">
        <v>28</v>
      </c>
      <c r="E7" s="91"/>
      <c r="G7" s="42">
        <f>'VYKAZ PS.01'!G189</f>
        <v>0</v>
      </c>
    </row>
    <row r="8" spans="1:7" ht="13.5">
      <c r="A8" s="5" t="s">
        <v>5</v>
      </c>
      <c r="C8" s="5" t="s">
        <v>29</v>
      </c>
      <c r="G8" s="42">
        <f>'VYKAZ PS.02'!G102</f>
        <v>0</v>
      </c>
    </row>
    <row r="9" spans="1:7" ht="13.5">
      <c r="A9" s="5" t="s">
        <v>236</v>
      </c>
      <c r="C9" s="5" t="s">
        <v>415</v>
      </c>
      <c r="G9" s="42">
        <f>'VYKAZ PS.02_E'!G45</f>
        <v>0</v>
      </c>
    </row>
    <row r="10" spans="1:7" ht="13.5">
      <c r="A10" s="5" t="s">
        <v>33</v>
      </c>
      <c r="C10" s="5" t="s">
        <v>30</v>
      </c>
      <c r="G10" s="42">
        <f>'VYKAZ PS.03'!G84</f>
        <v>0</v>
      </c>
    </row>
    <row r="11" spans="1:7" ht="13.5">
      <c r="A11" s="5" t="s">
        <v>34</v>
      </c>
      <c r="C11" s="5" t="s">
        <v>31</v>
      </c>
      <c r="G11" s="42">
        <f>'VYKAZ PS.04'!G89</f>
        <v>0</v>
      </c>
    </row>
    <row r="12" spans="1:7" ht="13.5">
      <c r="A12" s="5" t="s">
        <v>371</v>
      </c>
      <c r="C12" s="5" t="s">
        <v>389</v>
      </c>
      <c r="E12" s="91"/>
      <c r="G12" s="42">
        <f>'VYKAZ PS.04_E'!G129</f>
        <v>0</v>
      </c>
    </row>
    <row r="13" spans="1:7" ht="13.5">
      <c r="A13" s="5" t="s">
        <v>6</v>
      </c>
      <c r="C13" s="5" t="s">
        <v>32</v>
      </c>
      <c r="E13" s="91"/>
      <c r="G13" s="42">
        <f>'VYKAZ PS.05'!G49</f>
        <v>0</v>
      </c>
    </row>
    <row r="14" spans="1:7" ht="13.5">
      <c r="A14" s="5" t="s">
        <v>237</v>
      </c>
      <c r="C14" s="5" t="s">
        <v>390</v>
      </c>
      <c r="G14" s="42">
        <f>'VYKAZ PS.05_E'!G23</f>
        <v>0</v>
      </c>
    </row>
    <row r="15" spans="1:7" ht="13.5">
      <c r="A15" s="10" t="s">
        <v>7</v>
      </c>
      <c r="B15" s="10"/>
      <c r="C15" s="10"/>
      <c r="D15" s="10"/>
      <c r="E15" s="10"/>
      <c r="F15" s="10"/>
      <c r="G15" s="29">
        <f>SUM(G7:G14)</f>
        <v>0</v>
      </c>
    </row>
    <row r="17" ht="13.5">
      <c r="A17" s="5" t="s">
        <v>8</v>
      </c>
    </row>
    <row r="18" ht="13.5">
      <c r="A18" s="5" t="s">
        <v>9</v>
      </c>
    </row>
    <row r="20" spans="6:7" ht="13.5">
      <c r="F20" s="11">
        <v>0.21</v>
      </c>
      <c r="G20" s="43">
        <f>G15*F20</f>
        <v>0</v>
      </c>
    </row>
    <row r="21" spans="6:7" ht="13.5">
      <c r="F21" s="5" t="s">
        <v>10</v>
      </c>
      <c r="G21" s="44">
        <f>G15+G20</f>
        <v>0</v>
      </c>
    </row>
    <row r="24" ht="13.5" outlineLevel="1"/>
    <row r="25" ht="13.5" outlineLevel="1"/>
    <row r="26" ht="13.5" outlineLevel="1"/>
  </sheetData>
  <sheetProtection/>
  <printOptions/>
  <pageMargins left="0.7086614173228346" right="0.7086614173228346" top="0.7874015748031497" bottom="0.7874015748031497" header="0.31496062992125984" footer="0.31496062992125984"/>
  <pageSetup fitToHeight="1" fitToWidth="1" horizontalDpi="600" verticalDpi="600" orientation="portrait" paperSize="9" scale="74"/>
</worksheet>
</file>

<file path=xl/worksheets/sheet2.xml><?xml version="1.0" encoding="utf-8"?>
<worksheet xmlns="http://schemas.openxmlformats.org/spreadsheetml/2006/main" xmlns:r="http://schemas.openxmlformats.org/officeDocument/2006/relationships">
  <sheetPr>
    <outlinePr summaryBelow="0"/>
  </sheetPr>
  <dimension ref="A1:H189"/>
  <sheetViews>
    <sheetView zoomScaleSheetLayoutView="100" workbookViewId="0" topLeftCell="A1">
      <pane xSplit="3" ySplit="8" topLeftCell="D178" activePane="bottomRight" state="frozen"/>
      <selection pane="topLeft" activeCell="A32" sqref="A32"/>
      <selection pane="topRight" activeCell="A32" sqref="A32"/>
      <selection pane="bottomLeft" activeCell="A32" sqref="A32"/>
      <selection pane="bottomRight" activeCell="G189" sqref="G189"/>
    </sheetView>
  </sheetViews>
  <sheetFormatPr defaultColWidth="8.8515625" defaultRowHeight="15" outlineLevelRow="3"/>
  <cols>
    <col min="1" max="2" width="8.8515625" style="4" customWidth="1"/>
    <col min="3" max="3" width="50.8515625" style="4" customWidth="1"/>
    <col min="4" max="5" width="8.8515625" style="4" customWidth="1"/>
    <col min="6" max="7" width="10.8515625" style="4" customWidth="1"/>
    <col min="8" max="8" width="8.8515625" style="121" customWidth="1"/>
    <col min="9" max="16384" width="8.8515625" style="4" customWidth="1"/>
  </cols>
  <sheetData>
    <row r="1" spans="3:7" ht="19.5">
      <c r="C1" s="1" t="str">
        <f>REKAPITULACE!C1</f>
        <v>VÝKAZ VÝMĚR</v>
      </c>
      <c r="F1" s="2" t="str">
        <f>REKAPITULACE!F1</f>
        <v>Revize:</v>
      </c>
      <c r="G1" s="3">
        <f>REKAPITULACE!G1</f>
        <v>1</v>
      </c>
    </row>
    <row r="2" spans="6:7" ht="13.5">
      <c r="F2" s="2" t="str">
        <f>REKAPITULACE!F2</f>
        <v>Datum:</v>
      </c>
      <c r="G2" s="7">
        <f>REKAPITULACE!G2</f>
        <v>42856</v>
      </c>
    </row>
    <row r="3" spans="3:7" ht="13.5">
      <c r="C3" s="6" t="str">
        <f>REKAPITULACE!C3</f>
        <v>Modernizace sálu</v>
      </c>
      <c r="F3" s="2" t="str">
        <f>REKAPITULACE!F3</f>
        <v>Měna:</v>
      </c>
      <c r="G3" s="3" t="str">
        <f>REKAPITULACE!G3</f>
        <v>Kč</v>
      </c>
    </row>
    <row r="4" spans="1:7" ht="15" thickBot="1">
      <c r="A4" s="12"/>
      <c r="B4" s="12"/>
      <c r="C4" s="8"/>
      <c r="D4" s="12"/>
      <c r="E4" s="12"/>
      <c r="F4" s="12"/>
      <c r="G4" s="12"/>
    </row>
    <row r="5" ht="13.5">
      <c r="H5" s="122"/>
    </row>
    <row r="6" spans="1:8" ht="13.5">
      <c r="A6" s="4" t="s">
        <v>12</v>
      </c>
      <c r="C6" s="4" t="s">
        <v>13</v>
      </c>
      <c r="D6" s="17" t="s">
        <v>14</v>
      </c>
      <c r="E6" s="17" t="s">
        <v>15</v>
      </c>
      <c r="F6" s="17" t="s">
        <v>16</v>
      </c>
      <c r="G6" s="17" t="s">
        <v>17</v>
      </c>
      <c r="H6" s="122"/>
    </row>
    <row r="7" spans="1:8" ht="13.5">
      <c r="A7" s="13"/>
      <c r="B7" s="13"/>
      <c r="C7" s="13"/>
      <c r="D7" s="13"/>
      <c r="E7" s="13"/>
      <c r="F7" s="13"/>
      <c r="G7" s="13"/>
      <c r="H7" s="122"/>
    </row>
    <row r="8" spans="1:8" s="5" customFormat="1" ht="13.5">
      <c r="A8" s="10" t="str">
        <f>REKAPITULACE!A7</f>
        <v>PS.01</v>
      </c>
      <c r="B8" s="10"/>
      <c r="C8" s="10" t="str">
        <f>REKAPITULACE!C7</f>
        <v>INTERIÉR SÁLU</v>
      </c>
      <c r="D8" s="10"/>
      <c r="E8" s="10"/>
      <c r="F8" s="15"/>
      <c r="G8" s="15"/>
      <c r="H8" s="122"/>
    </row>
    <row r="9" spans="1:7" ht="13.5" outlineLevel="1">
      <c r="A9" s="47"/>
      <c r="B9" s="48"/>
      <c r="C9" s="49" t="s">
        <v>327</v>
      </c>
      <c r="D9" s="50"/>
      <c r="E9" s="51"/>
      <c r="F9" s="52">
        <f>SUM(G10:G71)</f>
        <v>0</v>
      </c>
      <c r="G9" s="52"/>
    </row>
    <row r="10" spans="1:7" ht="13.5" outlineLevel="2">
      <c r="A10" s="20" t="s">
        <v>18</v>
      </c>
      <c r="B10" s="21">
        <v>1</v>
      </c>
      <c r="C10" s="16" t="s">
        <v>324</v>
      </c>
      <c r="D10" s="19" t="s">
        <v>35</v>
      </c>
      <c r="E10" s="24">
        <v>1</v>
      </c>
      <c r="F10" s="25"/>
      <c r="G10" s="25">
        <f>E10*F10</f>
        <v>0</v>
      </c>
    </row>
    <row r="11" spans="1:7" ht="66" outlineLevel="3">
      <c r="A11" s="36"/>
      <c r="B11" s="35"/>
      <c r="C11" s="14" t="s">
        <v>326</v>
      </c>
      <c r="D11" s="18"/>
      <c r="E11" s="26"/>
      <c r="F11" s="27"/>
      <c r="G11" s="27"/>
    </row>
    <row r="12" spans="1:7" ht="13.5" outlineLevel="2">
      <c r="A12" s="20" t="str">
        <f>$A$10</f>
        <v>1.</v>
      </c>
      <c r="B12" s="21">
        <f>B10+1</f>
        <v>2</v>
      </c>
      <c r="C12" s="16" t="s">
        <v>112</v>
      </c>
      <c r="D12" s="19" t="s">
        <v>35</v>
      </c>
      <c r="E12" s="24">
        <v>263</v>
      </c>
      <c r="F12" s="25"/>
      <c r="G12" s="25">
        <f>E12*F12</f>
        <v>0</v>
      </c>
    </row>
    <row r="13" spans="1:7" ht="66" outlineLevel="3">
      <c r="A13" s="36"/>
      <c r="B13" s="35"/>
      <c r="C13" s="14" t="s">
        <v>397</v>
      </c>
      <c r="D13" s="18"/>
      <c r="E13" s="26"/>
      <c r="F13" s="27"/>
      <c r="G13" s="27"/>
    </row>
    <row r="14" spans="1:7" ht="13.5" outlineLevel="2">
      <c r="A14" s="20" t="str">
        <f>$A$10</f>
        <v>1.</v>
      </c>
      <c r="B14" s="21">
        <f>B12+1</f>
        <v>3</v>
      </c>
      <c r="C14" s="16" t="s">
        <v>113</v>
      </c>
      <c r="D14" s="19" t="s">
        <v>115</v>
      </c>
      <c r="E14" s="45">
        <v>2893</v>
      </c>
      <c r="F14" s="25"/>
      <c r="G14" s="25">
        <f>E14*F14</f>
        <v>0</v>
      </c>
    </row>
    <row r="15" spans="1:7" ht="21.75" outlineLevel="3">
      <c r="A15" s="36"/>
      <c r="B15" s="35"/>
      <c r="C15" s="14" t="s">
        <v>420</v>
      </c>
      <c r="D15" s="18"/>
      <c r="E15" s="26"/>
      <c r="F15" s="27"/>
      <c r="G15" s="27"/>
    </row>
    <row r="16" spans="1:7" ht="15.75" outlineLevel="2">
      <c r="A16" s="20" t="str">
        <f>$A$10</f>
        <v>1.</v>
      </c>
      <c r="B16" s="21">
        <f>B14+1</f>
        <v>4</v>
      </c>
      <c r="C16" s="16" t="s">
        <v>27</v>
      </c>
      <c r="D16" s="19" t="s">
        <v>26</v>
      </c>
      <c r="E16" s="25">
        <v>276.05</v>
      </c>
      <c r="F16" s="25"/>
      <c r="G16" s="25">
        <f>E16*F16</f>
        <v>0</v>
      </c>
    </row>
    <row r="17" spans="1:7" ht="114" outlineLevel="3">
      <c r="A17" s="36"/>
      <c r="B17" s="35"/>
      <c r="C17" s="14" t="s">
        <v>508</v>
      </c>
      <c r="D17" s="18"/>
      <c r="E17" s="26"/>
      <c r="F17" s="27"/>
      <c r="G17" s="27"/>
    </row>
    <row r="18" spans="1:7" ht="13.5" outlineLevel="2">
      <c r="A18" s="20" t="str">
        <f>$A$10</f>
        <v>1.</v>
      </c>
      <c r="B18" s="21">
        <f>B16+1</f>
        <v>5</v>
      </c>
      <c r="C18" s="16" t="s">
        <v>416</v>
      </c>
      <c r="D18" s="19" t="s">
        <v>115</v>
      </c>
      <c r="E18" s="25">
        <v>1242.2250000000001</v>
      </c>
      <c r="F18" s="25"/>
      <c r="G18" s="25">
        <f>E18*F18</f>
        <v>0</v>
      </c>
    </row>
    <row r="19" spans="1:7" ht="22.5" outlineLevel="3">
      <c r="A19" s="36"/>
      <c r="B19" s="35"/>
      <c r="C19" s="14" t="s">
        <v>419</v>
      </c>
      <c r="D19" s="18"/>
      <c r="E19" s="26"/>
      <c r="F19" s="27"/>
      <c r="G19" s="27"/>
    </row>
    <row r="20" spans="1:7" ht="15.75" outlineLevel="2">
      <c r="A20" s="20" t="str">
        <f>$A$10</f>
        <v>1.</v>
      </c>
      <c r="B20" s="21">
        <f>B18+1</f>
        <v>6</v>
      </c>
      <c r="C20" s="16" t="s">
        <v>116</v>
      </c>
      <c r="D20" s="19" t="s">
        <v>26</v>
      </c>
      <c r="E20" s="25">
        <v>56.3</v>
      </c>
      <c r="F20" s="25"/>
      <c r="G20" s="25">
        <f>E20*F20</f>
        <v>0</v>
      </c>
    </row>
    <row r="21" spans="1:7" ht="165" outlineLevel="3">
      <c r="A21" s="36"/>
      <c r="B21" s="35"/>
      <c r="C21" s="14" t="s">
        <v>130</v>
      </c>
      <c r="D21" s="18"/>
      <c r="E21" s="26"/>
      <c r="F21" s="27"/>
      <c r="G21" s="27"/>
    </row>
    <row r="22" spans="1:7" ht="13.5" outlineLevel="2">
      <c r="A22" s="20" t="str">
        <f>$A$10</f>
        <v>1.</v>
      </c>
      <c r="B22" s="21">
        <f>B20+1</f>
        <v>7</v>
      </c>
      <c r="C22" s="22" t="s">
        <v>119</v>
      </c>
      <c r="D22" s="19" t="s">
        <v>35</v>
      </c>
      <c r="E22" s="24">
        <v>1</v>
      </c>
      <c r="F22" s="25"/>
      <c r="G22" s="25">
        <f>E22*F22</f>
        <v>0</v>
      </c>
    </row>
    <row r="23" spans="1:7" ht="66" outlineLevel="3">
      <c r="A23" s="36"/>
      <c r="B23" s="37"/>
      <c r="C23" s="23" t="s">
        <v>421</v>
      </c>
      <c r="D23" s="18"/>
      <c r="E23" s="26"/>
      <c r="F23" s="27"/>
      <c r="G23" s="27"/>
    </row>
    <row r="24" spans="1:7" ht="13.5" outlineLevel="2">
      <c r="A24" s="20" t="str">
        <f>$A$10</f>
        <v>1.</v>
      </c>
      <c r="B24" s="21">
        <f>B22+1</f>
        <v>8</v>
      </c>
      <c r="C24" s="16" t="s">
        <v>422</v>
      </c>
      <c r="D24" s="19" t="s">
        <v>115</v>
      </c>
      <c r="E24" s="25">
        <v>867.0200000000001</v>
      </c>
      <c r="F24" s="25"/>
      <c r="G24" s="25">
        <f>E24*F24</f>
        <v>0</v>
      </c>
    </row>
    <row r="25" spans="1:7" ht="22.5" outlineLevel="3">
      <c r="A25" s="36"/>
      <c r="B25" s="35"/>
      <c r="C25" s="14" t="s">
        <v>496</v>
      </c>
      <c r="D25" s="18"/>
      <c r="E25" s="26"/>
      <c r="F25" s="27"/>
      <c r="G25" s="27"/>
    </row>
    <row r="26" spans="1:7" ht="13.5" outlineLevel="2">
      <c r="A26" s="20" t="str">
        <f>$A$10</f>
        <v>1.</v>
      </c>
      <c r="B26" s="21">
        <f>B24+1</f>
        <v>9</v>
      </c>
      <c r="C26" s="16" t="s">
        <v>530</v>
      </c>
      <c r="D26" s="19" t="s">
        <v>35</v>
      </c>
      <c r="E26" s="24">
        <v>1</v>
      </c>
      <c r="F26" s="25"/>
      <c r="G26" s="25">
        <f>E26*F26</f>
        <v>0</v>
      </c>
    </row>
    <row r="27" spans="1:7" ht="43.5" outlineLevel="3">
      <c r="A27" s="36"/>
      <c r="B27" s="35"/>
      <c r="C27" s="14" t="s">
        <v>531</v>
      </c>
      <c r="D27" s="18"/>
      <c r="E27" s="26"/>
      <c r="F27" s="27"/>
      <c r="G27" s="27"/>
    </row>
    <row r="28" spans="1:7" ht="13.5" outlineLevel="2">
      <c r="A28" s="20" t="str">
        <f>$A$10</f>
        <v>1.</v>
      </c>
      <c r="B28" s="21">
        <f>B26+1</f>
        <v>10</v>
      </c>
      <c r="C28" s="16" t="s">
        <v>329</v>
      </c>
      <c r="D28" s="19" t="s">
        <v>35</v>
      </c>
      <c r="E28" s="24">
        <v>1</v>
      </c>
      <c r="F28" s="25"/>
      <c r="G28" s="25">
        <f>E28*F28</f>
        <v>0</v>
      </c>
    </row>
    <row r="29" spans="1:7" ht="166.5" outlineLevel="3">
      <c r="A29" s="36"/>
      <c r="B29" s="35"/>
      <c r="C29" s="14" t="s">
        <v>509</v>
      </c>
      <c r="D29" s="18"/>
      <c r="E29" s="26"/>
      <c r="F29" s="27"/>
      <c r="G29" s="27"/>
    </row>
    <row r="30" spans="1:7" ht="13.5" outlineLevel="2">
      <c r="A30" s="20" t="str">
        <f>$A$10</f>
        <v>1.</v>
      </c>
      <c r="B30" s="21">
        <f>B28+1</f>
        <v>11</v>
      </c>
      <c r="C30" s="16" t="s">
        <v>332</v>
      </c>
      <c r="D30" s="19" t="s">
        <v>35</v>
      </c>
      <c r="E30" s="25">
        <v>1</v>
      </c>
      <c r="F30" s="25"/>
      <c r="G30" s="25">
        <f>E30*F30</f>
        <v>0</v>
      </c>
    </row>
    <row r="31" spans="1:7" ht="13.5" outlineLevel="3">
      <c r="A31" s="36"/>
      <c r="B31" s="35"/>
      <c r="C31" s="14" t="s">
        <v>114</v>
      </c>
      <c r="D31" s="18"/>
      <c r="E31" s="26"/>
      <c r="F31" s="27"/>
      <c r="G31" s="27"/>
    </row>
    <row r="32" spans="1:7" ht="13.5" outlineLevel="2">
      <c r="A32" s="20" t="str">
        <f>$A$10</f>
        <v>1.</v>
      </c>
      <c r="B32" s="21">
        <f>B30+1</f>
        <v>12</v>
      </c>
      <c r="C32" s="16" t="s">
        <v>330</v>
      </c>
      <c r="D32" s="19" t="s">
        <v>35</v>
      </c>
      <c r="E32" s="25">
        <v>1</v>
      </c>
      <c r="F32" s="25"/>
      <c r="G32" s="25">
        <f>E32*F32</f>
        <v>0</v>
      </c>
    </row>
    <row r="33" spans="1:7" ht="13.5" outlineLevel="3">
      <c r="A33" s="36"/>
      <c r="B33" s="35"/>
      <c r="C33" s="14" t="s">
        <v>114</v>
      </c>
      <c r="D33" s="18"/>
      <c r="E33" s="26"/>
      <c r="F33" s="27"/>
      <c r="G33" s="27"/>
    </row>
    <row r="34" spans="1:7" ht="13.5" outlineLevel="2">
      <c r="A34" s="20" t="str">
        <f>$A$10</f>
        <v>1.</v>
      </c>
      <c r="B34" s="21">
        <f>B32+1</f>
        <v>13</v>
      </c>
      <c r="C34" s="16" t="s">
        <v>423</v>
      </c>
      <c r="D34" s="19" t="s">
        <v>35</v>
      </c>
      <c r="E34" s="24">
        <v>1</v>
      </c>
      <c r="F34" s="25"/>
      <c r="G34" s="25">
        <f>E34*F34</f>
        <v>0</v>
      </c>
    </row>
    <row r="35" spans="1:7" ht="144" outlineLevel="3">
      <c r="A35" s="36"/>
      <c r="B35" s="35"/>
      <c r="C35" s="14" t="s">
        <v>510</v>
      </c>
      <c r="D35" s="18"/>
      <c r="E35" s="26"/>
      <c r="F35" s="27"/>
      <c r="G35" s="27"/>
    </row>
    <row r="36" spans="1:7" ht="13.5" outlineLevel="2">
      <c r="A36" s="20" t="str">
        <f>$A$10</f>
        <v>1.</v>
      </c>
      <c r="B36" s="21">
        <f>B34+1</f>
        <v>14</v>
      </c>
      <c r="C36" s="16" t="s">
        <v>424</v>
      </c>
      <c r="D36" s="19" t="s">
        <v>35</v>
      </c>
      <c r="E36" s="25">
        <v>1</v>
      </c>
      <c r="F36" s="25"/>
      <c r="G36" s="25">
        <f>E36*F36</f>
        <v>0</v>
      </c>
    </row>
    <row r="37" spans="1:7" ht="13.5" outlineLevel="3">
      <c r="A37" s="36"/>
      <c r="B37" s="35"/>
      <c r="C37" s="14" t="s">
        <v>114</v>
      </c>
      <c r="D37" s="18"/>
      <c r="E37" s="26"/>
      <c r="F37" s="27"/>
      <c r="G37" s="27"/>
    </row>
    <row r="38" spans="1:7" ht="13.5" outlineLevel="2">
      <c r="A38" s="20" t="str">
        <f>$A$10</f>
        <v>1.</v>
      </c>
      <c r="B38" s="21">
        <f>B36+1</f>
        <v>15</v>
      </c>
      <c r="C38" s="16" t="s">
        <v>425</v>
      </c>
      <c r="D38" s="19" t="s">
        <v>35</v>
      </c>
      <c r="E38" s="25">
        <v>1</v>
      </c>
      <c r="F38" s="25"/>
      <c r="G38" s="25">
        <f>E38*F38</f>
        <v>0</v>
      </c>
    </row>
    <row r="39" spans="1:7" ht="13.5" outlineLevel="3">
      <c r="A39" s="36"/>
      <c r="B39" s="35"/>
      <c r="C39" s="14" t="s">
        <v>114</v>
      </c>
      <c r="D39" s="18"/>
      <c r="E39" s="26"/>
      <c r="F39" s="27"/>
      <c r="G39" s="27"/>
    </row>
    <row r="40" spans="1:7" ht="13.5" outlineLevel="2">
      <c r="A40" s="20" t="str">
        <f>$A$10</f>
        <v>1.</v>
      </c>
      <c r="B40" s="21">
        <f>B38+1</f>
        <v>16</v>
      </c>
      <c r="C40" s="16" t="s">
        <v>117</v>
      </c>
      <c r="D40" s="19" t="s">
        <v>35</v>
      </c>
      <c r="E40" s="25">
        <v>1</v>
      </c>
      <c r="F40" s="25"/>
      <c r="G40" s="25">
        <f>E40*F40</f>
        <v>0</v>
      </c>
    </row>
    <row r="41" spans="1:7" ht="13.5" outlineLevel="3">
      <c r="A41" s="36"/>
      <c r="B41" s="35"/>
      <c r="C41" s="14" t="s">
        <v>114</v>
      </c>
      <c r="D41" s="18"/>
      <c r="E41" s="26"/>
      <c r="F41" s="27"/>
      <c r="G41" s="27"/>
    </row>
    <row r="42" spans="1:7" ht="13.5" outlineLevel="2">
      <c r="A42" s="20" t="str">
        <f>$A$10</f>
        <v>1.</v>
      </c>
      <c r="B42" s="21">
        <f>B40+1</f>
        <v>17</v>
      </c>
      <c r="C42" s="16" t="s">
        <v>36</v>
      </c>
      <c r="D42" s="19" t="s">
        <v>19</v>
      </c>
      <c r="E42" s="24">
        <v>1</v>
      </c>
      <c r="F42" s="25"/>
      <c r="G42" s="25">
        <f>E42*F42</f>
        <v>0</v>
      </c>
    </row>
    <row r="43" spans="1:7" ht="132" outlineLevel="3">
      <c r="A43" s="36"/>
      <c r="B43" s="35"/>
      <c r="C43" s="14" t="s">
        <v>511</v>
      </c>
      <c r="D43" s="18"/>
      <c r="E43" s="26"/>
      <c r="F43" s="27"/>
      <c r="G43" s="27"/>
    </row>
    <row r="44" spans="1:7" ht="13.5" outlineLevel="2">
      <c r="A44" s="20" t="str">
        <f>$A$10</f>
        <v>1.</v>
      </c>
      <c r="B44" s="21">
        <f>B42+1</f>
        <v>18</v>
      </c>
      <c r="C44" s="16" t="s">
        <v>118</v>
      </c>
      <c r="D44" s="19" t="s">
        <v>19</v>
      </c>
      <c r="E44" s="24">
        <v>1</v>
      </c>
      <c r="F44" s="25"/>
      <c r="G44" s="25">
        <f>E44*F44</f>
        <v>0</v>
      </c>
    </row>
    <row r="45" spans="1:7" ht="13.5" outlineLevel="3">
      <c r="A45" s="36"/>
      <c r="B45" s="35"/>
      <c r="C45" s="14" t="s">
        <v>114</v>
      </c>
      <c r="D45" s="18"/>
      <c r="E45" s="26"/>
      <c r="F45" s="27"/>
      <c r="G45" s="27"/>
    </row>
    <row r="46" spans="1:7" ht="15.75" outlineLevel="2">
      <c r="A46" s="20" t="str">
        <f>$A$10</f>
        <v>1.</v>
      </c>
      <c r="B46" s="21">
        <f>B44+1</f>
        <v>19</v>
      </c>
      <c r="C46" s="16" t="s">
        <v>333</v>
      </c>
      <c r="D46" s="19" t="s">
        <v>26</v>
      </c>
      <c r="E46" s="25">
        <v>37.7</v>
      </c>
      <c r="F46" s="25"/>
      <c r="G46" s="25">
        <f>E46*F46</f>
        <v>0</v>
      </c>
    </row>
    <row r="47" spans="1:7" ht="75" customHeight="1" outlineLevel="3">
      <c r="A47" s="36"/>
      <c r="B47" s="35"/>
      <c r="C47" s="14" t="s">
        <v>532</v>
      </c>
      <c r="D47" s="18"/>
      <c r="E47" s="26"/>
      <c r="F47" s="27"/>
      <c r="G47" s="27"/>
    </row>
    <row r="48" spans="1:7" ht="13.5" outlineLevel="2">
      <c r="A48" s="20" t="str">
        <f>$A$10</f>
        <v>1.</v>
      </c>
      <c r="B48" s="21">
        <f>B46+1</f>
        <v>20</v>
      </c>
      <c r="C48" s="16" t="s">
        <v>334</v>
      </c>
      <c r="D48" s="19" t="s">
        <v>115</v>
      </c>
      <c r="E48" s="25">
        <v>414.70000000000005</v>
      </c>
      <c r="F48" s="25"/>
      <c r="G48" s="25">
        <f>E48*F48</f>
        <v>0</v>
      </c>
    </row>
    <row r="49" spans="1:7" ht="22.5" outlineLevel="3">
      <c r="A49" s="36"/>
      <c r="B49" s="35"/>
      <c r="C49" s="14" t="s">
        <v>426</v>
      </c>
      <c r="D49" s="18"/>
      <c r="E49" s="26"/>
      <c r="F49" s="27"/>
      <c r="G49" s="27"/>
    </row>
    <row r="50" spans="1:7" ht="13.5" outlineLevel="2">
      <c r="A50" s="20" t="str">
        <f>$A$10</f>
        <v>1.</v>
      </c>
      <c r="B50" s="21">
        <f>B48+1</f>
        <v>21</v>
      </c>
      <c r="C50" s="16" t="s">
        <v>427</v>
      </c>
      <c r="D50" s="19" t="s">
        <v>35</v>
      </c>
      <c r="E50" s="24">
        <v>2</v>
      </c>
      <c r="F50" s="25"/>
      <c r="G50" s="25">
        <f>E50*F50</f>
        <v>0</v>
      </c>
    </row>
    <row r="51" spans="1:7" ht="55.5" outlineLevel="3">
      <c r="A51" s="36"/>
      <c r="B51" s="35"/>
      <c r="C51" s="14" t="s">
        <v>429</v>
      </c>
      <c r="D51" s="18"/>
      <c r="E51" s="26"/>
      <c r="F51" s="27"/>
      <c r="G51" s="27"/>
    </row>
    <row r="52" spans="1:7" ht="13.5" outlineLevel="2">
      <c r="A52" s="20" t="str">
        <f>$A$10</f>
        <v>1.</v>
      </c>
      <c r="B52" s="21">
        <f>B50+1</f>
        <v>22</v>
      </c>
      <c r="C52" s="16" t="s">
        <v>428</v>
      </c>
      <c r="D52" s="19" t="s">
        <v>35</v>
      </c>
      <c r="E52" s="24">
        <v>1</v>
      </c>
      <c r="F52" s="25"/>
      <c r="G52" s="25">
        <f>E52*F52</f>
        <v>0</v>
      </c>
    </row>
    <row r="53" spans="1:7" ht="55.5" outlineLevel="3">
      <c r="A53" s="36"/>
      <c r="B53" s="35"/>
      <c r="C53" s="14" t="s">
        <v>430</v>
      </c>
      <c r="D53" s="18"/>
      <c r="E53" s="26"/>
      <c r="F53" s="27"/>
      <c r="G53" s="27"/>
    </row>
    <row r="54" spans="1:7" ht="13.5" outlineLevel="2">
      <c r="A54" s="20" t="str">
        <f>$A$10</f>
        <v>1.</v>
      </c>
      <c r="B54" s="21">
        <f>B52+1</f>
        <v>23</v>
      </c>
      <c r="C54" s="16" t="s">
        <v>431</v>
      </c>
      <c r="D54" s="19" t="s">
        <v>35</v>
      </c>
      <c r="E54" s="24">
        <v>3</v>
      </c>
      <c r="F54" s="25"/>
      <c r="G54" s="25">
        <f>E54*F54</f>
        <v>0</v>
      </c>
    </row>
    <row r="55" spans="1:7" ht="13.5" outlineLevel="3">
      <c r="A55" s="36"/>
      <c r="B55" s="35"/>
      <c r="C55" s="14" t="s">
        <v>114</v>
      </c>
      <c r="D55" s="18"/>
      <c r="E55" s="26"/>
      <c r="F55" s="27"/>
      <c r="G55" s="27"/>
    </row>
    <row r="56" spans="1:7" ht="13.5" outlineLevel="2">
      <c r="A56" s="20" t="str">
        <f>$A$10</f>
        <v>1.</v>
      </c>
      <c r="B56" s="21">
        <f>B54+1</f>
        <v>24</v>
      </c>
      <c r="C56" s="16" t="s">
        <v>432</v>
      </c>
      <c r="D56" s="19" t="s">
        <v>35</v>
      </c>
      <c r="E56" s="24">
        <v>3</v>
      </c>
      <c r="F56" s="25"/>
      <c r="G56" s="25">
        <f>E56*F56</f>
        <v>0</v>
      </c>
    </row>
    <row r="57" spans="1:7" ht="13.5" outlineLevel="3">
      <c r="A57" s="36"/>
      <c r="B57" s="35"/>
      <c r="C57" s="14" t="s">
        <v>114</v>
      </c>
      <c r="D57" s="18"/>
      <c r="E57" s="26"/>
      <c r="F57" s="27"/>
      <c r="G57" s="27"/>
    </row>
    <row r="58" spans="1:7" ht="13.5" outlineLevel="2">
      <c r="A58" s="20" t="str">
        <f>$A$10</f>
        <v>1.</v>
      </c>
      <c r="B58" s="21">
        <f>B56+1</f>
        <v>25</v>
      </c>
      <c r="C58" s="16" t="s">
        <v>128</v>
      </c>
      <c r="D58" s="19" t="s">
        <v>35</v>
      </c>
      <c r="E58" s="24">
        <v>1</v>
      </c>
      <c r="F58" s="25"/>
      <c r="G58" s="25">
        <f>E58*F58</f>
        <v>0</v>
      </c>
    </row>
    <row r="59" spans="1:7" ht="132.75" outlineLevel="3">
      <c r="A59" s="36"/>
      <c r="B59" s="35"/>
      <c r="C59" s="23" t="s">
        <v>433</v>
      </c>
      <c r="D59" s="18"/>
      <c r="E59" s="26"/>
      <c r="F59" s="27"/>
      <c r="G59" s="27"/>
    </row>
    <row r="60" spans="1:7" ht="13.5" outlineLevel="2">
      <c r="A60" s="20" t="str">
        <f>$A$10</f>
        <v>1.</v>
      </c>
      <c r="B60" s="21">
        <f>B58+1</f>
        <v>26</v>
      </c>
      <c r="C60" s="16" t="s">
        <v>434</v>
      </c>
      <c r="D60" s="19" t="s">
        <v>115</v>
      </c>
      <c r="E60" s="24">
        <v>50</v>
      </c>
      <c r="F60" s="25"/>
      <c r="G60" s="25">
        <f>E60*F60</f>
        <v>0</v>
      </c>
    </row>
    <row r="61" spans="1:7" ht="13.5" outlineLevel="3">
      <c r="A61" s="36"/>
      <c r="B61" s="35"/>
      <c r="C61" s="14" t="s">
        <v>114</v>
      </c>
      <c r="D61" s="18"/>
      <c r="E61" s="26"/>
      <c r="F61" s="27"/>
      <c r="G61" s="27"/>
    </row>
    <row r="62" spans="1:7" ht="13.5" outlineLevel="2">
      <c r="A62" s="53" t="str">
        <f>$A$10</f>
        <v>1.</v>
      </c>
      <c r="B62" s="21">
        <f>B60+1</f>
        <v>27</v>
      </c>
      <c r="C62" s="66" t="s">
        <v>435</v>
      </c>
      <c r="D62" s="56" t="s">
        <v>19</v>
      </c>
      <c r="E62" s="76">
        <v>1</v>
      </c>
      <c r="F62" s="58"/>
      <c r="G62" s="58">
        <f>E62*F62</f>
        <v>0</v>
      </c>
    </row>
    <row r="63" spans="1:7" ht="120.75" outlineLevel="3">
      <c r="A63" s="59"/>
      <c r="B63" s="67"/>
      <c r="C63" s="68" t="s">
        <v>494</v>
      </c>
      <c r="D63" s="62"/>
      <c r="E63" s="77"/>
      <c r="F63" s="64"/>
      <c r="G63" s="64"/>
    </row>
    <row r="64" spans="1:7" ht="13.5" outlineLevel="2">
      <c r="A64" s="53" t="str">
        <f>$A$10</f>
        <v>1.</v>
      </c>
      <c r="B64" s="21">
        <f>B62+1</f>
        <v>28</v>
      </c>
      <c r="C64" s="66" t="s">
        <v>436</v>
      </c>
      <c r="D64" s="56" t="s">
        <v>19</v>
      </c>
      <c r="E64" s="76">
        <v>1</v>
      </c>
      <c r="F64" s="58"/>
      <c r="G64" s="58">
        <f>E64*F64</f>
        <v>0</v>
      </c>
    </row>
    <row r="65" spans="1:7" ht="165" outlineLevel="3">
      <c r="A65" s="59"/>
      <c r="B65" s="67"/>
      <c r="C65" s="61" t="s">
        <v>495</v>
      </c>
      <c r="D65" s="62"/>
      <c r="E65" s="77"/>
      <c r="F65" s="64"/>
      <c r="G65" s="64"/>
    </row>
    <row r="66" spans="1:7" ht="13.5" outlineLevel="2">
      <c r="A66" s="53" t="str">
        <f>$A$10</f>
        <v>1.</v>
      </c>
      <c r="B66" s="54">
        <f>B64+1</f>
        <v>29</v>
      </c>
      <c r="C66" s="66" t="s">
        <v>241</v>
      </c>
      <c r="D66" s="56" t="s">
        <v>19</v>
      </c>
      <c r="E66" s="76">
        <v>1</v>
      </c>
      <c r="F66" s="58"/>
      <c r="G66" s="58">
        <f>E66*F66</f>
        <v>0</v>
      </c>
    </row>
    <row r="67" spans="1:7" ht="21.75" outlineLevel="3">
      <c r="A67" s="59"/>
      <c r="B67" s="67"/>
      <c r="C67" s="68" t="s">
        <v>240</v>
      </c>
      <c r="D67" s="62"/>
      <c r="E67" s="77"/>
      <c r="F67" s="64"/>
      <c r="G67" s="64"/>
    </row>
    <row r="68" spans="1:7" ht="13.5" outlineLevel="2">
      <c r="A68" s="53" t="str">
        <f>$A$10</f>
        <v>1.</v>
      </c>
      <c r="B68" s="54">
        <f>B66+1</f>
        <v>30</v>
      </c>
      <c r="C68" s="66" t="s">
        <v>242</v>
      </c>
      <c r="D68" s="56" t="s">
        <v>19</v>
      </c>
      <c r="E68" s="76">
        <v>1</v>
      </c>
      <c r="F68" s="58"/>
      <c r="G68" s="58">
        <f>E68*F68</f>
        <v>0</v>
      </c>
    </row>
    <row r="69" spans="1:7" ht="54.75" outlineLevel="3">
      <c r="A69" s="59"/>
      <c r="B69" s="67"/>
      <c r="C69" s="68" t="s">
        <v>398</v>
      </c>
      <c r="D69" s="62"/>
      <c r="E69" s="77"/>
      <c r="F69" s="64"/>
      <c r="G69" s="64"/>
    </row>
    <row r="70" spans="1:7" ht="13.5" outlineLevel="2">
      <c r="A70" s="53" t="str">
        <f>$A$10</f>
        <v>1.</v>
      </c>
      <c r="B70" s="54">
        <f>B68+1</f>
        <v>31</v>
      </c>
      <c r="C70" s="66" t="s">
        <v>243</v>
      </c>
      <c r="D70" s="56" t="s">
        <v>19</v>
      </c>
      <c r="E70" s="76">
        <v>0</v>
      </c>
      <c r="F70" s="58"/>
      <c r="G70" s="58">
        <f>E70*F70</f>
        <v>0</v>
      </c>
    </row>
    <row r="71" spans="1:7" ht="13.5" outlineLevel="3">
      <c r="A71" s="59"/>
      <c r="B71" s="67"/>
      <c r="C71" s="68" t="s">
        <v>129</v>
      </c>
      <c r="D71" s="62"/>
      <c r="E71" s="77"/>
      <c r="F71" s="64"/>
      <c r="G71" s="64"/>
    </row>
    <row r="72" spans="1:7" ht="13.5" outlineLevel="1">
      <c r="A72" s="47"/>
      <c r="B72" s="48"/>
      <c r="C72" s="49" t="s">
        <v>328</v>
      </c>
      <c r="D72" s="50"/>
      <c r="E72" s="51"/>
      <c r="F72" s="52">
        <f>SUM(G73:G154)</f>
        <v>0</v>
      </c>
      <c r="G72" s="52"/>
    </row>
    <row r="73" spans="1:7" ht="15.75" outlineLevel="2">
      <c r="A73" s="20" t="str">
        <f>$A$10</f>
        <v>1.</v>
      </c>
      <c r="B73" s="21">
        <f>B70+1</f>
        <v>32</v>
      </c>
      <c r="C73" s="22" t="s">
        <v>417</v>
      </c>
      <c r="D73" s="19" t="s">
        <v>26</v>
      </c>
      <c r="E73" s="46">
        <v>82.815</v>
      </c>
      <c r="F73" s="25"/>
      <c r="G73" s="25">
        <f>E73*F73</f>
        <v>0</v>
      </c>
    </row>
    <row r="74" spans="1:7" ht="90" outlineLevel="3">
      <c r="A74" s="36"/>
      <c r="B74" s="37"/>
      <c r="C74" s="23" t="s">
        <v>418</v>
      </c>
      <c r="D74" s="18"/>
      <c r="E74" s="40"/>
      <c r="F74" s="27"/>
      <c r="G74" s="27"/>
    </row>
    <row r="75" spans="1:7" ht="15.75" outlineLevel="2">
      <c r="A75" s="20" t="str">
        <f>$A$10</f>
        <v>1.</v>
      </c>
      <c r="B75" s="81">
        <f>B73+1</f>
        <v>33</v>
      </c>
      <c r="C75" s="16" t="s">
        <v>437</v>
      </c>
      <c r="D75" s="19" t="s">
        <v>26</v>
      </c>
      <c r="E75" s="25">
        <v>45.5</v>
      </c>
      <c r="F75" s="25"/>
      <c r="G75" s="25">
        <f>E75*F75</f>
        <v>0</v>
      </c>
    </row>
    <row r="76" spans="1:7" ht="142.5" outlineLevel="3">
      <c r="A76" s="36"/>
      <c r="B76" s="35"/>
      <c r="C76" s="14" t="s">
        <v>533</v>
      </c>
      <c r="D76" s="18"/>
      <c r="E76" s="26"/>
      <c r="F76" s="27"/>
      <c r="G76" s="27"/>
    </row>
    <row r="77" spans="1:7" ht="15.75" outlineLevel="2">
      <c r="A77" s="80" t="str">
        <f>$A$10</f>
        <v>1.</v>
      </c>
      <c r="B77" s="81">
        <f>B75+1</f>
        <v>34</v>
      </c>
      <c r="C77" s="22" t="s">
        <v>438</v>
      </c>
      <c r="D77" s="117" t="s">
        <v>26</v>
      </c>
      <c r="E77" s="46">
        <v>45.5</v>
      </c>
      <c r="F77" s="46"/>
      <c r="G77" s="46">
        <f>E77*F77</f>
        <v>0</v>
      </c>
    </row>
    <row r="78" spans="1:7" ht="13.5" outlineLevel="3">
      <c r="A78" s="82"/>
      <c r="B78" s="37"/>
      <c r="C78" s="23" t="s">
        <v>335</v>
      </c>
      <c r="D78" s="118"/>
      <c r="E78" s="40"/>
      <c r="F78" s="83"/>
      <c r="G78" s="83"/>
    </row>
    <row r="79" spans="1:7" ht="15.75" outlineLevel="2">
      <c r="A79" s="20" t="str">
        <f>$A$10</f>
        <v>1.</v>
      </c>
      <c r="B79" s="21">
        <f>B77+1</f>
        <v>35</v>
      </c>
      <c r="C79" s="16" t="s">
        <v>439</v>
      </c>
      <c r="D79" s="19" t="s">
        <v>26</v>
      </c>
      <c r="E79" s="25">
        <v>6.45</v>
      </c>
      <c r="F79" s="25"/>
      <c r="G79" s="25">
        <f>E79*F79</f>
        <v>0</v>
      </c>
    </row>
    <row r="80" spans="1:7" ht="99" outlineLevel="3">
      <c r="A80" s="36"/>
      <c r="B80" s="35"/>
      <c r="C80" s="14" t="s">
        <v>534</v>
      </c>
      <c r="D80" s="18"/>
      <c r="E80" s="26"/>
      <c r="F80" s="27"/>
      <c r="G80" s="27"/>
    </row>
    <row r="81" spans="1:7" ht="15.75" outlineLevel="2">
      <c r="A81" s="80" t="str">
        <f>$A$10</f>
        <v>1.</v>
      </c>
      <c r="B81" s="81">
        <f>B79+1</f>
        <v>36</v>
      </c>
      <c r="C81" s="22" t="s">
        <v>440</v>
      </c>
      <c r="D81" s="117" t="s">
        <v>26</v>
      </c>
      <c r="E81" s="46">
        <v>6.45</v>
      </c>
      <c r="F81" s="46"/>
      <c r="G81" s="46">
        <f>E81*F81</f>
        <v>0</v>
      </c>
    </row>
    <row r="82" spans="1:7" ht="13.5" outlineLevel="3">
      <c r="A82" s="82"/>
      <c r="B82" s="37"/>
      <c r="C82" s="23" t="s">
        <v>336</v>
      </c>
      <c r="D82" s="118"/>
      <c r="E82" s="40"/>
      <c r="F82" s="83"/>
      <c r="G82" s="83"/>
    </row>
    <row r="83" spans="1:7" ht="15.75" outlineLevel="2">
      <c r="A83" s="20" t="str">
        <f>$A$10</f>
        <v>1.</v>
      </c>
      <c r="B83" s="21">
        <f>B81+1</f>
        <v>37</v>
      </c>
      <c r="C83" s="22" t="s">
        <v>441</v>
      </c>
      <c r="D83" s="19" t="s">
        <v>26</v>
      </c>
      <c r="E83" s="25">
        <v>276.95</v>
      </c>
      <c r="F83" s="25"/>
      <c r="G83" s="25">
        <f>E83*F83</f>
        <v>0</v>
      </c>
    </row>
    <row r="84" spans="1:7" ht="204" outlineLevel="3">
      <c r="A84" s="36"/>
      <c r="B84" s="37"/>
      <c r="C84" s="23" t="s">
        <v>462</v>
      </c>
      <c r="D84" s="18"/>
      <c r="E84" s="26"/>
      <c r="F84" s="27"/>
      <c r="G84" s="27"/>
    </row>
    <row r="85" spans="1:7" ht="15.75" outlineLevel="2">
      <c r="A85" s="80" t="str">
        <f>$A$10</f>
        <v>1.</v>
      </c>
      <c r="B85" s="81">
        <f>B83+1</f>
        <v>38</v>
      </c>
      <c r="C85" s="22" t="s">
        <v>246</v>
      </c>
      <c r="D85" s="117" t="s">
        <v>26</v>
      </c>
      <c r="E85" s="46">
        <v>276.95</v>
      </c>
      <c r="F85" s="46"/>
      <c r="G85" s="46">
        <f>E85*F85</f>
        <v>0</v>
      </c>
    </row>
    <row r="86" spans="1:7" ht="13.5" outlineLevel="3">
      <c r="A86" s="82"/>
      <c r="B86" s="37"/>
      <c r="C86" s="23" t="s">
        <v>246</v>
      </c>
      <c r="D86" s="118"/>
      <c r="E86" s="40"/>
      <c r="F86" s="83"/>
      <c r="G86" s="83"/>
    </row>
    <row r="87" spans="1:7" ht="13.5" outlineLevel="2">
      <c r="A87" s="20" t="str">
        <f>$A$10</f>
        <v>1.</v>
      </c>
      <c r="B87" s="21">
        <f>B85+1</f>
        <v>39</v>
      </c>
      <c r="C87" s="22" t="s">
        <v>442</v>
      </c>
      <c r="D87" s="19" t="s">
        <v>35</v>
      </c>
      <c r="E87" s="24">
        <v>2</v>
      </c>
      <c r="F87" s="25"/>
      <c r="G87" s="25">
        <f>E87*F87</f>
        <v>0</v>
      </c>
    </row>
    <row r="88" spans="1:7" ht="43.5" outlineLevel="3">
      <c r="A88" s="36"/>
      <c r="B88" s="37"/>
      <c r="C88" s="61" t="s">
        <v>463</v>
      </c>
      <c r="D88" s="18"/>
      <c r="E88" s="26"/>
      <c r="F88" s="27"/>
      <c r="G88" s="27"/>
    </row>
    <row r="89" spans="1:7" ht="13.5" outlineLevel="2">
      <c r="A89" s="80" t="str">
        <f>$A$10</f>
        <v>1.</v>
      </c>
      <c r="B89" s="81">
        <f>B87+1</f>
        <v>40</v>
      </c>
      <c r="C89" s="22" t="s">
        <v>443</v>
      </c>
      <c r="D89" s="117" t="s">
        <v>35</v>
      </c>
      <c r="E89" s="119">
        <v>2</v>
      </c>
      <c r="F89" s="46"/>
      <c r="G89" s="46">
        <f>E89*F89</f>
        <v>0</v>
      </c>
    </row>
    <row r="90" spans="1:7" ht="13.5" outlineLevel="3">
      <c r="A90" s="82"/>
      <c r="B90" s="37"/>
      <c r="C90" s="23" t="s">
        <v>247</v>
      </c>
      <c r="D90" s="118"/>
      <c r="E90" s="40"/>
      <c r="F90" s="83"/>
      <c r="G90" s="83"/>
    </row>
    <row r="91" spans="1:7" ht="13.5" outlineLevel="2">
      <c r="A91" s="20" t="str">
        <f>$A$10</f>
        <v>1.</v>
      </c>
      <c r="B91" s="21">
        <f>B89+1</f>
        <v>41</v>
      </c>
      <c r="C91" s="22" t="s">
        <v>444</v>
      </c>
      <c r="D91" s="19" t="s">
        <v>35</v>
      </c>
      <c r="E91" s="24">
        <v>2</v>
      </c>
      <c r="F91" s="25"/>
      <c r="G91" s="25">
        <f>E91*F91</f>
        <v>0</v>
      </c>
    </row>
    <row r="92" spans="1:7" ht="87.75" outlineLevel="3">
      <c r="A92" s="36"/>
      <c r="B92" s="37"/>
      <c r="C92" s="61" t="s">
        <v>497</v>
      </c>
      <c r="D92" s="18"/>
      <c r="E92" s="26"/>
      <c r="F92" s="27"/>
      <c r="G92" s="27"/>
    </row>
    <row r="93" spans="1:7" ht="13.5" outlineLevel="2">
      <c r="A93" s="80" t="str">
        <f>$A$10</f>
        <v>1.</v>
      </c>
      <c r="B93" s="81">
        <f>B91+1</f>
        <v>42</v>
      </c>
      <c r="C93" s="22" t="s">
        <v>445</v>
      </c>
      <c r="D93" s="117" t="s">
        <v>35</v>
      </c>
      <c r="E93" s="119">
        <v>2</v>
      </c>
      <c r="F93" s="46"/>
      <c r="G93" s="46">
        <f>E93*F93</f>
        <v>0</v>
      </c>
    </row>
    <row r="94" spans="1:7" ht="13.5" outlineLevel="3">
      <c r="A94" s="82"/>
      <c r="B94" s="37"/>
      <c r="C94" s="23" t="s">
        <v>331</v>
      </c>
      <c r="D94" s="118"/>
      <c r="E94" s="40"/>
      <c r="F94" s="83"/>
      <c r="G94" s="83"/>
    </row>
    <row r="95" spans="1:7" ht="13.5" outlineLevel="2">
      <c r="A95" s="20" t="str">
        <f>$A$10</f>
        <v>1.</v>
      </c>
      <c r="B95" s="21">
        <f>B93+1</f>
        <v>43</v>
      </c>
      <c r="C95" s="22" t="s">
        <v>446</v>
      </c>
      <c r="D95" s="19" t="s">
        <v>35</v>
      </c>
      <c r="E95" s="24">
        <v>1</v>
      </c>
      <c r="F95" s="25"/>
      <c r="G95" s="25">
        <f>E95*F95</f>
        <v>0</v>
      </c>
    </row>
    <row r="96" spans="1:7" ht="76.5" outlineLevel="3">
      <c r="A96" s="36"/>
      <c r="B96" s="37"/>
      <c r="C96" s="61" t="s">
        <v>464</v>
      </c>
      <c r="D96" s="18"/>
      <c r="E96" s="26"/>
      <c r="F96" s="27"/>
      <c r="G96" s="27"/>
    </row>
    <row r="97" spans="1:7" ht="13.5" outlineLevel="2">
      <c r="A97" s="80" t="str">
        <f>$A$10</f>
        <v>1.</v>
      </c>
      <c r="B97" s="81">
        <f>B95+1</f>
        <v>44</v>
      </c>
      <c r="C97" s="22" t="s">
        <v>248</v>
      </c>
      <c r="D97" s="117" t="s">
        <v>35</v>
      </c>
      <c r="E97" s="119">
        <v>1</v>
      </c>
      <c r="F97" s="46"/>
      <c r="G97" s="46">
        <f>E97*F97</f>
        <v>0</v>
      </c>
    </row>
    <row r="98" spans="1:7" ht="13.5" outlineLevel="3">
      <c r="A98" s="82"/>
      <c r="B98" s="37"/>
      <c r="C98" s="23" t="s">
        <v>248</v>
      </c>
      <c r="D98" s="118"/>
      <c r="E98" s="40"/>
      <c r="F98" s="83"/>
      <c r="G98" s="83"/>
    </row>
    <row r="99" spans="1:7" ht="13.5" outlineLevel="2">
      <c r="A99" s="20" t="str">
        <f>$A$10</f>
        <v>1.</v>
      </c>
      <c r="B99" s="21">
        <f>B97+1</f>
        <v>45</v>
      </c>
      <c r="C99" s="22" t="s">
        <v>447</v>
      </c>
      <c r="D99" s="19" t="s">
        <v>35</v>
      </c>
      <c r="E99" s="24">
        <v>206</v>
      </c>
      <c r="F99" s="25"/>
      <c r="G99" s="25">
        <f>E99*F99</f>
        <v>0</v>
      </c>
    </row>
    <row r="100" spans="1:7" ht="220.5" outlineLevel="3">
      <c r="A100" s="36"/>
      <c r="B100" s="37"/>
      <c r="C100" s="23" t="s">
        <v>465</v>
      </c>
      <c r="D100" s="18"/>
      <c r="E100" s="26"/>
      <c r="F100" s="27"/>
      <c r="G100" s="27"/>
    </row>
    <row r="101" spans="1:7" ht="13.5" outlineLevel="2">
      <c r="A101" s="80" t="str">
        <f>$A$10</f>
        <v>1.</v>
      </c>
      <c r="B101" s="81">
        <f>B99+1</f>
        <v>46</v>
      </c>
      <c r="C101" s="22" t="s">
        <v>448</v>
      </c>
      <c r="D101" s="117" t="s">
        <v>35</v>
      </c>
      <c r="E101" s="119">
        <v>206</v>
      </c>
      <c r="F101" s="46"/>
      <c r="G101" s="46">
        <f>E101*F101</f>
        <v>0</v>
      </c>
    </row>
    <row r="102" spans="1:7" ht="13.5" outlineLevel="3">
      <c r="A102" s="82"/>
      <c r="B102" s="37"/>
      <c r="C102" s="23" t="s">
        <v>249</v>
      </c>
      <c r="D102" s="118"/>
      <c r="E102" s="40"/>
      <c r="F102" s="83"/>
      <c r="G102" s="83"/>
    </row>
    <row r="103" spans="1:7" ht="13.5" outlineLevel="2">
      <c r="A103" s="20" t="str">
        <f>$A$10</f>
        <v>1.</v>
      </c>
      <c r="B103" s="21">
        <f>B101+1</f>
        <v>47</v>
      </c>
      <c r="C103" s="22" t="s">
        <v>449</v>
      </c>
      <c r="D103" s="19" t="s">
        <v>35</v>
      </c>
      <c r="E103" s="24">
        <v>4</v>
      </c>
      <c r="F103" s="25"/>
      <c r="G103" s="25">
        <f>E103*F103</f>
        <v>0</v>
      </c>
    </row>
    <row r="104" spans="1:7" ht="177" outlineLevel="3">
      <c r="A104" s="36"/>
      <c r="B104" s="37"/>
      <c r="C104" s="23" t="s">
        <v>466</v>
      </c>
      <c r="D104" s="18"/>
      <c r="E104" s="26"/>
      <c r="F104" s="27"/>
      <c r="G104" s="27"/>
    </row>
    <row r="105" spans="1:7" ht="13.5" outlineLevel="2">
      <c r="A105" s="80" t="str">
        <f>$A$10</f>
        <v>1.</v>
      </c>
      <c r="B105" s="81">
        <f>B103+1</f>
        <v>48</v>
      </c>
      <c r="C105" s="22" t="s">
        <v>450</v>
      </c>
      <c r="D105" s="117" t="s">
        <v>35</v>
      </c>
      <c r="E105" s="119">
        <v>4</v>
      </c>
      <c r="F105" s="46"/>
      <c r="G105" s="46">
        <f>E105*F105</f>
        <v>0</v>
      </c>
    </row>
    <row r="106" spans="1:7" ht="13.5" outlineLevel="3">
      <c r="A106" s="82"/>
      <c r="B106" s="37"/>
      <c r="C106" s="23" t="s">
        <v>250</v>
      </c>
      <c r="D106" s="118"/>
      <c r="E106" s="40"/>
      <c r="F106" s="83"/>
      <c r="G106" s="83"/>
    </row>
    <row r="107" spans="1:7" ht="15.75" outlineLevel="2">
      <c r="A107" s="20" t="str">
        <f>$A$10</f>
        <v>1.</v>
      </c>
      <c r="B107" s="21">
        <f>B105+1</f>
        <v>49</v>
      </c>
      <c r="C107" s="22" t="s">
        <v>451</v>
      </c>
      <c r="D107" s="19" t="s">
        <v>26</v>
      </c>
      <c r="E107" s="25">
        <v>55.05</v>
      </c>
      <c r="F107" s="25"/>
      <c r="G107" s="25">
        <f>E107*F107</f>
        <v>0</v>
      </c>
    </row>
    <row r="108" spans="1:7" ht="175.5" outlineLevel="3">
      <c r="A108" s="36"/>
      <c r="B108" s="37"/>
      <c r="C108" s="23" t="s">
        <v>467</v>
      </c>
      <c r="D108" s="18"/>
      <c r="E108" s="26"/>
      <c r="F108" s="27"/>
      <c r="G108" s="27"/>
    </row>
    <row r="109" spans="1:7" ht="15.75" outlineLevel="2">
      <c r="A109" s="80" t="str">
        <f>$A$10</f>
        <v>1.</v>
      </c>
      <c r="B109" s="81">
        <f>B107+1</f>
        <v>50</v>
      </c>
      <c r="C109" s="22" t="s">
        <v>251</v>
      </c>
      <c r="D109" s="117" t="s">
        <v>26</v>
      </c>
      <c r="E109" s="46">
        <v>55.05</v>
      </c>
      <c r="F109" s="46"/>
      <c r="G109" s="46">
        <f>E109*F109</f>
        <v>0</v>
      </c>
    </row>
    <row r="110" spans="1:7" ht="13.5" outlineLevel="3">
      <c r="A110" s="82"/>
      <c r="B110" s="37"/>
      <c r="C110" s="23" t="s">
        <v>251</v>
      </c>
      <c r="D110" s="118"/>
      <c r="E110" s="40"/>
      <c r="F110" s="83"/>
      <c r="G110" s="83"/>
    </row>
    <row r="111" spans="1:7" ht="15.75" outlineLevel="2">
      <c r="A111" s="20" t="str">
        <f>$A$10</f>
        <v>1.</v>
      </c>
      <c r="B111" s="21">
        <f>B109+1</f>
        <v>51</v>
      </c>
      <c r="C111" s="22" t="s">
        <v>452</v>
      </c>
      <c r="D111" s="19" t="s">
        <v>26</v>
      </c>
      <c r="E111" s="25">
        <v>1.25</v>
      </c>
      <c r="F111" s="25"/>
      <c r="G111" s="25">
        <f>E111*F111</f>
        <v>0</v>
      </c>
    </row>
    <row r="112" spans="1:7" ht="99" outlineLevel="3">
      <c r="A112" s="36"/>
      <c r="B112" s="37"/>
      <c r="C112" s="23" t="s">
        <v>512</v>
      </c>
      <c r="D112" s="18"/>
      <c r="E112" s="26"/>
      <c r="F112" s="27"/>
      <c r="G112" s="27"/>
    </row>
    <row r="113" spans="1:7" ht="15.75" outlineLevel="2">
      <c r="A113" s="80" t="str">
        <f>$A$10</f>
        <v>1.</v>
      </c>
      <c r="B113" s="81">
        <f>B111+1</f>
        <v>52</v>
      </c>
      <c r="C113" s="22" t="s">
        <v>252</v>
      </c>
      <c r="D113" s="117" t="s">
        <v>26</v>
      </c>
      <c r="E113" s="46">
        <v>1.25</v>
      </c>
      <c r="F113" s="46"/>
      <c r="G113" s="46">
        <f>E113*F113</f>
        <v>0</v>
      </c>
    </row>
    <row r="114" spans="1:7" ht="13.5" outlineLevel="3">
      <c r="A114" s="82"/>
      <c r="B114" s="37"/>
      <c r="C114" s="23" t="s">
        <v>252</v>
      </c>
      <c r="D114" s="118"/>
      <c r="E114" s="40"/>
      <c r="F114" s="83"/>
      <c r="G114" s="83"/>
    </row>
    <row r="115" spans="1:7" ht="13.5" outlineLevel="2">
      <c r="A115" s="20" t="str">
        <f>$A$10</f>
        <v>1.</v>
      </c>
      <c r="B115" s="21">
        <f>B113+1</f>
        <v>53</v>
      </c>
      <c r="C115" s="22" t="s">
        <v>529</v>
      </c>
      <c r="D115" s="19" t="s">
        <v>35</v>
      </c>
      <c r="E115" s="24">
        <v>1</v>
      </c>
      <c r="F115" s="25"/>
      <c r="G115" s="25">
        <f>E115*F115</f>
        <v>0</v>
      </c>
    </row>
    <row r="116" spans="1:7" ht="71.25" customHeight="1" outlineLevel="3">
      <c r="A116" s="36"/>
      <c r="B116" s="37"/>
      <c r="C116" s="61" t="s">
        <v>528</v>
      </c>
      <c r="D116" s="18"/>
      <c r="E116" s="26"/>
      <c r="F116" s="27"/>
      <c r="G116" s="27"/>
    </row>
    <row r="117" spans="1:7" ht="13.5" outlineLevel="2">
      <c r="A117" s="80" t="str">
        <f>$A$10</f>
        <v>1.</v>
      </c>
      <c r="B117" s="21">
        <f>B115+1</f>
        <v>54</v>
      </c>
      <c r="C117" s="22" t="s">
        <v>527</v>
      </c>
      <c r="D117" s="117" t="s">
        <v>35</v>
      </c>
      <c r="E117" s="119">
        <v>1</v>
      </c>
      <c r="F117" s="46"/>
      <c r="G117" s="46">
        <f>E117*F117</f>
        <v>0</v>
      </c>
    </row>
    <row r="118" spans="1:7" ht="13.5" outlineLevel="3">
      <c r="A118" s="82"/>
      <c r="B118" s="37"/>
      <c r="C118" s="23" t="s">
        <v>527</v>
      </c>
      <c r="D118" s="118"/>
      <c r="E118" s="40"/>
      <c r="F118" s="83"/>
      <c r="G118" s="83"/>
    </row>
    <row r="119" spans="1:7" ht="13.5" outlineLevel="2">
      <c r="A119" s="20" t="str">
        <f>$A$10</f>
        <v>1.</v>
      </c>
      <c r="B119" s="21">
        <f>B117+1</f>
        <v>55</v>
      </c>
      <c r="C119" s="22" t="s">
        <v>453</v>
      </c>
      <c r="D119" s="19" t="s">
        <v>35</v>
      </c>
      <c r="E119" s="24">
        <v>2</v>
      </c>
      <c r="F119" s="25"/>
      <c r="G119" s="25">
        <f>E119*F119</f>
        <v>0</v>
      </c>
    </row>
    <row r="120" spans="1:7" ht="99.75" outlineLevel="3">
      <c r="A120" s="36"/>
      <c r="B120" s="37"/>
      <c r="C120" s="61" t="s">
        <v>468</v>
      </c>
      <c r="D120" s="18"/>
      <c r="E120" s="26"/>
      <c r="F120" s="27"/>
      <c r="G120" s="27"/>
    </row>
    <row r="121" spans="1:7" ht="13.5" outlineLevel="2">
      <c r="A121" s="20" t="str">
        <f>$A$10</f>
        <v>1.</v>
      </c>
      <c r="B121" s="21">
        <f>B119+1</f>
        <v>56</v>
      </c>
      <c r="C121" s="55" t="s">
        <v>453</v>
      </c>
      <c r="D121" s="19" t="s">
        <v>35</v>
      </c>
      <c r="E121" s="24">
        <v>1</v>
      </c>
      <c r="F121" s="25"/>
      <c r="G121" s="25">
        <f>E121*F121</f>
        <v>0</v>
      </c>
    </row>
    <row r="122" spans="1:7" ht="99.75" outlineLevel="3">
      <c r="A122" s="36"/>
      <c r="B122" s="37"/>
      <c r="C122" s="61" t="s">
        <v>469</v>
      </c>
      <c r="D122" s="18"/>
      <c r="E122" s="26"/>
      <c r="F122" s="27"/>
      <c r="G122" s="27"/>
    </row>
    <row r="123" spans="1:7" ht="13.5" outlineLevel="2">
      <c r="A123" s="20" t="str">
        <f>$A$10</f>
        <v>1.</v>
      </c>
      <c r="B123" s="21">
        <f>B121+1</f>
        <v>57</v>
      </c>
      <c r="C123" s="55" t="s">
        <v>453</v>
      </c>
      <c r="D123" s="19" t="s">
        <v>35</v>
      </c>
      <c r="E123" s="24">
        <v>1</v>
      </c>
      <c r="F123" s="25"/>
      <c r="G123" s="25">
        <f>E123*F123</f>
        <v>0</v>
      </c>
    </row>
    <row r="124" spans="1:7" ht="99.75" outlineLevel="3">
      <c r="A124" s="36"/>
      <c r="B124" s="37"/>
      <c r="C124" s="61" t="s">
        <v>470</v>
      </c>
      <c r="D124" s="18"/>
      <c r="E124" s="26"/>
      <c r="F124" s="27"/>
      <c r="G124" s="27"/>
    </row>
    <row r="125" spans="1:7" ht="13.5" outlineLevel="2">
      <c r="A125" s="20" t="str">
        <f>$A$10</f>
        <v>1.</v>
      </c>
      <c r="B125" s="21">
        <f>B123+1</f>
        <v>58</v>
      </c>
      <c r="C125" s="55" t="s">
        <v>453</v>
      </c>
      <c r="D125" s="19" t="s">
        <v>35</v>
      </c>
      <c r="E125" s="24">
        <v>2</v>
      </c>
      <c r="F125" s="25"/>
      <c r="G125" s="25">
        <f>E125*F125</f>
        <v>0</v>
      </c>
    </row>
    <row r="126" spans="1:7" ht="99.75" outlineLevel="3">
      <c r="A126" s="36"/>
      <c r="B126" s="37"/>
      <c r="C126" s="61" t="s">
        <v>471</v>
      </c>
      <c r="D126" s="18"/>
      <c r="E126" s="26"/>
      <c r="F126" s="27"/>
      <c r="G126" s="27"/>
    </row>
    <row r="127" spans="1:7" ht="13.5" outlineLevel="2">
      <c r="A127" s="80" t="str">
        <f>$A$10</f>
        <v>1.</v>
      </c>
      <c r="B127" s="21">
        <f>B125+1</f>
        <v>59</v>
      </c>
      <c r="C127" s="22" t="s">
        <v>253</v>
      </c>
      <c r="D127" s="117" t="s">
        <v>35</v>
      </c>
      <c r="E127" s="119">
        <v>6</v>
      </c>
      <c r="F127" s="46"/>
      <c r="G127" s="46">
        <f>E127*F127</f>
        <v>0</v>
      </c>
    </row>
    <row r="128" spans="1:7" ht="13.5" outlineLevel="3">
      <c r="A128" s="82"/>
      <c r="B128" s="37"/>
      <c r="C128" s="23" t="s">
        <v>253</v>
      </c>
      <c r="D128" s="118"/>
      <c r="E128" s="40"/>
      <c r="F128" s="83"/>
      <c r="G128" s="83"/>
    </row>
    <row r="129" spans="1:7" ht="13.5" outlineLevel="2">
      <c r="A129" s="20" t="str">
        <f>$A$10</f>
        <v>1.</v>
      </c>
      <c r="B129" s="21">
        <f>B127+1</f>
        <v>60</v>
      </c>
      <c r="C129" s="22" t="s">
        <v>454</v>
      </c>
      <c r="D129" s="19" t="s">
        <v>35</v>
      </c>
      <c r="E129" s="24">
        <v>10</v>
      </c>
      <c r="F129" s="25"/>
      <c r="G129" s="25">
        <f>E129*F129</f>
        <v>0</v>
      </c>
    </row>
    <row r="130" spans="1:7" ht="208.5" outlineLevel="3">
      <c r="A130" s="38"/>
      <c r="B130" s="39"/>
      <c r="C130" s="72" t="s">
        <v>513</v>
      </c>
      <c r="D130" s="32"/>
      <c r="E130" s="33"/>
      <c r="F130" s="34"/>
      <c r="G130" s="34"/>
    </row>
    <row r="131" spans="1:7" ht="13.5" outlineLevel="2">
      <c r="A131" s="80" t="str">
        <f>$A$10</f>
        <v>1.</v>
      </c>
      <c r="B131" s="81">
        <f>B129+1</f>
        <v>61</v>
      </c>
      <c r="C131" s="22" t="s">
        <v>455</v>
      </c>
      <c r="D131" s="117" t="s">
        <v>35</v>
      </c>
      <c r="E131" s="119">
        <v>10</v>
      </c>
      <c r="F131" s="46"/>
      <c r="G131" s="46">
        <f>E131*F131</f>
        <v>0</v>
      </c>
    </row>
    <row r="132" spans="1:7" ht="13.5" outlineLevel="3">
      <c r="A132" s="82"/>
      <c r="B132" s="37"/>
      <c r="C132" s="23" t="s">
        <v>337</v>
      </c>
      <c r="D132" s="118"/>
      <c r="E132" s="40"/>
      <c r="F132" s="83"/>
      <c r="G132" s="83"/>
    </row>
    <row r="133" spans="1:7" ht="27.75" outlineLevel="2">
      <c r="A133" s="20" t="str">
        <f>$A$10</f>
        <v>1.</v>
      </c>
      <c r="B133" s="21">
        <f>B131+1</f>
        <v>62</v>
      </c>
      <c r="C133" s="22" t="s">
        <v>456</v>
      </c>
      <c r="D133" s="19" t="s">
        <v>35</v>
      </c>
      <c r="E133" s="24">
        <v>10</v>
      </c>
      <c r="F133" s="25"/>
      <c r="G133" s="25">
        <f>E133*F133</f>
        <v>0</v>
      </c>
    </row>
    <row r="134" spans="1:7" ht="165.75" outlineLevel="3">
      <c r="A134" s="38"/>
      <c r="B134" s="39"/>
      <c r="C134" s="72" t="s">
        <v>473</v>
      </c>
      <c r="D134" s="32"/>
      <c r="E134" s="33"/>
      <c r="F134" s="34"/>
      <c r="G134" s="34"/>
    </row>
    <row r="135" spans="1:7" ht="27.75" outlineLevel="2">
      <c r="A135" s="80" t="str">
        <f>$A$10</f>
        <v>1.</v>
      </c>
      <c r="B135" s="81">
        <f>B133+1</f>
        <v>63</v>
      </c>
      <c r="C135" s="22" t="s">
        <v>457</v>
      </c>
      <c r="D135" s="117" t="s">
        <v>35</v>
      </c>
      <c r="E135" s="119">
        <v>10</v>
      </c>
      <c r="F135" s="46"/>
      <c r="G135" s="46">
        <f>E135*F135</f>
        <v>0</v>
      </c>
    </row>
    <row r="136" spans="1:7" ht="13.5" outlineLevel="3">
      <c r="A136" s="82"/>
      <c r="B136" s="37"/>
      <c r="C136" s="23" t="s">
        <v>254</v>
      </c>
      <c r="D136" s="118"/>
      <c r="E136" s="40"/>
      <c r="F136" s="83"/>
      <c r="G136" s="83"/>
    </row>
    <row r="137" spans="1:7" ht="13.5" outlineLevel="2">
      <c r="A137" s="20" t="str">
        <f>$A$10</f>
        <v>1.</v>
      </c>
      <c r="B137" s="21">
        <f>B135+1</f>
        <v>64</v>
      </c>
      <c r="C137" s="22" t="s">
        <v>458</v>
      </c>
      <c r="D137" s="19" t="s">
        <v>35</v>
      </c>
      <c r="E137" s="24">
        <v>1</v>
      </c>
      <c r="F137" s="25"/>
      <c r="G137" s="25">
        <f>E137*F137</f>
        <v>0</v>
      </c>
    </row>
    <row r="138" spans="1:7" ht="219.75" outlineLevel="3">
      <c r="A138" s="38"/>
      <c r="B138" s="39"/>
      <c r="C138" s="72" t="s">
        <v>472</v>
      </c>
      <c r="D138" s="32"/>
      <c r="E138" s="33"/>
      <c r="F138" s="34"/>
      <c r="G138" s="34"/>
    </row>
    <row r="139" spans="1:7" ht="13.5" outlineLevel="2">
      <c r="A139" s="80" t="str">
        <f>$A$10</f>
        <v>1.</v>
      </c>
      <c r="B139" s="81">
        <f>B137+1</f>
        <v>65</v>
      </c>
      <c r="C139" s="22" t="s">
        <v>459</v>
      </c>
      <c r="D139" s="117" t="s">
        <v>35</v>
      </c>
      <c r="E139" s="119">
        <v>1</v>
      </c>
      <c r="F139" s="46"/>
      <c r="G139" s="46">
        <f>E139*F139</f>
        <v>0</v>
      </c>
    </row>
    <row r="140" spans="1:7" ht="13.5" outlineLevel="3">
      <c r="A140" s="82"/>
      <c r="B140" s="37"/>
      <c r="C140" s="23" t="s">
        <v>394</v>
      </c>
      <c r="D140" s="118"/>
      <c r="E140" s="40"/>
      <c r="F140" s="83"/>
      <c r="G140" s="83"/>
    </row>
    <row r="141" spans="1:7" ht="27.75" outlineLevel="2">
      <c r="A141" s="20" t="str">
        <f>$A$10</f>
        <v>1.</v>
      </c>
      <c r="B141" s="21">
        <f>B139+1</f>
        <v>66</v>
      </c>
      <c r="C141" s="22" t="s">
        <v>460</v>
      </c>
      <c r="D141" s="19" t="s">
        <v>35</v>
      </c>
      <c r="E141" s="24">
        <v>1</v>
      </c>
      <c r="F141" s="25"/>
      <c r="G141" s="25">
        <f>E141*F141</f>
        <v>0</v>
      </c>
    </row>
    <row r="142" spans="1:7" ht="198.75" outlineLevel="3">
      <c r="A142" s="38"/>
      <c r="B142" s="39"/>
      <c r="C142" s="72" t="s">
        <v>490</v>
      </c>
      <c r="D142" s="32"/>
      <c r="E142" s="33"/>
      <c r="F142" s="34"/>
      <c r="G142" s="34"/>
    </row>
    <row r="143" spans="1:7" ht="27.75" outlineLevel="2">
      <c r="A143" s="80" t="str">
        <f>$A$10</f>
        <v>1.</v>
      </c>
      <c r="B143" s="81">
        <f>B141+1</f>
        <v>67</v>
      </c>
      <c r="C143" s="22" t="s">
        <v>461</v>
      </c>
      <c r="D143" s="117" t="s">
        <v>35</v>
      </c>
      <c r="E143" s="119">
        <v>1</v>
      </c>
      <c r="F143" s="46"/>
      <c r="G143" s="46">
        <f>E143*F143</f>
        <v>0</v>
      </c>
    </row>
    <row r="144" spans="1:7" ht="13.5" outlineLevel="3">
      <c r="A144" s="82"/>
      <c r="B144" s="37"/>
      <c r="C144" s="23" t="s">
        <v>395</v>
      </c>
      <c r="D144" s="118"/>
      <c r="E144" s="40"/>
      <c r="F144" s="83"/>
      <c r="G144" s="83"/>
    </row>
    <row r="145" spans="1:7" ht="27.75" outlineLevel="2">
      <c r="A145" s="80" t="str">
        <f>$A$10</f>
        <v>1.</v>
      </c>
      <c r="B145" s="81">
        <f>B143+1</f>
        <v>68</v>
      </c>
      <c r="C145" s="22" t="s">
        <v>517</v>
      </c>
      <c r="D145" s="19" t="s">
        <v>35</v>
      </c>
      <c r="E145" s="24">
        <v>1</v>
      </c>
      <c r="F145" s="25"/>
      <c r="G145" s="25">
        <f>E145*F145</f>
        <v>0</v>
      </c>
    </row>
    <row r="146" spans="1:7" ht="153.75" outlineLevel="3">
      <c r="A146" s="120"/>
      <c r="B146" s="39"/>
      <c r="C146" s="72" t="s">
        <v>518</v>
      </c>
      <c r="D146" s="32"/>
      <c r="E146" s="33"/>
      <c r="F146" s="34"/>
      <c r="G146" s="34"/>
    </row>
    <row r="147" spans="1:7" ht="27.75" outlineLevel="2">
      <c r="A147" s="80" t="str">
        <f>$A$10</f>
        <v>1.</v>
      </c>
      <c r="B147" s="81">
        <f>B145+1</f>
        <v>69</v>
      </c>
      <c r="C147" s="22" t="s">
        <v>519</v>
      </c>
      <c r="D147" s="117" t="s">
        <v>35</v>
      </c>
      <c r="E147" s="119">
        <v>1</v>
      </c>
      <c r="F147" s="46"/>
      <c r="G147" s="46">
        <f>E147*F147</f>
        <v>0</v>
      </c>
    </row>
    <row r="148" spans="1:7" ht="13.5" outlineLevel="3">
      <c r="A148" s="82"/>
      <c r="B148" s="37"/>
      <c r="C148" s="23" t="s">
        <v>520</v>
      </c>
      <c r="D148" s="118"/>
      <c r="E148" s="40"/>
      <c r="F148" s="83"/>
      <c r="G148" s="83"/>
    </row>
    <row r="149" spans="1:7" ht="27.75" outlineLevel="2">
      <c r="A149" s="80" t="str">
        <f>$A$10</f>
        <v>1.</v>
      </c>
      <c r="B149" s="81">
        <f>B147+1</f>
        <v>70</v>
      </c>
      <c r="C149" s="22" t="s">
        <v>521</v>
      </c>
      <c r="D149" s="19" t="s">
        <v>35</v>
      </c>
      <c r="E149" s="24">
        <v>1</v>
      </c>
      <c r="F149" s="25"/>
      <c r="G149" s="25">
        <f>E149*F149</f>
        <v>0</v>
      </c>
    </row>
    <row r="150" spans="1:7" ht="153.75" outlineLevel="3">
      <c r="A150" s="120"/>
      <c r="B150" s="39"/>
      <c r="C150" s="72" t="s">
        <v>522</v>
      </c>
      <c r="D150" s="32"/>
      <c r="E150" s="33"/>
      <c r="F150" s="34"/>
      <c r="G150" s="34"/>
    </row>
    <row r="151" spans="1:7" ht="27.75" outlineLevel="2">
      <c r="A151" s="80" t="str">
        <f>$A$10</f>
        <v>1.</v>
      </c>
      <c r="B151" s="81">
        <f>B149+1</f>
        <v>71</v>
      </c>
      <c r="C151" s="22" t="s">
        <v>523</v>
      </c>
      <c r="D151" s="117" t="s">
        <v>35</v>
      </c>
      <c r="E151" s="119">
        <v>1</v>
      </c>
      <c r="F151" s="46"/>
      <c r="G151" s="46">
        <f>E151*F151</f>
        <v>0</v>
      </c>
    </row>
    <row r="152" spans="1:7" ht="13.5" outlineLevel="3">
      <c r="A152" s="82"/>
      <c r="B152" s="37"/>
      <c r="C152" s="23" t="s">
        <v>524</v>
      </c>
      <c r="D152" s="118"/>
      <c r="E152" s="40"/>
      <c r="F152" s="83"/>
      <c r="G152" s="83"/>
    </row>
    <row r="153" spans="1:7" ht="13.5" outlineLevel="2">
      <c r="A153" s="20" t="s">
        <v>18</v>
      </c>
      <c r="B153" s="21">
        <f>B151+1</f>
        <v>72</v>
      </c>
      <c r="C153" s="16" t="s">
        <v>325</v>
      </c>
      <c r="D153" s="19" t="s">
        <v>19</v>
      </c>
      <c r="E153" s="24">
        <v>1</v>
      </c>
      <c r="F153" s="25"/>
      <c r="G153" s="25">
        <f>E153*F153</f>
        <v>0</v>
      </c>
    </row>
    <row r="154" spans="1:7" ht="76.5" outlineLevel="3">
      <c r="A154" s="36"/>
      <c r="B154" s="35"/>
      <c r="C154" s="14" t="s">
        <v>399</v>
      </c>
      <c r="D154" s="18"/>
      <c r="E154" s="26"/>
      <c r="F154" s="27"/>
      <c r="G154" s="27"/>
    </row>
    <row r="155" spans="1:7" ht="13.5" outlineLevel="1">
      <c r="A155" s="47"/>
      <c r="B155" s="48"/>
      <c r="C155" s="49" t="s">
        <v>120</v>
      </c>
      <c r="D155" s="50"/>
      <c r="E155" s="51"/>
      <c r="F155" s="52">
        <f>SUM(G156:G181)</f>
        <v>0</v>
      </c>
      <c r="G155" s="52"/>
    </row>
    <row r="156" spans="1:7" ht="15.75" outlineLevel="2">
      <c r="A156" s="80" t="str">
        <f>$A$10</f>
        <v>1.</v>
      </c>
      <c r="B156" s="81">
        <f>B153+1</f>
        <v>73</v>
      </c>
      <c r="C156" s="22" t="s">
        <v>498</v>
      </c>
      <c r="D156" s="117" t="s">
        <v>26</v>
      </c>
      <c r="E156" s="46">
        <v>704.65</v>
      </c>
      <c r="F156" s="46"/>
      <c r="G156" s="46">
        <f>E156*F156</f>
        <v>0</v>
      </c>
    </row>
    <row r="157" spans="1:7" ht="57" outlineLevel="3">
      <c r="A157" s="82"/>
      <c r="B157" s="37"/>
      <c r="C157" s="23" t="s">
        <v>526</v>
      </c>
      <c r="D157" s="118"/>
      <c r="E157" s="40"/>
      <c r="F157" s="83"/>
      <c r="G157" s="83"/>
    </row>
    <row r="158" spans="1:7" ht="15.75" outlineLevel="2">
      <c r="A158" s="20" t="str">
        <f>$A$10</f>
        <v>1.</v>
      </c>
      <c r="B158" s="81">
        <f>B156+1</f>
        <v>74</v>
      </c>
      <c r="C158" s="22" t="s">
        <v>475</v>
      </c>
      <c r="D158" s="19" t="s">
        <v>26</v>
      </c>
      <c r="E158" s="46">
        <v>704.65</v>
      </c>
      <c r="F158" s="25"/>
      <c r="G158" s="25">
        <f>E158*F158</f>
        <v>0</v>
      </c>
    </row>
    <row r="159" spans="1:7" ht="78.75" outlineLevel="3">
      <c r="A159" s="36"/>
      <c r="B159" s="37"/>
      <c r="C159" s="23" t="s">
        <v>525</v>
      </c>
      <c r="D159" s="18"/>
      <c r="E159" s="40"/>
      <c r="F159" s="27"/>
      <c r="G159" s="27"/>
    </row>
    <row r="160" spans="1:7" ht="15.75" outlineLevel="2">
      <c r="A160" s="80" t="str">
        <f>$A$10</f>
        <v>1.</v>
      </c>
      <c r="B160" s="81">
        <f>B158+1</f>
        <v>75</v>
      </c>
      <c r="C160" s="22" t="s">
        <v>474</v>
      </c>
      <c r="D160" s="117" t="s">
        <v>26</v>
      </c>
      <c r="E160" s="46">
        <v>704.65</v>
      </c>
      <c r="F160" s="46"/>
      <c r="G160" s="46">
        <f>E160*F160</f>
        <v>0</v>
      </c>
    </row>
    <row r="161" spans="1:7" ht="13.5" outlineLevel="3">
      <c r="A161" s="82"/>
      <c r="B161" s="37"/>
      <c r="C161" s="23" t="s">
        <v>257</v>
      </c>
      <c r="D161" s="118"/>
      <c r="E161" s="40"/>
      <c r="F161" s="83"/>
      <c r="G161" s="83"/>
    </row>
    <row r="162" spans="1:7" ht="15.75" outlineLevel="2">
      <c r="A162" s="20" t="str">
        <f>$A$10</f>
        <v>1.</v>
      </c>
      <c r="B162" s="21">
        <f>B160+1</f>
        <v>76</v>
      </c>
      <c r="C162" s="22" t="s">
        <v>476</v>
      </c>
      <c r="D162" s="19" t="s">
        <v>26</v>
      </c>
      <c r="E162" s="46">
        <v>394.8</v>
      </c>
      <c r="F162" s="25"/>
      <c r="G162" s="25">
        <f>E162*F162</f>
        <v>0</v>
      </c>
    </row>
    <row r="163" spans="1:7" ht="76.5" outlineLevel="3">
      <c r="A163" s="36"/>
      <c r="B163" s="37"/>
      <c r="C163" s="61" t="s">
        <v>478</v>
      </c>
      <c r="D163" s="18"/>
      <c r="E163" s="40"/>
      <c r="F163" s="27"/>
      <c r="G163" s="27"/>
    </row>
    <row r="164" spans="1:7" ht="15.75" outlineLevel="2">
      <c r="A164" s="80" t="str">
        <f>$A$10</f>
        <v>1.</v>
      </c>
      <c r="B164" s="81">
        <f>B162+1</f>
        <v>77</v>
      </c>
      <c r="C164" s="22" t="s">
        <v>477</v>
      </c>
      <c r="D164" s="117" t="s">
        <v>26</v>
      </c>
      <c r="E164" s="46">
        <v>394.8</v>
      </c>
      <c r="F164" s="46"/>
      <c r="G164" s="46">
        <f>E164*F164</f>
        <v>0</v>
      </c>
    </row>
    <row r="165" spans="1:7" ht="13.5" outlineLevel="3">
      <c r="A165" s="82"/>
      <c r="B165" s="37"/>
      <c r="C165" s="23" t="s">
        <v>392</v>
      </c>
      <c r="D165" s="118"/>
      <c r="E165" s="40"/>
      <c r="F165" s="83"/>
      <c r="G165" s="83"/>
    </row>
    <row r="166" spans="1:7" ht="15.75" outlineLevel="2">
      <c r="A166" s="20" t="str">
        <f>$A$10</f>
        <v>1.</v>
      </c>
      <c r="B166" s="21">
        <f>B164+1</f>
        <v>78</v>
      </c>
      <c r="C166" s="22" t="s">
        <v>479</v>
      </c>
      <c r="D166" s="19" t="s">
        <v>26</v>
      </c>
      <c r="E166" s="46">
        <v>102.2</v>
      </c>
      <c r="F166" s="25"/>
      <c r="G166" s="25">
        <f>E166*F166</f>
        <v>0</v>
      </c>
    </row>
    <row r="167" spans="1:7" ht="54.75" outlineLevel="3">
      <c r="A167" s="36"/>
      <c r="B167" s="37"/>
      <c r="C167" s="61" t="s">
        <v>481</v>
      </c>
      <c r="D167" s="18"/>
      <c r="E167" s="40"/>
      <c r="F167" s="27"/>
      <c r="G167" s="27"/>
    </row>
    <row r="168" spans="1:7" ht="15.75" outlineLevel="2">
      <c r="A168" s="80" t="str">
        <f>$A$10</f>
        <v>1.</v>
      </c>
      <c r="B168" s="81">
        <f>B166+1</f>
        <v>79</v>
      </c>
      <c r="C168" s="22" t="s">
        <v>480</v>
      </c>
      <c r="D168" s="117" t="s">
        <v>26</v>
      </c>
      <c r="E168" s="46">
        <v>102.2</v>
      </c>
      <c r="F168" s="46"/>
      <c r="G168" s="46">
        <f>E168*F168</f>
        <v>0</v>
      </c>
    </row>
    <row r="169" spans="1:7" ht="13.5" outlineLevel="3">
      <c r="A169" s="82"/>
      <c r="B169" s="37"/>
      <c r="C169" s="23" t="s">
        <v>392</v>
      </c>
      <c r="D169" s="118"/>
      <c r="E169" s="40"/>
      <c r="F169" s="83"/>
      <c r="G169" s="83"/>
    </row>
    <row r="170" spans="1:7" ht="15.75" outlineLevel="2">
      <c r="A170" s="20" t="str">
        <f>$A$10</f>
        <v>1.</v>
      </c>
      <c r="B170" s="21">
        <f>B168+1</f>
        <v>80</v>
      </c>
      <c r="C170" s="22" t="s">
        <v>482</v>
      </c>
      <c r="D170" s="19" t="s">
        <v>26</v>
      </c>
      <c r="E170" s="46">
        <v>268.6</v>
      </c>
      <c r="F170" s="25"/>
      <c r="G170" s="25">
        <f>E170*F170</f>
        <v>0</v>
      </c>
    </row>
    <row r="171" spans="1:7" ht="43.5" outlineLevel="3">
      <c r="A171" s="36"/>
      <c r="B171" s="37"/>
      <c r="C171" s="61" t="s">
        <v>489</v>
      </c>
      <c r="D171" s="18"/>
      <c r="E171" s="40"/>
      <c r="F171" s="27"/>
      <c r="G171" s="27"/>
    </row>
    <row r="172" spans="1:7" ht="15.75" outlineLevel="2">
      <c r="A172" s="80" t="str">
        <f>$A$10</f>
        <v>1.</v>
      </c>
      <c r="B172" s="81">
        <f>B170+1</f>
        <v>81</v>
      </c>
      <c r="C172" s="22" t="s">
        <v>483</v>
      </c>
      <c r="D172" s="117" t="s">
        <v>26</v>
      </c>
      <c r="E172" s="46">
        <v>268.6</v>
      </c>
      <c r="F172" s="46"/>
      <c r="G172" s="46">
        <f>E172*F172</f>
        <v>0</v>
      </c>
    </row>
    <row r="173" spans="1:7" ht="13.5" outlineLevel="3">
      <c r="A173" s="82"/>
      <c r="B173" s="37"/>
      <c r="C173" s="23" t="s">
        <v>338</v>
      </c>
      <c r="D173" s="118"/>
      <c r="E173" s="40"/>
      <c r="F173" s="83"/>
      <c r="G173" s="83"/>
    </row>
    <row r="174" spans="1:7" ht="15.75" outlineLevel="2">
      <c r="A174" s="20" t="str">
        <f>$A$10</f>
        <v>1.</v>
      </c>
      <c r="B174" s="21">
        <f>B172+1</f>
        <v>82</v>
      </c>
      <c r="C174" s="22" t="s">
        <v>484</v>
      </c>
      <c r="D174" s="19" t="s">
        <v>26</v>
      </c>
      <c r="E174" s="46">
        <v>63.4</v>
      </c>
      <c r="F174" s="25"/>
      <c r="G174" s="25">
        <f>E174*F174</f>
        <v>0</v>
      </c>
    </row>
    <row r="175" spans="1:7" ht="43.5" outlineLevel="3">
      <c r="A175" s="36"/>
      <c r="B175" s="37"/>
      <c r="C175" s="61" t="s">
        <v>488</v>
      </c>
      <c r="D175" s="18"/>
      <c r="E175" s="26"/>
      <c r="F175" s="27"/>
      <c r="G175" s="27"/>
    </row>
    <row r="176" spans="1:7" ht="15.75" outlineLevel="2">
      <c r="A176" s="80" t="str">
        <f>$A$10</f>
        <v>1.</v>
      </c>
      <c r="B176" s="81">
        <f>B174+1</f>
        <v>83</v>
      </c>
      <c r="C176" s="22" t="s">
        <v>485</v>
      </c>
      <c r="D176" s="117" t="s">
        <v>26</v>
      </c>
      <c r="E176" s="46">
        <v>63.4</v>
      </c>
      <c r="F176" s="46"/>
      <c r="G176" s="46">
        <f>E176*F176</f>
        <v>0</v>
      </c>
    </row>
    <row r="177" spans="1:7" ht="13.5" outlineLevel="3">
      <c r="A177" s="82"/>
      <c r="B177" s="37"/>
      <c r="C177" s="23" t="s">
        <v>338</v>
      </c>
      <c r="D177" s="118"/>
      <c r="E177" s="40"/>
      <c r="F177" s="83"/>
      <c r="G177" s="83"/>
    </row>
    <row r="178" spans="1:7" ht="15.75" outlineLevel="2">
      <c r="A178" s="20" t="str">
        <f>$A$10</f>
        <v>1.</v>
      </c>
      <c r="B178" s="21">
        <f>B176+1</f>
        <v>84</v>
      </c>
      <c r="C178" s="22" t="s">
        <v>486</v>
      </c>
      <c r="D178" s="19" t="s">
        <v>26</v>
      </c>
      <c r="E178" s="46">
        <v>11.8</v>
      </c>
      <c r="F178" s="25"/>
      <c r="G178" s="25">
        <f>E178*F178</f>
        <v>0</v>
      </c>
    </row>
    <row r="179" spans="1:7" ht="76.5" outlineLevel="3">
      <c r="A179" s="36"/>
      <c r="B179" s="37"/>
      <c r="C179" s="61" t="s">
        <v>514</v>
      </c>
      <c r="D179" s="18"/>
      <c r="E179" s="26"/>
      <c r="F179" s="27"/>
      <c r="G179" s="27"/>
    </row>
    <row r="180" spans="1:7" ht="15.75" outlineLevel="2">
      <c r="A180" s="80" t="str">
        <f>$A$10</f>
        <v>1.</v>
      </c>
      <c r="B180" s="81">
        <f>B178+1</f>
        <v>85</v>
      </c>
      <c r="C180" s="22" t="s">
        <v>487</v>
      </c>
      <c r="D180" s="117" t="s">
        <v>26</v>
      </c>
      <c r="E180" s="46">
        <v>11.8</v>
      </c>
      <c r="F180" s="46"/>
      <c r="G180" s="46">
        <f>E180*F180</f>
        <v>0</v>
      </c>
    </row>
    <row r="181" spans="1:7" ht="13.5" outlineLevel="3">
      <c r="A181" s="82"/>
      <c r="B181" s="37"/>
      <c r="C181" s="23" t="s">
        <v>396</v>
      </c>
      <c r="D181" s="118"/>
      <c r="E181" s="40"/>
      <c r="F181" s="83"/>
      <c r="G181" s="83"/>
    </row>
    <row r="182" spans="1:7" ht="13.5" outlineLevel="1">
      <c r="A182" s="47"/>
      <c r="B182" s="48"/>
      <c r="C182" s="49" t="s">
        <v>393</v>
      </c>
      <c r="D182" s="50"/>
      <c r="E182" s="51"/>
      <c r="F182" s="52">
        <f>SUM(G183:G188)</f>
        <v>0</v>
      </c>
      <c r="G182" s="52"/>
    </row>
    <row r="183" spans="1:7" ht="13.5" outlineLevel="2">
      <c r="A183" s="20" t="str">
        <f>$A$10</f>
        <v>1.</v>
      </c>
      <c r="B183" s="21">
        <f>B180+1</f>
        <v>86</v>
      </c>
      <c r="C183" s="22" t="s">
        <v>37</v>
      </c>
      <c r="D183" s="19" t="s">
        <v>19</v>
      </c>
      <c r="E183" s="24">
        <v>1</v>
      </c>
      <c r="F183" s="25"/>
      <c r="G183" s="25">
        <f>E183*F183</f>
        <v>0</v>
      </c>
    </row>
    <row r="184" spans="1:7" ht="21.75" outlineLevel="3">
      <c r="A184" s="36"/>
      <c r="B184" s="37"/>
      <c r="C184" s="23" t="s">
        <v>38</v>
      </c>
      <c r="D184" s="18"/>
      <c r="E184" s="26"/>
      <c r="F184" s="27"/>
      <c r="G184" s="27"/>
    </row>
    <row r="185" spans="1:7" ht="27.75" outlineLevel="2">
      <c r="A185" s="20" t="str">
        <f>$A$10</f>
        <v>1.</v>
      </c>
      <c r="B185" s="21">
        <f>B183+1</f>
        <v>87</v>
      </c>
      <c r="C185" s="22" t="s">
        <v>21</v>
      </c>
      <c r="D185" s="19" t="s">
        <v>19</v>
      </c>
      <c r="E185" s="24">
        <v>1</v>
      </c>
      <c r="F185" s="25"/>
      <c r="G185" s="25">
        <f>E185*F185</f>
        <v>0</v>
      </c>
    </row>
    <row r="186" spans="1:7" ht="13.5" outlineLevel="3">
      <c r="A186" s="36"/>
      <c r="B186" s="37"/>
      <c r="C186" s="23" t="s">
        <v>22</v>
      </c>
      <c r="D186" s="18"/>
      <c r="E186" s="26"/>
      <c r="F186" s="27"/>
      <c r="G186" s="27"/>
    </row>
    <row r="187" spans="1:7" ht="13.5" outlineLevel="2">
      <c r="A187" s="20" t="str">
        <f>$A$10</f>
        <v>1.</v>
      </c>
      <c r="B187" s="21">
        <f>B185+1</f>
        <v>88</v>
      </c>
      <c r="C187" s="22" t="s">
        <v>23</v>
      </c>
      <c r="D187" s="19" t="s">
        <v>19</v>
      </c>
      <c r="E187" s="24">
        <v>1</v>
      </c>
      <c r="F187" s="25"/>
      <c r="G187" s="25">
        <f>E187*F187</f>
        <v>0</v>
      </c>
    </row>
    <row r="188" spans="1:7" ht="13.5" outlineLevel="3">
      <c r="A188" s="36"/>
      <c r="B188" s="37"/>
      <c r="C188" s="23" t="s">
        <v>24</v>
      </c>
      <c r="D188" s="18"/>
      <c r="E188" s="26"/>
      <c r="F188" s="27"/>
      <c r="G188" s="27"/>
    </row>
    <row r="189" spans="1:8" s="5" customFormat="1" ht="13.5">
      <c r="A189" s="10" t="s">
        <v>25</v>
      </c>
      <c r="B189" s="10"/>
      <c r="C189" s="10"/>
      <c r="D189" s="10"/>
      <c r="E189" s="28"/>
      <c r="F189" s="29"/>
      <c r="G189" s="29">
        <f>SUM(G10:G188)</f>
        <v>0</v>
      </c>
      <c r="H189" s="122"/>
    </row>
  </sheetData>
  <sheetProtection/>
  <autoFilter ref="A7:H189"/>
  <printOptions/>
  <pageMargins left="0.7086614173228347" right="0.5118110236220472" top="0.7874015748031497" bottom="0.7874015748031497" header="0.31496062992125984" footer="0.31496062992125984"/>
  <pageSetup fitToHeight="10" horizontalDpi="600" verticalDpi="600" orientation="portrait" paperSize="9" scale="82"/>
  <rowBreaks count="9" manualBreakCount="9">
    <brk id="27" max="6" man="1"/>
    <brk id="49" max="6" man="1"/>
    <brk id="71" max="6" man="1"/>
    <brk id="90" max="6" man="1"/>
    <brk id="106" max="6" man="1"/>
    <brk id="124" max="6" man="1"/>
    <brk id="136" max="6" man="1"/>
    <brk id="148" max="6" man="1"/>
    <brk id="171" max="6" man="1"/>
  </rowBreaks>
</worksheet>
</file>

<file path=xl/worksheets/sheet3.xml><?xml version="1.0" encoding="utf-8"?>
<worksheet xmlns="http://schemas.openxmlformats.org/spreadsheetml/2006/main" xmlns:r="http://schemas.openxmlformats.org/officeDocument/2006/relationships">
  <sheetPr>
    <outlinePr summaryBelow="0"/>
  </sheetPr>
  <dimension ref="A1:H103"/>
  <sheetViews>
    <sheetView tabSelected="1" zoomScaleSheetLayoutView="100" workbookViewId="0" topLeftCell="A1">
      <pane xSplit="3" ySplit="8" topLeftCell="D83" activePane="bottomRight" state="frozen"/>
      <selection pane="topLeft" activeCell="A32" sqref="A32"/>
      <selection pane="topRight" activeCell="A32" sqref="A32"/>
      <selection pane="bottomLeft" activeCell="A32" sqref="A32"/>
      <selection pane="bottomRight" activeCell="G102" sqref="G102"/>
    </sheetView>
  </sheetViews>
  <sheetFormatPr defaultColWidth="8.8515625" defaultRowHeight="15" outlineLevelRow="3"/>
  <cols>
    <col min="1" max="2" width="8.8515625" style="4" customWidth="1"/>
    <col min="3" max="3" width="50.8515625" style="4" customWidth="1"/>
    <col min="4" max="5" width="8.8515625" style="4" customWidth="1"/>
    <col min="6" max="7" width="10.8515625" style="4" customWidth="1"/>
    <col min="8" max="8" width="8.8515625" style="121" customWidth="1"/>
    <col min="9" max="16384" width="8.8515625" style="4" customWidth="1"/>
  </cols>
  <sheetData>
    <row r="1" spans="3:7" ht="19.5">
      <c r="C1" s="1" t="str">
        <f>REKAPITULACE!C1</f>
        <v>VÝKAZ VÝMĚR</v>
      </c>
      <c r="F1" s="2" t="str">
        <f>REKAPITULACE!F1</f>
        <v>Revize:</v>
      </c>
      <c r="G1" s="3">
        <f>REKAPITULACE!G1</f>
        <v>1</v>
      </c>
    </row>
    <row r="2" spans="6:7" ht="13.5">
      <c r="F2" s="2" t="str">
        <f>REKAPITULACE!F2</f>
        <v>Datum:</v>
      </c>
      <c r="G2" s="7">
        <f>REKAPITULACE!G2</f>
        <v>42856</v>
      </c>
    </row>
    <row r="3" spans="3:7" ht="13.5">
      <c r="C3" s="6" t="str">
        <f>REKAPITULACE!C3</f>
        <v>Modernizace sálu</v>
      </c>
      <c r="F3" s="2" t="str">
        <f>REKAPITULACE!F3</f>
        <v>Měna:</v>
      </c>
      <c r="G3" s="3" t="str">
        <f>REKAPITULACE!G3</f>
        <v>Kč</v>
      </c>
    </row>
    <row r="4" spans="1:7" ht="15" thickBot="1">
      <c r="A4" s="12"/>
      <c r="B4" s="12"/>
      <c r="C4" s="8"/>
      <c r="D4" s="12"/>
      <c r="E4" s="12"/>
      <c r="F4" s="12"/>
      <c r="G4" s="12"/>
    </row>
    <row r="5" ht="13.5">
      <c r="H5" s="122"/>
    </row>
    <row r="6" spans="1:8" ht="13.5">
      <c r="A6" s="4" t="s">
        <v>12</v>
      </c>
      <c r="C6" s="4" t="s">
        <v>13</v>
      </c>
      <c r="D6" s="17" t="s">
        <v>14</v>
      </c>
      <c r="E6" s="17" t="s">
        <v>15</v>
      </c>
      <c r="F6" s="17" t="s">
        <v>16</v>
      </c>
      <c r="G6" s="17" t="s">
        <v>17</v>
      </c>
      <c r="H6" s="122"/>
    </row>
    <row r="7" spans="1:8" ht="13.5">
      <c r="A7" s="13"/>
      <c r="B7" s="13"/>
      <c r="C7" s="13"/>
      <c r="D7" s="13"/>
      <c r="E7" s="13"/>
      <c r="F7" s="13"/>
      <c r="G7" s="13"/>
      <c r="H7" s="122"/>
    </row>
    <row r="8" spans="1:8" s="5" customFormat="1" ht="13.5">
      <c r="A8" s="10" t="str">
        <f>REKAPITULACE!A8</f>
        <v>PS.02</v>
      </c>
      <c r="B8" s="10"/>
      <c r="C8" s="10" t="str">
        <f>REKAPITULACE!C8</f>
        <v>AUDIO-VIDEO TECHNIKA V DCI STANDARTU PRO KINO</v>
      </c>
      <c r="D8" s="10"/>
      <c r="E8" s="10"/>
      <c r="F8" s="15"/>
      <c r="G8" s="15"/>
      <c r="H8" s="122"/>
    </row>
    <row r="9" spans="1:8" s="5" customFormat="1" ht="13.5" outlineLevel="1">
      <c r="A9" s="92"/>
      <c r="B9" s="93"/>
      <c r="C9" s="69" t="s">
        <v>320</v>
      </c>
      <c r="D9" s="94"/>
      <c r="E9" s="95"/>
      <c r="F9" s="96">
        <f>SUM(G10:G65)</f>
        <v>0</v>
      </c>
      <c r="G9" s="96"/>
      <c r="H9" s="124"/>
    </row>
    <row r="10" spans="1:8" ht="13.5" outlineLevel="2">
      <c r="A10" s="53" t="s">
        <v>43</v>
      </c>
      <c r="B10" s="54">
        <v>1</v>
      </c>
      <c r="C10" s="66" t="s">
        <v>268</v>
      </c>
      <c r="D10" s="56" t="s">
        <v>35</v>
      </c>
      <c r="E10" s="57">
        <v>1</v>
      </c>
      <c r="F10" s="58"/>
      <c r="G10" s="58">
        <f>E10*F10</f>
        <v>0</v>
      </c>
      <c r="H10" s="123"/>
    </row>
    <row r="11" spans="1:8" ht="132" outlineLevel="3">
      <c r="A11" s="59"/>
      <c r="B11" s="67"/>
      <c r="C11" s="68" t="s">
        <v>125</v>
      </c>
      <c r="D11" s="62"/>
      <c r="E11" s="63"/>
      <c r="F11" s="64"/>
      <c r="G11" s="64"/>
      <c r="H11" s="123"/>
    </row>
    <row r="12" spans="1:8" ht="13.5" outlineLevel="2">
      <c r="A12" s="53" t="str">
        <f>$A$10</f>
        <v>2.</v>
      </c>
      <c r="B12" s="54">
        <f>B10+1</f>
        <v>2</v>
      </c>
      <c r="C12" s="66" t="s">
        <v>48</v>
      </c>
      <c r="D12" s="56" t="s">
        <v>35</v>
      </c>
      <c r="E12" s="57">
        <v>1</v>
      </c>
      <c r="F12" s="58"/>
      <c r="G12" s="58">
        <f>E12*F12</f>
        <v>0</v>
      </c>
      <c r="H12" s="123"/>
    </row>
    <row r="13" spans="1:8" ht="21.75" outlineLevel="3">
      <c r="A13" s="59"/>
      <c r="B13" s="67"/>
      <c r="C13" s="68" t="s">
        <v>269</v>
      </c>
      <c r="D13" s="62"/>
      <c r="E13" s="63"/>
      <c r="F13" s="64"/>
      <c r="G13" s="64"/>
      <c r="H13" s="123"/>
    </row>
    <row r="14" spans="1:8" ht="13.5" outlineLevel="2">
      <c r="A14" s="53" t="str">
        <f>$A$10</f>
        <v>2.</v>
      </c>
      <c r="B14" s="54">
        <f>B12+1</f>
        <v>3</v>
      </c>
      <c r="C14" s="66" t="s">
        <v>49</v>
      </c>
      <c r="D14" s="56" t="s">
        <v>35</v>
      </c>
      <c r="E14" s="57">
        <v>1</v>
      </c>
      <c r="F14" s="58"/>
      <c r="G14" s="58">
        <f>E14*F14</f>
        <v>0</v>
      </c>
      <c r="H14" s="123"/>
    </row>
    <row r="15" spans="1:8" ht="13.5" outlineLevel="3">
      <c r="A15" s="59"/>
      <c r="B15" s="67"/>
      <c r="C15" s="68"/>
      <c r="D15" s="62"/>
      <c r="E15" s="63"/>
      <c r="F15" s="64"/>
      <c r="G15" s="64"/>
      <c r="H15" s="123"/>
    </row>
    <row r="16" spans="1:8" ht="13.5" outlineLevel="2">
      <c r="A16" s="53" t="str">
        <f>$A$10</f>
        <v>2.</v>
      </c>
      <c r="B16" s="54">
        <f>B14+1</f>
        <v>4</v>
      </c>
      <c r="C16" s="66" t="s">
        <v>50</v>
      </c>
      <c r="D16" s="56" t="s">
        <v>35</v>
      </c>
      <c r="E16" s="57">
        <v>1</v>
      </c>
      <c r="F16" s="58"/>
      <c r="G16" s="58">
        <f>E16*F16</f>
        <v>0</v>
      </c>
      <c r="H16" s="123"/>
    </row>
    <row r="17" spans="1:8" ht="43.5" outlineLevel="3">
      <c r="A17" s="59"/>
      <c r="B17" s="67"/>
      <c r="C17" s="68" t="s">
        <v>270</v>
      </c>
      <c r="D17" s="62"/>
      <c r="E17" s="63"/>
      <c r="F17" s="64"/>
      <c r="G17" s="64"/>
      <c r="H17" s="123"/>
    </row>
    <row r="18" spans="1:8" ht="13.5" customHeight="1" outlineLevel="2">
      <c r="A18" s="53" t="str">
        <f>$A$10</f>
        <v>2.</v>
      </c>
      <c r="B18" s="54">
        <f>B16+1</f>
        <v>5</v>
      </c>
      <c r="C18" s="66" t="s">
        <v>51</v>
      </c>
      <c r="D18" s="56" t="s">
        <v>35</v>
      </c>
      <c r="E18" s="57">
        <v>1</v>
      </c>
      <c r="F18" s="58"/>
      <c r="G18" s="58">
        <f>E18*F18</f>
        <v>0</v>
      </c>
      <c r="H18" s="123"/>
    </row>
    <row r="19" spans="1:8" ht="33" outlineLevel="3">
      <c r="A19" s="59"/>
      <c r="B19" s="67"/>
      <c r="C19" s="68" t="s">
        <v>52</v>
      </c>
      <c r="D19" s="62"/>
      <c r="E19" s="63"/>
      <c r="F19" s="64"/>
      <c r="G19" s="64"/>
      <c r="H19" s="123"/>
    </row>
    <row r="20" spans="1:8" ht="13.5" customHeight="1" outlineLevel="2">
      <c r="A20" s="53" t="str">
        <f>$A$10</f>
        <v>2.</v>
      </c>
      <c r="B20" s="54">
        <f>B18+1</f>
        <v>6</v>
      </c>
      <c r="C20" s="66" t="s">
        <v>53</v>
      </c>
      <c r="D20" s="56" t="s">
        <v>35</v>
      </c>
      <c r="E20" s="57">
        <v>2</v>
      </c>
      <c r="F20" s="58"/>
      <c r="G20" s="58">
        <f>E20*F20</f>
        <v>0</v>
      </c>
      <c r="H20" s="123"/>
    </row>
    <row r="21" spans="1:8" ht="21.75" outlineLevel="3">
      <c r="A21" s="59"/>
      <c r="B21" s="67"/>
      <c r="C21" s="68" t="s">
        <v>54</v>
      </c>
      <c r="D21" s="62"/>
      <c r="E21" s="63"/>
      <c r="F21" s="64"/>
      <c r="G21" s="64"/>
      <c r="H21" s="123"/>
    </row>
    <row r="22" spans="1:8" ht="13.5" outlineLevel="2">
      <c r="A22" s="53" t="str">
        <f>$A$10</f>
        <v>2.</v>
      </c>
      <c r="B22" s="54">
        <f>B20+1</f>
        <v>7</v>
      </c>
      <c r="C22" s="66" t="s">
        <v>55</v>
      </c>
      <c r="D22" s="56" t="s">
        <v>35</v>
      </c>
      <c r="E22" s="57">
        <v>1</v>
      </c>
      <c r="F22" s="58"/>
      <c r="G22" s="58">
        <f>E22*F22</f>
        <v>0</v>
      </c>
      <c r="H22" s="123"/>
    </row>
    <row r="23" spans="1:8" ht="33" outlineLevel="3">
      <c r="A23" s="59"/>
      <c r="B23" s="67"/>
      <c r="C23" s="68" t="s">
        <v>56</v>
      </c>
      <c r="D23" s="62"/>
      <c r="E23" s="63"/>
      <c r="F23" s="64"/>
      <c r="G23" s="64"/>
      <c r="H23" s="123"/>
    </row>
    <row r="24" spans="1:8" ht="13.5" outlineLevel="2">
      <c r="A24" s="53" t="str">
        <f>$A$10</f>
        <v>2.</v>
      </c>
      <c r="B24" s="54">
        <f>B22+1</f>
        <v>8</v>
      </c>
      <c r="C24" s="66" t="s">
        <v>57</v>
      </c>
      <c r="D24" s="56" t="s">
        <v>35</v>
      </c>
      <c r="E24" s="57">
        <v>1</v>
      </c>
      <c r="F24" s="58"/>
      <c r="G24" s="58">
        <f>E24*F24</f>
        <v>0</v>
      </c>
      <c r="H24" s="123"/>
    </row>
    <row r="25" spans="1:8" ht="13.5" outlineLevel="3">
      <c r="A25" s="59"/>
      <c r="B25" s="67"/>
      <c r="C25" s="68" t="s">
        <v>126</v>
      </c>
      <c r="D25" s="62"/>
      <c r="E25" s="63"/>
      <c r="F25" s="64"/>
      <c r="G25" s="64"/>
      <c r="H25" s="123"/>
    </row>
    <row r="26" spans="1:8" ht="13.5" outlineLevel="2">
      <c r="A26" s="53" t="str">
        <f>$A$10</f>
        <v>2.</v>
      </c>
      <c r="B26" s="54">
        <f>B24+1</f>
        <v>9</v>
      </c>
      <c r="C26" s="66" t="s">
        <v>58</v>
      </c>
      <c r="D26" s="56" t="s">
        <v>35</v>
      </c>
      <c r="E26" s="57">
        <v>1</v>
      </c>
      <c r="F26" s="58"/>
      <c r="G26" s="58">
        <f>E26*F26</f>
        <v>0</v>
      </c>
      <c r="H26" s="123"/>
    </row>
    <row r="27" spans="1:8" ht="21.75" outlineLevel="3">
      <c r="A27" s="59"/>
      <c r="B27" s="67"/>
      <c r="C27" s="68" t="s">
        <v>59</v>
      </c>
      <c r="D27" s="62"/>
      <c r="E27" s="63"/>
      <c r="F27" s="64"/>
      <c r="G27" s="64"/>
      <c r="H27" s="123"/>
    </row>
    <row r="28" spans="1:8" ht="13.5" outlineLevel="2">
      <c r="A28" s="53" t="str">
        <f>$A$10</f>
        <v>2.</v>
      </c>
      <c r="B28" s="54">
        <f>B26+1</f>
        <v>10</v>
      </c>
      <c r="C28" s="66" t="s">
        <v>60</v>
      </c>
      <c r="D28" s="56" t="s">
        <v>35</v>
      </c>
      <c r="E28" s="57">
        <v>1</v>
      </c>
      <c r="F28" s="58"/>
      <c r="G28" s="58">
        <f>E28*F28</f>
        <v>0</v>
      </c>
      <c r="H28" s="123"/>
    </row>
    <row r="29" spans="1:8" ht="43.5" outlineLevel="3">
      <c r="A29" s="59"/>
      <c r="B29" s="67"/>
      <c r="C29" s="68" t="s">
        <v>61</v>
      </c>
      <c r="D29" s="62"/>
      <c r="E29" s="63"/>
      <c r="F29" s="64"/>
      <c r="G29" s="64"/>
      <c r="H29" s="123"/>
    </row>
    <row r="30" spans="1:8" ht="13.5" outlineLevel="2">
      <c r="A30" s="53" t="str">
        <f>$A$10</f>
        <v>2.</v>
      </c>
      <c r="B30" s="54">
        <f>B28+1</f>
        <v>11</v>
      </c>
      <c r="C30" s="66" t="s">
        <v>62</v>
      </c>
      <c r="D30" s="56" t="s">
        <v>35</v>
      </c>
      <c r="E30" s="57">
        <v>1</v>
      </c>
      <c r="F30" s="58"/>
      <c r="G30" s="58">
        <f>E30*F30</f>
        <v>0</v>
      </c>
      <c r="H30" s="123"/>
    </row>
    <row r="31" spans="1:8" ht="33" outlineLevel="3">
      <c r="A31" s="59"/>
      <c r="B31" s="67"/>
      <c r="C31" s="68" t="s">
        <v>258</v>
      </c>
      <c r="D31" s="62"/>
      <c r="E31" s="63"/>
      <c r="F31" s="64"/>
      <c r="G31" s="64"/>
      <c r="H31" s="123"/>
    </row>
    <row r="32" spans="1:8" ht="13.5" outlineLevel="2">
      <c r="A32" s="53" t="str">
        <f>$A$10</f>
        <v>2.</v>
      </c>
      <c r="B32" s="54">
        <f>B30+1</f>
        <v>12</v>
      </c>
      <c r="C32" s="66" t="s">
        <v>63</v>
      </c>
      <c r="D32" s="56" t="s">
        <v>35</v>
      </c>
      <c r="E32" s="97">
        <v>1</v>
      </c>
      <c r="F32" s="58"/>
      <c r="G32" s="58">
        <f>E32*F32</f>
        <v>0</v>
      </c>
      <c r="H32" s="123"/>
    </row>
    <row r="33" spans="1:8" ht="21.75" outlineLevel="3">
      <c r="A33" s="59"/>
      <c r="B33" s="67"/>
      <c r="C33" s="68" t="s">
        <v>64</v>
      </c>
      <c r="D33" s="62"/>
      <c r="E33" s="63"/>
      <c r="F33" s="64"/>
      <c r="G33" s="64"/>
      <c r="H33" s="123"/>
    </row>
    <row r="34" spans="1:8" ht="13.5" outlineLevel="2">
      <c r="A34" s="53" t="str">
        <f>$A$10</f>
        <v>2.</v>
      </c>
      <c r="B34" s="54">
        <f>B32+1</f>
        <v>13</v>
      </c>
      <c r="C34" s="66" t="s">
        <v>65</v>
      </c>
      <c r="D34" s="56" t="s">
        <v>35</v>
      </c>
      <c r="E34" s="57">
        <v>14</v>
      </c>
      <c r="F34" s="58"/>
      <c r="G34" s="58">
        <f>E34*F34</f>
        <v>0</v>
      </c>
      <c r="H34" s="123"/>
    </row>
    <row r="35" spans="1:8" ht="21.75" outlineLevel="3">
      <c r="A35" s="59"/>
      <c r="B35" s="67"/>
      <c r="C35" s="68" t="s">
        <v>271</v>
      </c>
      <c r="D35" s="62"/>
      <c r="E35" s="63"/>
      <c r="F35" s="64"/>
      <c r="G35" s="64"/>
      <c r="H35" s="123"/>
    </row>
    <row r="36" spans="1:8" ht="13.5" outlineLevel="2">
      <c r="A36" s="53" t="str">
        <f>$A$10</f>
        <v>2.</v>
      </c>
      <c r="B36" s="54">
        <f>B34+1</f>
        <v>14</v>
      </c>
      <c r="C36" s="55" t="s">
        <v>66</v>
      </c>
      <c r="D36" s="56" t="s">
        <v>35</v>
      </c>
      <c r="E36" s="57">
        <v>14</v>
      </c>
      <c r="F36" s="58"/>
      <c r="G36" s="58">
        <f>E36*F36</f>
        <v>0</v>
      </c>
      <c r="H36" s="123"/>
    </row>
    <row r="37" spans="1:8" ht="13.5" outlineLevel="3">
      <c r="A37" s="59"/>
      <c r="B37" s="60"/>
      <c r="C37" s="61" t="s">
        <v>67</v>
      </c>
      <c r="D37" s="62"/>
      <c r="E37" s="63"/>
      <c r="F37" s="64"/>
      <c r="G37" s="64"/>
      <c r="H37" s="123"/>
    </row>
    <row r="38" spans="1:8" ht="13.5" outlineLevel="2">
      <c r="A38" s="53" t="str">
        <f>$A$10</f>
        <v>2.</v>
      </c>
      <c r="B38" s="54">
        <f>B36+1</f>
        <v>15</v>
      </c>
      <c r="C38" s="55" t="s">
        <v>68</v>
      </c>
      <c r="D38" s="56" t="s">
        <v>35</v>
      </c>
      <c r="E38" s="57">
        <v>1</v>
      </c>
      <c r="F38" s="58"/>
      <c r="G38" s="58">
        <f>E38*F38</f>
        <v>0</v>
      </c>
      <c r="H38" s="123"/>
    </row>
    <row r="39" spans="1:8" ht="33" outlineLevel="3">
      <c r="A39" s="59"/>
      <c r="B39" s="60"/>
      <c r="C39" s="61" t="s">
        <v>94</v>
      </c>
      <c r="D39" s="62"/>
      <c r="E39" s="63"/>
      <c r="F39" s="64"/>
      <c r="G39" s="64"/>
      <c r="H39" s="123"/>
    </row>
    <row r="40" spans="1:8" ht="13.5" outlineLevel="2">
      <c r="A40" s="53" t="str">
        <f>$A$10</f>
        <v>2.</v>
      </c>
      <c r="B40" s="54">
        <f>B38+1</f>
        <v>16</v>
      </c>
      <c r="C40" s="55" t="s">
        <v>69</v>
      </c>
      <c r="D40" s="56" t="s">
        <v>35</v>
      </c>
      <c r="E40" s="57">
        <v>1</v>
      </c>
      <c r="F40" s="58"/>
      <c r="G40" s="58">
        <f>E40*F40</f>
        <v>0</v>
      </c>
      <c r="H40" s="123"/>
    </row>
    <row r="41" spans="1:8" ht="43.5" outlineLevel="3">
      <c r="A41" s="59"/>
      <c r="B41" s="60"/>
      <c r="C41" s="61" t="s">
        <v>70</v>
      </c>
      <c r="D41" s="62"/>
      <c r="E41" s="63"/>
      <c r="F41" s="64"/>
      <c r="G41" s="64"/>
      <c r="H41" s="123"/>
    </row>
    <row r="42" spans="1:8" ht="13.5" outlineLevel="2">
      <c r="A42" s="53" t="str">
        <f>$A$10</f>
        <v>2.</v>
      </c>
      <c r="B42" s="54">
        <f>B40+1</f>
        <v>17</v>
      </c>
      <c r="C42" s="55" t="s">
        <v>71</v>
      </c>
      <c r="D42" s="56" t="s">
        <v>35</v>
      </c>
      <c r="E42" s="57">
        <v>1</v>
      </c>
      <c r="F42" s="58"/>
      <c r="G42" s="58">
        <f>E42*F42</f>
        <v>0</v>
      </c>
      <c r="H42" s="123"/>
    </row>
    <row r="43" spans="1:8" ht="43.5" outlineLevel="3">
      <c r="A43" s="59"/>
      <c r="B43" s="60"/>
      <c r="C43" s="61" t="s">
        <v>72</v>
      </c>
      <c r="D43" s="62"/>
      <c r="E43" s="63"/>
      <c r="F43" s="64"/>
      <c r="G43" s="64"/>
      <c r="H43" s="123"/>
    </row>
    <row r="44" spans="1:8" ht="13.5" outlineLevel="2">
      <c r="A44" s="53" t="str">
        <f>$A$10</f>
        <v>2.</v>
      </c>
      <c r="B44" s="54">
        <f>B42+1</f>
        <v>18</v>
      </c>
      <c r="C44" s="55" t="s">
        <v>71</v>
      </c>
      <c r="D44" s="56" t="s">
        <v>35</v>
      </c>
      <c r="E44" s="57">
        <v>1</v>
      </c>
      <c r="F44" s="58"/>
      <c r="G44" s="58">
        <f>E44*F44</f>
        <v>0</v>
      </c>
      <c r="H44" s="123"/>
    </row>
    <row r="45" spans="1:8" ht="43.5" outlineLevel="3">
      <c r="A45" s="59"/>
      <c r="B45" s="60"/>
      <c r="C45" s="61" t="s">
        <v>127</v>
      </c>
      <c r="D45" s="62"/>
      <c r="E45" s="63"/>
      <c r="F45" s="64"/>
      <c r="G45" s="64"/>
      <c r="H45" s="123"/>
    </row>
    <row r="46" spans="1:8" ht="13.5" outlineLevel="2">
      <c r="A46" s="53" t="str">
        <f>$A$10</f>
        <v>2.</v>
      </c>
      <c r="B46" s="54">
        <f>B44+1</f>
        <v>19</v>
      </c>
      <c r="C46" s="55" t="s">
        <v>73</v>
      </c>
      <c r="D46" s="56" t="s">
        <v>35</v>
      </c>
      <c r="E46" s="57">
        <v>1</v>
      </c>
      <c r="F46" s="58"/>
      <c r="G46" s="58">
        <f>E46*F46</f>
        <v>0</v>
      </c>
      <c r="H46" s="123"/>
    </row>
    <row r="47" spans="1:8" ht="13.5" outlineLevel="3">
      <c r="A47" s="59"/>
      <c r="B47" s="60"/>
      <c r="C47" s="61" t="s">
        <v>74</v>
      </c>
      <c r="D47" s="62"/>
      <c r="E47" s="63"/>
      <c r="F47" s="64"/>
      <c r="G47" s="64"/>
      <c r="H47" s="123"/>
    </row>
    <row r="48" spans="1:8" ht="13.5" outlineLevel="2">
      <c r="A48" s="53" t="str">
        <f>$A$10</f>
        <v>2.</v>
      </c>
      <c r="B48" s="54">
        <f>B46+1</f>
        <v>20</v>
      </c>
      <c r="C48" s="55" t="s">
        <v>75</v>
      </c>
      <c r="D48" s="56" t="s">
        <v>35</v>
      </c>
      <c r="E48" s="57">
        <v>1</v>
      </c>
      <c r="F48" s="58"/>
      <c r="G48" s="58">
        <f>E48*F48</f>
        <v>0</v>
      </c>
      <c r="H48" s="123"/>
    </row>
    <row r="49" spans="1:8" ht="21.75" outlineLevel="3">
      <c r="A49" s="59"/>
      <c r="B49" s="60"/>
      <c r="C49" s="61" t="s">
        <v>272</v>
      </c>
      <c r="D49" s="62"/>
      <c r="E49" s="63"/>
      <c r="F49" s="64"/>
      <c r="G49" s="64"/>
      <c r="H49" s="123"/>
    </row>
    <row r="50" spans="1:8" ht="13.5" outlineLevel="2">
      <c r="A50" s="53" t="str">
        <f>$A$10</f>
        <v>2.</v>
      </c>
      <c r="B50" s="54">
        <f>B48+1</f>
        <v>21</v>
      </c>
      <c r="C50" s="99" t="s">
        <v>341</v>
      </c>
      <c r="D50" s="56" t="s">
        <v>35</v>
      </c>
      <c r="E50" s="57">
        <v>1</v>
      </c>
      <c r="F50" s="58"/>
      <c r="G50" s="58">
        <f>E50*F50</f>
        <v>0</v>
      </c>
      <c r="H50" s="123"/>
    </row>
    <row r="51" spans="1:8" ht="21.75" outlineLevel="3">
      <c r="A51" s="101"/>
      <c r="B51" s="102"/>
      <c r="C51" s="100" t="s">
        <v>105</v>
      </c>
      <c r="D51" s="62"/>
      <c r="E51" s="63"/>
      <c r="F51" s="64"/>
      <c r="G51" s="64"/>
      <c r="H51" s="123"/>
    </row>
    <row r="52" spans="1:8" ht="13.5" outlineLevel="2">
      <c r="A52" s="53" t="str">
        <f>$A$10</f>
        <v>2.</v>
      </c>
      <c r="B52" s="54">
        <f>B50+1</f>
        <v>22</v>
      </c>
      <c r="C52" s="99" t="s">
        <v>342</v>
      </c>
      <c r="D52" s="56" t="s">
        <v>35</v>
      </c>
      <c r="E52" s="57">
        <v>1</v>
      </c>
      <c r="F52" s="58"/>
      <c r="G52" s="58">
        <f>E52*F52</f>
        <v>0</v>
      </c>
      <c r="H52" s="123"/>
    </row>
    <row r="53" spans="1:8" ht="21.75" outlineLevel="3">
      <c r="A53" s="101"/>
      <c r="B53" s="102"/>
      <c r="C53" s="100" t="s">
        <v>343</v>
      </c>
      <c r="D53" s="62"/>
      <c r="E53" s="63"/>
      <c r="F53" s="64"/>
      <c r="G53" s="64"/>
      <c r="H53" s="123"/>
    </row>
    <row r="54" spans="1:8" ht="13.5" outlineLevel="2">
      <c r="A54" s="53" t="str">
        <f>$A$10</f>
        <v>2.</v>
      </c>
      <c r="B54" s="54">
        <f>B52+1</f>
        <v>23</v>
      </c>
      <c r="C54" s="55" t="s">
        <v>37</v>
      </c>
      <c r="D54" s="56" t="s">
        <v>19</v>
      </c>
      <c r="E54" s="57">
        <v>1</v>
      </c>
      <c r="F54" s="58"/>
      <c r="G54" s="58">
        <f>E54*F54</f>
        <v>0</v>
      </c>
      <c r="H54" s="123"/>
    </row>
    <row r="55" spans="1:8" ht="13.5" outlineLevel="3">
      <c r="A55" s="70"/>
      <c r="B55" s="71"/>
      <c r="C55" s="72" t="s">
        <v>260</v>
      </c>
      <c r="D55" s="73"/>
      <c r="E55" s="74"/>
      <c r="F55" s="75"/>
      <c r="G55" s="75"/>
      <c r="H55" s="123"/>
    </row>
    <row r="56" spans="1:8" ht="13.5" outlineLevel="2">
      <c r="A56" s="53" t="str">
        <f>$A$10</f>
        <v>2.</v>
      </c>
      <c r="B56" s="54">
        <f>B54+1</f>
        <v>24</v>
      </c>
      <c r="C56" s="55" t="s">
        <v>198</v>
      </c>
      <c r="D56" s="56" t="s">
        <v>19</v>
      </c>
      <c r="E56" s="57">
        <v>1</v>
      </c>
      <c r="F56" s="58"/>
      <c r="G56" s="58">
        <f>E56*F56</f>
        <v>0</v>
      </c>
      <c r="H56" s="123"/>
    </row>
    <row r="57" spans="1:8" ht="13.5" outlineLevel="3">
      <c r="A57" s="59"/>
      <c r="B57" s="60"/>
      <c r="C57" s="61" t="s">
        <v>261</v>
      </c>
      <c r="D57" s="62"/>
      <c r="E57" s="63"/>
      <c r="F57" s="64"/>
      <c r="G57" s="64"/>
      <c r="H57" s="123"/>
    </row>
    <row r="58" spans="1:8" ht="13.5" outlineLevel="2">
      <c r="A58" s="53" t="str">
        <f>$A$10</f>
        <v>2.</v>
      </c>
      <c r="B58" s="54">
        <f>B56+1</f>
        <v>25</v>
      </c>
      <c r="C58" s="66" t="s">
        <v>273</v>
      </c>
      <c r="D58" s="56" t="s">
        <v>19</v>
      </c>
      <c r="E58" s="57">
        <v>1</v>
      </c>
      <c r="F58" s="58"/>
      <c r="G58" s="58">
        <f>E58*F58</f>
        <v>0</v>
      </c>
      <c r="H58" s="123"/>
    </row>
    <row r="59" spans="1:8" ht="13.5" outlineLevel="3">
      <c r="A59" s="59"/>
      <c r="B59" s="67"/>
      <c r="C59" s="68" t="s">
        <v>40</v>
      </c>
      <c r="D59" s="62"/>
      <c r="E59" s="63"/>
      <c r="F59" s="64"/>
      <c r="G59" s="64"/>
      <c r="H59" s="123"/>
    </row>
    <row r="60" spans="1:8" ht="27.75" outlineLevel="2">
      <c r="A60" s="53" t="str">
        <f>$A$10</f>
        <v>2.</v>
      </c>
      <c r="B60" s="54">
        <f>B58+1</f>
        <v>26</v>
      </c>
      <c r="C60" s="66" t="s">
        <v>21</v>
      </c>
      <c r="D60" s="56" t="s">
        <v>19</v>
      </c>
      <c r="E60" s="57">
        <v>1</v>
      </c>
      <c r="F60" s="58"/>
      <c r="G60" s="58">
        <f>E60*F60</f>
        <v>0</v>
      </c>
      <c r="H60" s="123"/>
    </row>
    <row r="61" spans="1:8" ht="13.5" outlineLevel="3">
      <c r="A61" s="59"/>
      <c r="B61" s="67"/>
      <c r="C61" s="68" t="s">
        <v>22</v>
      </c>
      <c r="D61" s="62"/>
      <c r="E61" s="63"/>
      <c r="F61" s="64"/>
      <c r="G61" s="64"/>
      <c r="H61" s="123"/>
    </row>
    <row r="62" spans="1:8" ht="13.5" outlineLevel="2">
      <c r="A62" s="53" t="str">
        <f>$A$10</f>
        <v>2.</v>
      </c>
      <c r="B62" s="54">
        <f>B60+1</f>
        <v>27</v>
      </c>
      <c r="C62" s="66" t="s">
        <v>44</v>
      </c>
      <c r="D62" s="56" t="s">
        <v>19</v>
      </c>
      <c r="E62" s="57">
        <v>1</v>
      </c>
      <c r="F62" s="58"/>
      <c r="G62" s="58">
        <f>E62*F62</f>
        <v>0</v>
      </c>
      <c r="H62" s="123"/>
    </row>
    <row r="63" spans="1:8" ht="13.5" outlineLevel="3">
      <c r="A63" s="59"/>
      <c r="B63" s="67"/>
      <c r="C63" s="68" t="s">
        <v>45</v>
      </c>
      <c r="D63" s="62"/>
      <c r="E63" s="63"/>
      <c r="F63" s="64"/>
      <c r="G63" s="64"/>
      <c r="H63" s="123"/>
    </row>
    <row r="64" spans="1:8" ht="13.5" outlineLevel="2">
      <c r="A64" s="53" t="str">
        <f>$A$10</f>
        <v>2.</v>
      </c>
      <c r="B64" s="54">
        <f>B62+1</f>
        <v>28</v>
      </c>
      <c r="C64" s="66" t="s">
        <v>23</v>
      </c>
      <c r="D64" s="56" t="s">
        <v>111</v>
      </c>
      <c r="E64" s="57">
        <v>1</v>
      </c>
      <c r="F64" s="58"/>
      <c r="G64" s="58">
        <f>E64*F64</f>
        <v>0</v>
      </c>
      <c r="H64" s="123"/>
    </row>
    <row r="65" spans="1:8" ht="13.5" outlineLevel="3">
      <c r="A65" s="59"/>
      <c r="B65" s="67"/>
      <c r="C65" s="61" t="s">
        <v>24</v>
      </c>
      <c r="D65" s="62"/>
      <c r="E65" s="63"/>
      <c r="F65" s="64"/>
      <c r="G65" s="64"/>
      <c r="H65" s="123"/>
    </row>
    <row r="66" spans="1:8" ht="13.5" outlineLevel="1">
      <c r="A66" s="92"/>
      <c r="B66" s="93"/>
      <c r="C66" s="98" t="s">
        <v>344</v>
      </c>
      <c r="D66" s="94"/>
      <c r="E66" s="95"/>
      <c r="F66" s="96">
        <f>SUM(G67:G82)</f>
        <v>0</v>
      </c>
      <c r="G66" s="96"/>
      <c r="H66" s="124"/>
    </row>
    <row r="67" spans="1:8" ht="13.5" outlineLevel="2">
      <c r="A67" s="84" t="str">
        <f>$A$10</f>
        <v>2.</v>
      </c>
      <c r="B67" s="85">
        <f>B64+1</f>
        <v>29</v>
      </c>
      <c r="C67" s="55" t="s">
        <v>346</v>
      </c>
      <c r="D67" s="86" t="s">
        <v>35</v>
      </c>
      <c r="E67" s="57">
        <v>1</v>
      </c>
      <c r="F67" s="87"/>
      <c r="G67" s="87">
        <f>E67*F67</f>
        <v>0</v>
      </c>
      <c r="H67" s="123"/>
    </row>
    <row r="68" spans="1:8" ht="21.75" outlineLevel="3">
      <c r="A68" s="88"/>
      <c r="B68" s="60"/>
      <c r="C68" s="61" t="s">
        <v>345</v>
      </c>
      <c r="D68" s="89"/>
      <c r="E68" s="63"/>
      <c r="F68" s="90"/>
      <c r="G68" s="90"/>
      <c r="H68" s="123"/>
    </row>
    <row r="69" spans="1:8" ht="13.5" outlineLevel="2">
      <c r="A69" s="84" t="str">
        <f>$A$10</f>
        <v>2.</v>
      </c>
      <c r="B69" s="85">
        <f>B67+1</f>
        <v>30</v>
      </c>
      <c r="C69" s="55" t="s">
        <v>53</v>
      </c>
      <c r="D69" s="86" t="s">
        <v>35</v>
      </c>
      <c r="E69" s="57">
        <v>2</v>
      </c>
      <c r="F69" s="87"/>
      <c r="G69" s="87">
        <f>E69*F69</f>
        <v>0</v>
      </c>
      <c r="H69" s="123"/>
    </row>
    <row r="70" spans="1:8" ht="21.75" outlineLevel="3">
      <c r="A70" s="88"/>
      <c r="B70" s="60"/>
      <c r="C70" s="61" t="s">
        <v>54</v>
      </c>
      <c r="D70" s="89"/>
      <c r="E70" s="63"/>
      <c r="F70" s="90"/>
      <c r="G70" s="90"/>
      <c r="H70" s="123"/>
    </row>
    <row r="71" spans="1:8" ht="13.5" outlineLevel="2">
      <c r="A71" s="84" t="str">
        <f>$A$10</f>
        <v>2.</v>
      </c>
      <c r="B71" s="85">
        <f>B69+1</f>
        <v>31</v>
      </c>
      <c r="C71" s="55" t="s">
        <v>347</v>
      </c>
      <c r="D71" s="86" t="s">
        <v>35</v>
      </c>
      <c r="E71" s="57">
        <v>1</v>
      </c>
      <c r="F71" s="87"/>
      <c r="G71" s="87">
        <f>E71*F71</f>
        <v>0</v>
      </c>
      <c r="H71" s="123"/>
    </row>
    <row r="72" spans="1:8" ht="13.5" outlineLevel="3">
      <c r="A72" s="88"/>
      <c r="B72" s="60"/>
      <c r="C72" s="61" t="s">
        <v>348</v>
      </c>
      <c r="D72" s="89"/>
      <c r="E72" s="63"/>
      <c r="F72" s="90"/>
      <c r="G72" s="90"/>
      <c r="H72" s="123"/>
    </row>
    <row r="73" spans="1:8" ht="13.5" outlineLevel="2">
      <c r="A73" s="84" t="str">
        <f>$A$10</f>
        <v>2.</v>
      </c>
      <c r="B73" s="85">
        <f>B71+1</f>
        <v>32</v>
      </c>
      <c r="C73" s="55" t="s">
        <v>349</v>
      </c>
      <c r="D73" s="86" t="s">
        <v>35</v>
      </c>
      <c r="E73" s="57">
        <v>1</v>
      </c>
      <c r="F73" s="87"/>
      <c r="G73" s="87">
        <f>E73*F73</f>
        <v>0</v>
      </c>
      <c r="H73" s="123"/>
    </row>
    <row r="74" spans="1:8" ht="21.75" outlineLevel="3">
      <c r="A74" s="88"/>
      <c r="B74" s="60"/>
      <c r="C74" s="61" t="s">
        <v>350</v>
      </c>
      <c r="D74" s="89"/>
      <c r="E74" s="63"/>
      <c r="F74" s="90"/>
      <c r="G74" s="90"/>
      <c r="H74" s="123"/>
    </row>
    <row r="75" spans="1:8" ht="13.5" outlineLevel="2">
      <c r="A75" s="84" t="str">
        <f>$A$10</f>
        <v>2.</v>
      </c>
      <c r="B75" s="85">
        <f>B73+1</f>
        <v>33</v>
      </c>
      <c r="C75" s="55" t="s">
        <v>351</v>
      </c>
      <c r="D75" s="86" t="s">
        <v>35</v>
      </c>
      <c r="E75" s="57">
        <v>1</v>
      </c>
      <c r="F75" s="87"/>
      <c r="G75" s="87">
        <f>E75*F75</f>
        <v>0</v>
      </c>
      <c r="H75" s="123"/>
    </row>
    <row r="76" spans="1:8" ht="43.5" outlineLevel="3">
      <c r="A76" s="88"/>
      <c r="B76" s="60"/>
      <c r="C76" s="61" t="s">
        <v>400</v>
      </c>
      <c r="D76" s="89"/>
      <c r="E76" s="63"/>
      <c r="F76" s="90"/>
      <c r="G76" s="90"/>
      <c r="H76" s="123"/>
    </row>
    <row r="77" spans="1:8" ht="13.5" outlineLevel="2">
      <c r="A77" s="84" t="str">
        <f>$A$10</f>
        <v>2.</v>
      </c>
      <c r="B77" s="85">
        <f>B75+1</f>
        <v>34</v>
      </c>
      <c r="C77" s="55" t="s">
        <v>352</v>
      </c>
      <c r="D77" s="86" t="s">
        <v>35</v>
      </c>
      <c r="E77" s="57">
        <v>6</v>
      </c>
      <c r="F77" s="87"/>
      <c r="G77" s="87">
        <f>E77*F77</f>
        <v>0</v>
      </c>
      <c r="H77" s="123"/>
    </row>
    <row r="78" spans="1:8" ht="13.5" outlineLevel="3">
      <c r="A78" s="88"/>
      <c r="B78" s="60"/>
      <c r="C78" s="61" t="s">
        <v>353</v>
      </c>
      <c r="D78" s="89"/>
      <c r="E78" s="63"/>
      <c r="F78" s="90"/>
      <c r="G78" s="90"/>
      <c r="H78" s="123"/>
    </row>
    <row r="79" spans="1:8" ht="13.5" outlineLevel="2">
      <c r="A79" s="84" t="str">
        <f>$A$10</f>
        <v>2.</v>
      </c>
      <c r="B79" s="85">
        <f>B77+1</f>
        <v>35</v>
      </c>
      <c r="C79" s="55" t="s">
        <v>354</v>
      </c>
      <c r="D79" s="86" t="s">
        <v>355</v>
      </c>
      <c r="E79" s="57">
        <v>3</v>
      </c>
      <c r="F79" s="87"/>
      <c r="G79" s="87">
        <f>E79*F79</f>
        <v>0</v>
      </c>
      <c r="H79" s="123"/>
    </row>
    <row r="80" spans="1:8" ht="99" outlineLevel="3">
      <c r="A80" s="88"/>
      <c r="B80" s="60"/>
      <c r="C80" s="61" t="s">
        <v>515</v>
      </c>
      <c r="D80" s="89"/>
      <c r="E80" s="63"/>
      <c r="F80" s="90"/>
      <c r="G80" s="90"/>
      <c r="H80" s="123"/>
    </row>
    <row r="81" spans="1:8" ht="13.5" outlineLevel="2">
      <c r="A81" s="84" t="str">
        <f>$A$10</f>
        <v>2.</v>
      </c>
      <c r="B81" s="85">
        <f>B79+1</f>
        <v>36</v>
      </c>
      <c r="C81" s="55" t="s">
        <v>356</v>
      </c>
      <c r="D81" s="86" t="s">
        <v>35</v>
      </c>
      <c r="E81" s="57">
        <v>1</v>
      </c>
      <c r="F81" s="87"/>
      <c r="G81" s="87">
        <f>E81*F81</f>
        <v>0</v>
      </c>
      <c r="H81" s="123"/>
    </row>
    <row r="82" spans="1:8" ht="21.75" outlineLevel="3">
      <c r="A82" s="88"/>
      <c r="B82" s="60"/>
      <c r="C82" s="61" t="s">
        <v>366</v>
      </c>
      <c r="D82" s="89"/>
      <c r="E82" s="63"/>
      <c r="F82" s="90"/>
      <c r="G82" s="90"/>
      <c r="H82" s="123"/>
    </row>
    <row r="83" spans="1:8" s="5" customFormat="1" ht="13.5" outlineLevel="1">
      <c r="A83" s="92"/>
      <c r="B83" s="93"/>
      <c r="C83" s="98" t="s">
        <v>321</v>
      </c>
      <c r="D83" s="94"/>
      <c r="E83" s="95"/>
      <c r="F83" s="96">
        <f>SUM(G84:G101)</f>
        <v>0</v>
      </c>
      <c r="G83" s="96"/>
      <c r="H83" s="124"/>
    </row>
    <row r="84" spans="1:8" ht="13.5" outlineLevel="2">
      <c r="A84" s="53" t="str">
        <f>$A$10</f>
        <v>2.</v>
      </c>
      <c r="B84" s="54">
        <f>B81+1</f>
        <v>37</v>
      </c>
      <c r="C84" s="66" t="s">
        <v>76</v>
      </c>
      <c r="D84" s="56" t="s">
        <v>19</v>
      </c>
      <c r="E84" s="57">
        <v>1</v>
      </c>
      <c r="F84" s="58"/>
      <c r="G84" s="58">
        <f>E84*F84</f>
        <v>0</v>
      </c>
      <c r="H84" s="123"/>
    </row>
    <row r="85" spans="1:8" ht="13.5" outlineLevel="3">
      <c r="A85" s="59"/>
      <c r="B85" s="67"/>
      <c r="C85" s="68" t="s">
        <v>77</v>
      </c>
      <c r="D85" s="62"/>
      <c r="E85" s="63"/>
      <c r="F85" s="64"/>
      <c r="G85" s="64"/>
      <c r="H85" s="123"/>
    </row>
    <row r="86" spans="1:8" ht="13.5" outlineLevel="2">
      <c r="A86" s="53" t="str">
        <f>$A$10</f>
        <v>2.</v>
      </c>
      <c r="B86" s="54">
        <f>B84+1</f>
        <v>38</v>
      </c>
      <c r="C86" s="66" t="s">
        <v>78</v>
      </c>
      <c r="D86" s="56" t="s">
        <v>79</v>
      </c>
      <c r="E86" s="57">
        <v>100</v>
      </c>
      <c r="F86" s="58"/>
      <c r="G86" s="58">
        <f>E86*F86</f>
        <v>0</v>
      </c>
      <c r="H86" s="123"/>
    </row>
    <row r="87" spans="1:8" ht="13.5" outlineLevel="3">
      <c r="A87" s="59"/>
      <c r="B87" s="67"/>
      <c r="C87" s="68" t="s">
        <v>80</v>
      </c>
      <c r="D87" s="62"/>
      <c r="E87" s="63"/>
      <c r="F87" s="64"/>
      <c r="G87" s="64"/>
      <c r="H87" s="123"/>
    </row>
    <row r="88" spans="1:8" ht="13.5" outlineLevel="2">
      <c r="A88" s="53" t="str">
        <f>$A$10</f>
        <v>2.</v>
      </c>
      <c r="B88" s="54">
        <f>B86+1</f>
        <v>39</v>
      </c>
      <c r="C88" s="55" t="s">
        <v>78</v>
      </c>
      <c r="D88" s="56" t="s">
        <v>79</v>
      </c>
      <c r="E88" s="76">
        <v>200</v>
      </c>
      <c r="F88" s="58"/>
      <c r="G88" s="58">
        <f>E88*F88</f>
        <v>0</v>
      </c>
      <c r="H88" s="123"/>
    </row>
    <row r="89" spans="1:8" ht="13.5" outlineLevel="3">
      <c r="A89" s="59"/>
      <c r="B89" s="60"/>
      <c r="C89" s="61" t="s">
        <v>81</v>
      </c>
      <c r="D89" s="62"/>
      <c r="E89" s="77"/>
      <c r="F89" s="64"/>
      <c r="G89" s="64"/>
      <c r="H89" s="123"/>
    </row>
    <row r="90" spans="1:8" ht="13.5" outlineLevel="2">
      <c r="A90" s="53" t="str">
        <f>$A$10</f>
        <v>2.</v>
      </c>
      <c r="B90" s="54">
        <f>B88+1</f>
        <v>40</v>
      </c>
      <c r="C90" s="55" t="s">
        <v>82</v>
      </c>
      <c r="D90" s="56" t="s">
        <v>79</v>
      </c>
      <c r="E90" s="76">
        <v>120</v>
      </c>
      <c r="F90" s="58"/>
      <c r="G90" s="58">
        <f>E90*F90</f>
        <v>0</v>
      </c>
      <c r="H90" s="123"/>
    </row>
    <row r="91" spans="1:8" ht="13.5" outlineLevel="3">
      <c r="A91" s="59"/>
      <c r="B91" s="60"/>
      <c r="C91" s="61" t="s">
        <v>83</v>
      </c>
      <c r="D91" s="62"/>
      <c r="E91" s="77"/>
      <c r="F91" s="64"/>
      <c r="G91" s="64"/>
      <c r="H91" s="123"/>
    </row>
    <row r="92" spans="1:8" ht="13.5" outlineLevel="2">
      <c r="A92" s="53" t="str">
        <f>$A$10</f>
        <v>2.</v>
      </c>
      <c r="B92" s="54">
        <f>B90+1</f>
        <v>41</v>
      </c>
      <c r="C92" s="55" t="s">
        <v>37</v>
      </c>
      <c r="D92" s="56" t="s">
        <v>19</v>
      </c>
      <c r="E92" s="76">
        <v>1</v>
      </c>
      <c r="F92" s="58"/>
      <c r="G92" s="58">
        <f>E92*F92</f>
        <v>0</v>
      </c>
      <c r="H92" s="123"/>
    </row>
    <row r="93" spans="1:8" ht="13.5" outlineLevel="3">
      <c r="A93" s="59"/>
      <c r="B93" s="60"/>
      <c r="C93" s="61" t="s">
        <v>260</v>
      </c>
      <c r="D93" s="62"/>
      <c r="E93" s="77"/>
      <c r="F93" s="64"/>
      <c r="G93" s="64"/>
      <c r="H93" s="123"/>
    </row>
    <row r="94" spans="1:8" ht="13.5" outlineLevel="2">
      <c r="A94" s="53" t="str">
        <f>$A$10</f>
        <v>2.</v>
      </c>
      <c r="B94" s="54">
        <f>B92+1</f>
        <v>42</v>
      </c>
      <c r="C94" s="55" t="s">
        <v>84</v>
      </c>
      <c r="D94" s="56" t="s">
        <v>79</v>
      </c>
      <c r="E94" s="76">
        <v>250</v>
      </c>
      <c r="F94" s="58"/>
      <c r="G94" s="58">
        <f>E94*F94</f>
        <v>0</v>
      </c>
      <c r="H94" s="123"/>
    </row>
    <row r="95" spans="1:8" ht="13.5" outlineLevel="3">
      <c r="A95" s="59"/>
      <c r="B95" s="60"/>
      <c r="C95" s="61" t="s">
        <v>85</v>
      </c>
      <c r="D95" s="62"/>
      <c r="E95" s="77"/>
      <c r="F95" s="64"/>
      <c r="G95" s="64"/>
      <c r="H95" s="123"/>
    </row>
    <row r="96" spans="1:8" ht="13.5" outlineLevel="2">
      <c r="A96" s="53" t="str">
        <f>$A$10</f>
        <v>2.</v>
      </c>
      <c r="B96" s="54">
        <f>B94+1</f>
        <v>43</v>
      </c>
      <c r="C96" s="55" t="s">
        <v>86</v>
      </c>
      <c r="D96" s="56" t="s">
        <v>35</v>
      </c>
      <c r="E96" s="76">
        <v>2</v>
      </c>
      <c r="F96" s="58"/>
      <c r="G96" s="58">
        <f>E96*F96</f>
        <v>0</v>
      </c>
      <c r="H96" s="123"/>
    </row>
    <row r="97" spans="1:8" ht="21.75" outlineLevel="3">
      <c r="A97" s="59"/>
      <c r="B97" s="60"/>
      <c r="C97" s="61" t="s">
        <v>87</v>
      </c>
      <c r="D97" s="62"/>
      <c r="E97" s="77"/>
      <c r="F97" s="64"/>
      <c r="G97" s="64"/>
      <c r="H97" s="123"/>
    </row>
    <row r="98" spans="1:8" ht="13.5" outlineLevel="2">
      <c r="A98" s="53" t="str">
        <f>$A$10</f>
        <v>2.</v>
      </c>
      <c r="B98" s="54">
        <f>B96+1</f>
        <v>44</v>
      </c>
      <c r="C98" s="55" t="s">
        <v>274</v>
      </c>
      <c r="D98" s="56" t="s">
        <v>19</v>
      </c>
      <c r="E98" s="76">
        <v>1</v>
      </c>
      <c r="F98" s="58"/>
      <c r="G98" s="58">
        <f>E98*F98</f>
        <v>0</v>
      </c>
      <c r="H98" s="123"/>
    </row>
    <row r="99" spans="1:8" ht="13.5" outlineLevel="3">
      <c r="A99" s="59"/>
      <c r="B99" s="60"/>
      <c r="C99" s="61" t="s">
        <v>267</v>
      </c>
      <c r="D99" s="62"/>
      <c r="E99" s="77"/>
      <c r="F99" s="64"/>
      <c r="G99" s="64"/>
      <c r="H99" s="123"/>
    </row>
    <row r="100" spans="1:8" ht="13.5" outlineLevel="2">
      <c r="A100" s="53" t="str">
        <f>$A$10</f>
        <v>2.</v>
      </c>
      <c r="B100" s="54">
        <f>B98+1</f>
        <v>45</v>
      </c>
      <c r="C100" s="55" t="s">
        <v>23</v>
      </c>
      <c r="D100" s="56" t="s">
        <v>111</v>
      </c>
      <c r="E100" s="76">
        <v>1</v>
      </c>
      <c r="F100" s="58"/>
      <c r="G100" s="58">
        <f>E100*F100</f>
        <v>0</v>
      </c>
      <c r="H100" s="123"/>
    </row>
    <row r="101" spans="1:8" ht="13.5" outlineLevel="3">
      <c r="A101" s="59"/>
      <c r="B101" s="60"/>
      <c r="C101" s="61" t="s">
        <v>24</v>
      </c>
      <c r="D101" s="62"/>
      <c r="E101" s="77"/>
      <c r="F101" s="64"/>
      <c r="G101" s="64"/>
      <c r="H101" s="123"/>
    </row>
    <row r="102" spans="1:8" s="5" customFormat="1" ht="13.5">
      <c r="A102" s="10" t="s">
        <v>46</v>
      </c>
      <c r="B102" s="10"/>
      <c r="C102" s="10"/>
      <c r="D102" s="10"/>
      <c r="E102" s="28"/>
      <c r="F102" s="29"/>
      <c r="G102" s="29">
        <f>SUM(G10:G101)</f>
        <v>0</v>
      </c>
      <c r="H102" s="122"/>
    </row>
    <row r="103" ht="10.5">
      <c r="F103" s="103"/>
    </row>
  </sheetData>
  <sheetProtection/>
  <autoFilter ref="A7:H102"/>
  <conditionalFormatting sqref="C51">
    <cfRule type="expression" priority="5" dxfId="60" stopIfTrue="1">
      <formula>"#ref!"="__3"</formula>
    </cfRule>
    <cfRule type="expression" priority="6" dxfId="60" stopIfTrue="1">
      <formula>"#ref!"="_2"</formula>
    </cfRule>
  </conditionalFormatting>
  <conditionalFormatting sqref="C51">
    <cfRule type="expression" priority="7" dxfId="60" stopIfTrue="1">
      <formula>"#ref!"="__3"</formula>
    </cfRule>
    <cfRule type="expression" priority="8" dxfId="60" stopIfTrue="1">
      <formula>"#ref!"="_2"</formula>
    </cfRule>
  </conditionalFormatting>
  <conditionalFormatting sqref="C53">
    <cfRule type="expression" priority="1" dxfId="60" stopIfTrue="1">
      <formula>"#ref!"="__3"</formula>
    </cfRule>
    <cfRule type="expression" priority="2" dxfId="60" stopIfTrue="1">
      <formula>"#ref!"="_2"</formula>
    </cfRule>
  </conditionalFormatting>
  <conditionalFormatting sqref="C53">
    <cfRule type="expression" priority="3" dxfId="60" stopIfTrue="1">
      <formula>"#ref!"="__3"</formula>
    </cfRule>
    <cfRule type="expression" priority="4" dxfId="60" stopIfTrue="1">
      <formula>"#ref!"="_2"</formula>
    </cfRule>
  </conditionalFormatting>
  <printOptions/>
  <pageMargins left="0.7086614173228347" right="0.5118110236220472" top="0.7874015748031497" bottom="0.7874015748031497" header="0.31496062992125984" footer="0.31496062992125984"/>
  <pageSetup fitToHeight="10" horizontalDpi="600" verticalDpi="600" orientation="portrait" paperSize="9" scale="82"/>
  <rowBreaks count="2" manualBreakCount="2">
    <brk id="39" max="6" man="1"/>
    <brk id="78" max="6" man="1"/>
  </rowBreaks>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A1:H45"/>
  <sheetViews>
    <sheetView zoomScaleSheetLayoutView="100" workbookViewId="0" topLeftCell="A1">
      <pane xSplit="3" ySplit="8" topLeftCell="D9" activePane="bottomRight" state="frozen"/>
      <selection pane="topLeft" activeCell="A32" sqref="A32"/>
      <selection pane="topRight" activeCell="A32" sqref="A32"/>
      <selection pane="bottomLeft" activeCell="A32" sqref="A32"/>
      <selection pane="bottomRight" activeCell="G45" sqref="G45"/>
    </sheetView>
  </sheetViews>
  <sheetFormatPr defaultColWidth="8.8515625" defaultRowHeight="15" outlineLevelRow="2"/>
  <cols>
    <col min="1" max="2" width="8.8515625" style="4" customWidth="1"/>
    <col min="3" max="3" width="50.8515625" style="4" customWidth="1"/>
    <col min="4" max="5" width="8.8515625" style="4" customWidth="1"/>
    <col min="6" max="7" width="10.8515625" style="4" customWidth="1"/>
    <col min="8" max="8" width="8.8515625" style="121" customWidth="1"/>
    <col min="9" max="16384" width="8.8515625" style="4" customWidth="1"/>
  </cols>
  <sheetData>
    <row r="1" spans="3:7" ht="19.5">
      <c r="C1" s="1" t="str">
        <f>REKAPITULACE!C1</f>
        <v>VÝKAZ VÝMĚR</v>
      </c>
      <c r="F1" s="2" t="str">
        <f>REKAPITULACE!F1</f>
        <v>Revize:</v>
      </c>
      <c r="G1" s="3">
        <f>REKAPITULACE!G1</f>
        <v>1</v>
      </c>
    </row>
    <row r="2" spans="6:7" ht="13.5">
      <c r="F2" s="2" t="str">
        <f>REKAPITULACE!F2</f>
        <v>Datum:</v>
      </c>
      <c r="G2" s="7">
        <f>REKAPITULACE!G2</f>
        <v>42856</v>
      </c>
    </row>
    <row r="3" spans="3:7" ht="13.5">
      <c r="C3" s="6" t="str">
        <f>REKAPITULACE!C3</f>
        <v>Modernizace sálu</v>
      </c>
      <c r="F3" s="2" t="str">
        <f>REKAPITULACE!F3</f>
        <v>Měna:</v>
      </c>
      <c r="G3" s="3" t="str">
        <f>REKAPITULACE!G3</f>
        <v>Kč</v>
      </c>
    </row>
    <row r="4" spans="1:7" ht="15" thickBot="1">
      <c r="A4" s="12"/>
      <c r="B4" s="12"/>
      <c r="C4" s="8"/>
      <c r="D4" s="12"/>
      <c r="E4" s="12"/>
      <c r="F4" s="12"/>
      <c r="G4" s="12"/>
    </row>
    <row r="5" ht="13.5">
      <c r="H5" s="122"/>
    </row>
    <row r="6" spans="1:8" ht="13.5">
      <c r="A6" s="4" t="s">
        <v>12</v>
      </c>
      <c r="C6" s="4" t="s">
        <v>13</v>
      </c>
      <c r="D6" s="65" t="s">
        <v>14</v>
      </c>
      <c r="E6" s="65" t="s">
        <v>15</v>
      </c>
      <c r="F6" s="65" t="s">
        <v>16</v>
      </c>
      <c r="G6" s="65" t="s">
        <v>17</v>
      </c>
      <c r="H6" s="122"/>
    </row>
    <row r="7" spans="1:8" ht="13.5">
      <c r="A7" s="13"/>
      <c r="B7" s="13"/>
      <c r="C7" s="13"/>
      <c r="D7" s="13"/>
      <c r="E7" s="13"/>
      <c r="F7" s="13"/>
      <c r="G7" s="13"/>
      <c r="H7" s="122"/>
    </row>
    <row r="8" spans="1:8" s="5" customFormat="1" ht="13.5">
      <c r="A8" s="10" t="str">
        <f>REKAPITULACE!A9</f>
        <v>PS.02_E</v>
      </c>
      <c r="B8" s="10"/>
      <c r="C8" s="10" t="str">
        <f>REKAPITULACE!C9</f>
        <v>AUDIO-VIDEO TECHNIKA - silnoproud</v>
      </c>
      <c r="D8" s="10"/>
      <c r="E8" s="10"/>
      <c r="F8" s="15"/>
      <c r="G8" s="15"/>
      <c r="H8" s="122"/>
    </row>
    <row r="9" spans="1:7" ht="13.5" outlineLevel="1">
      <c r="A9" s="80" t="s">
        <v>238</v>
      </c>
      <c r="B9" s="81">
        <v>1</v>
      </c>
      <c r="C9" s="55" t="s">
        <v>223</v>
      </c>
      <c r="D9" s="86" t="s">
        <v>35</v>
      </c>
      <c r="E9" s="57">
        <v>1</v>
      </c>
      <c r="F9" s="46"/>
      <c r="G9" s="46">
        <f>E9*F9</f>
        <v>0</v>
      </c>
    </row>
    <row r="10" spans="1:7" ht="33" outlineLevel="2">
      <c r="A10" s="82"/>
      <c r="B10" s="37"/>
      <c r="C10" s="61" t="s">
        <v>224</v>
      </c>
      <c r="D10" s="89"/>
      <c r="E10" s="63"/>
      <c r="F10" s="83"/>
      <c r="G10" s="83"/>
    </row>
    <row r="11" spans="1:7" ht="13.5" outlineLevel="1">
      <c r="A11" s="80" t="str">
        <f>$A$9</f>
        <v>2_E.</v>
      </c>
      <c r="B11" s="81">
        <f>B9+1</f>
        <v>2</v>
      </c>
      <c r="C11" s="55" t="s">
        <v>198</v>
      </c>
      <c r="D11" s="86" t="s">
        <v>19</v>
      </c>
      <c r="E11" s="57">
        <v>1</v>
      </c>
      <c r="F11" s="46"/>
      <c r="G11" s="46">
        <f>E11*F11</f>
        <v>0</v>
      </c>
    </row>
    <row r="12" spans="1:7" ht="13.5" outlineLevel="2">
      <c r="A12" s="82"/>
      <c r="B12" s="37"/>
      <c r="C12" s="61" t="s">
        <v>233</v>
      </c>
      <c r="D12" s="89"/>
      <c r="E12" s="63"/>
      <c r="F12" s="83"/>
      <c r="G12" s="83"/>
    </row>
    <row r="13" spans="1:7" ht="13.5" outlineLevel="1">
      <c r="A13" s="80" t="str">
        <f>$A$9</f>
        <v>2_E.</v>
      </c>
      <c r="B13" s="81">
        <f>B11+1</f>
        <v>3</v>
      </c>
      <c r="C13" s="55" t="s">
        <v>161</v>
      </c>
      <c r="D13" s="86" t="s">
        <v>79</v>
      </c>
      <c r="E13" s="57">
        <v>20</v>
      </c>
      <c r="F13" s="46"/>
      <c r="G13" s="46">
        <f>E13*F13</f>
        <v>0</v>
      </c>
    </row>
    <row r="14" spans="1:7" ht="13.5" outlineLevel="2">
      <c r="A14" s="82"/>
      <c r="B14" s="37"/>
      <c r="C14" s="61" t="s">
        <v>162</v>
      </c>
      <c r="D14" s="89"/>
      <c r="E14" s="63"/>
      <c r="F14" s="83"/>
      <c r="G14" s="83"/>
    </row>
    <row r="15" spans="1:7" ht="13.5" outlineLevel="1">
      <c r="A15" s="80" t="str">
        <f>$A$9</f>
        <v>2_E.</v>
      </c>
      <c r="B15" s="81">
        <f>B13+1</f>
        <v>4</v>
      </c>
      <c r="C15" s="55" t="s">
        <v>161</v>
      </c>
      <c r="D15" s="86" t="s">
        <v>79</v>
      </c>
      <c r="E15" s="57">
        <v>85</v>
      </c>
      <c r="F15" s="46"/>
      <c r="G15" s="46">
        <f>E15*F15</f>
        <v>0</v>
      </c>
    </row>
    <row r="16" spans="1:7" ht="13.5" outlineLevel="2">
      <c r="A16" s="82"/>
      <c r="B16" s="37"/>
      <c r="C16" s="61" t="s">
        <v>225</v>
      </c>
      <c r="D16" s="89"/>
      <c r="E16" s="63"/>
      <c r="F16" s="83"/>
      <c r="G16" s="83"/>
    </row>
    <row r="17" spans="1:7" ht="13.5" outlineLevel="1">
      <c r="A17" s="80" t="str">
        <f>$A$9</f>
        <v>2_E.</v>
      </c>
      <c r="B17" s="81">
        <f>B15+1</f>
        <v>5</v>
      </c>
      <c r="C17" s="55" t="s">
        <v>226</v>
      </c>
      <c r="D17" s="86" t="s">
        <v>79</v>
      </c>
      <c r="E17" s="57">
        <v>6</v>
      </c>
      <c r="F17" s="46"/>
      <c r="G17" s="46">
        <f>E17*F17</f>
        <v>0</v>
      </c>
    </row>
    <row r="18" spans="1:7" ht="13.5" outlineLevel="2">
      <c r="A18" s="82"/>
      <c r="B18" s="37"/>
      <c r="C18" s="61" t="s">
        <v>227</v>
      </c>
      <c r="D18" s="89"/>
      <c r="E18" s="63"/>
      <c r="F18" s="83"/>
      <c r="G18" s="83"/>
    </row>
    <row r="19" spans="1:7" ht="13.5" outlineLevel="1">
      <c r="A19" s="80" t="str">
        <f>$A$9</f>
        <v>2_E.</v>
      </c>
      <c r="B19" s="81">
        <f>B17+1</f>
        <v>6</v>
      </c>
      <c r="C19" s="55" t="s">
        <v>230</v>
      </c>
      <c r="D19" s="86" t="s">
        <v>79</v>
      </c>
      <c r="E19" s="57">
        <v>10</v>
      </c>
      <c r="F19" s="46"/>
      <c r="G19" s="46">
        <f>E19*F19</f>
        <v>0</v>
      </c>
    </row>
    <row r="20" spans="1:7" ht="13.5" outlineLevel="2">
      <c r="A20" s="82"/>
      <c r="B20" s="37"/>
      <c r="C20" s="61" t="s">
        <v>231</v>
      </c>
      <c r="D20" s="89"/>
      <c r="E20" s="63"/>
      <c r="F20" s="83"/>
      <c r="G20" s="83"/>
    </row>
    <row r="21" spans="1:7" ht="13.5" outlineLevel="1">
      <c r="A21" s="80" t="str">
        <f>$A$9</f>
        <v>2_E.</v>
      </c>
      <c r="B21" s="81">
        <f>B19+1</f>
        <v>7</v>
      </c>
      <c r="C21" s="55" t="s">
        <v>197</v>
      </c>
      <c r="D21" s="86" t="s">
        <v>115</v>
      </c>
      <c r="E21" s="57">
        <v>15</v>
      </c>
      <c r="F21" s="46"/>
      <c r="G21" s="46">
        <f>E21*F21</f>
        <v>0</v>
      </c>
    </row>
    <row r="22" spans="1:7" ht="13.5" outlineLevel="2">
      <c r="A22" s="82"/>
      <c r="B22" s="37"/>
      <c r="C22" s="61" t="s">
        <v>197</v>
      </c>
      <c r="D22" s="89"/>
      <c r="E22" s="63"/>
      <c r="F22" s="83"/>
      <c r="G22" s="83"/>
    </row>
    <row r="23" spans="1:7" ht="13.5" outlineLevel="1">
      <c r="A23" s="80" t="str">
        <f>$A$9</f>
        <v>2_E.</v>
      </c>
      <c r="B23" s="81">
        <f>B21+1</f>
        <v>8</v>
      </c>
      <c r="C23" s="55" t="s">
        <v>198</v>
      </c>
      <c r="D23" s="86" t="s">
        <v>19</v>
      </c>
      <c r="E23" s="57">
        <v>1</v>
      </c>
      <c r="F23" s="46"/>
      <c r="G23" s="46">
        <f>E23*F23</f>
        <v>0</v>
      </c>
    </row>
    <row r="24" spans="1:7" ht="13.5" outlineLevel="2">
      <c r="A24" s="82"/>
      <c r="B24" s="37"/>
      <c r="C24" s="61" t="s">
        <v>232</v>
      </c>
      <c r="D24" s="89"/>
      <c r="E24" s="63"/>
      <c r="F24" s="83"/>
      <c r="G24" s="83"/>
    </row>
    <row r="25" spans="1:7" ht="13.5" outlineLevel="1">
      <c r="A25" s="80" t="str">
        <f>$A$9</f>
        <v>2_E.</v>
      </c>
      <c r="B25" s="81">
        <f>B23+1</f>
        <v>9</v>
      </c>
      <c r="C25" s="55" t="s">
        <v>182</v>
      </c>
      <c r="D25" s="86" t="s">
        <v>35</v>
      </c>
      <c r="E25" s="57">
        <v>2</v>
      </c>
      <c r="F25" s="46"/>
      <c r="G25" s="46">
        <f>E25*F25</f>
        <v>0</v>
      </c>
    </row>
    <row r="26" spans="1:7" ht="21.75" outlineLevel="2">
      <c r="A26" s="82"/>
      <c r="B26" s="37"/>
      <c r="C26" s="61" t="s">
        <v>228</v>
      </c>
      <c r="D26" s="89"/>
      <c r="E26" s="63"/>
      <c r="F26" s="83"/>
      <c r="G26" s="83"/>
    </row>
    <row r="27" spans="1:7" ht="13.5" outlineLevel="1">
      <c r="A27" s="80" t="str">
        <f>$A$9</f>
        <v>2_E.</v>
      </c>
      <c r="B27" s="81">
        <f>B25+1</f>
        <v>10</v>
      </c>
      <c r="C27" s="55" t="s">
        <v>184</v>
      </c>
      <c r="D27" s="86" t="s">
        <v>35</v>
      </c>
      <c r="E27" s="57">
        <v>6</v>
      </c>
      <c r="F27" s="46"/>
      <c r="G27" s="46">
        <f>E27*F27</f>
        <v>0</v>
      </c>
    </row>
    <row r="28" spans="1:7" ht="13.5" outlineLevel="2">
      <c r="A28" s="82"/>
      <c r="B28" s="37"/>
      <c r="C28" s="61" t="s">
        <v>186</v>
      </c>
      <c r="D28" s="89"/>
      <c r="E28" s="63"/>
      <c r="F28" s="83"/>
      <c r="G28" s="83"/>
    </row>
    <row r="29" spans="1:7" ht="13.5" outlineLevel="1">
      <c r="A29" s="80" t="str">
        <f>$A$9</f>
        <v>2_E.</v>
      </c>
      <c r="B29" s="81">
        <f>B27+1</f>
        <v>11</v>
      </c>
      <c r="C29" s="55" t="s">
        <v>192</v>
      </c>
      <c r="D29" s="86" t="s">
        <v>35</v>
      </c>
      <c r="E29" s="57">
        <v>6</v>
      </c>
      <c r="F29" s="46"/>
      <c r="G29" s="46">
        <f>E29*F29</f>
        <v>0</v>
      </c>
    </row>
    <row r="30" spans="1:7" ht="13.5" outlineLevel="2">
      <c r="A30" s="82"/>
      <c r="B30" s="37"/>
      <c r="C30" s="61" t="s">
        <v>229</v>
      </c>
      <c r="D30" s="89"/>
      <c r="E30" s="63"/>
      <c r="F30" s="83"/>
      <c r="G30" s="83"/>
    </row>
    <row r="31" spans="1:7" ht="13.5" outlineLevel="1">
      <c r="A31" s="80" t="str">
        <f>$A$9</f>
        <v>2_E.</v>
      </c>
      <c r="B31" s="81">
        <f>B29+1</f>
        <v>12</v>
      </c>
      <c r="C31" s="55" t="s">
        <v>198</v>
      </c>
      <c r="D31" s="86" t="s">
        <v>19</v>
      </c>
      <c r="E31" s="97">
        <v>1</v>
      </c>
      <c r="F31" s="46"/>
      <c r="G31" s="46">
        <f>E31*F31</f>
        <v>0</v>
      </c>
    </row>
    <row r="32" spans="1:7" ht="13.5" outlineLevel="2">
      <c r="A32" s="82"/>
      <c r="B32" s="37"/>
      <c r="C32" s="61" t="s">
        <v>318</v>
      </c>
      <c r="D32" s="89"/>
      <c r="E32" s="63"/>
      <c r="F32" s="83"/>
      <c r="G32" s="83"/>
    </row>
    <row r="33" spans="1:7" ht="13.5" outlineLevel="1">
      <c r="A33" s="80" t="str">
        <f>$A$9</f>
        <v>2_E.</v>
      </c>
      <c r="B33" s="81">
        <f>B31+1</f>
        <v>13</v>
      </c>
      <c r="C33" s="55" t="s">
        <v>37</v>
      </c>
      <c r="D33" s="86" t="s">
        <v>19</v>
      </c>
      <c r="E33" s="57">
        <v>1</v>
      </c>
      <c r="F33" s="46"/>
      <c r="G33" s="46">
        <f>E33*F33</f>
        <v>0</v>
      </c>
    </row>
    <row r="34" spans="1:7" ht="13.5" outlineLevel="2">
      <c r="A34" s="82"/>
      <c r="B34" s="37"/>
      <c r="C34" s="61" t="s">
        <v>310</v>
      </c>
      <c r="D34" s="89"/>
      <c r="E34" s="63"/>
      <c r="F34" s="83"/>
      <c r="G34" s="83"/>
    </row>
    <row r="35" spans="1:7" ht="13.5" outlineLevel="1">
      <c r="A35" s="80" t="str">
        <f>$A$9</f>
        <v>2_E.</v>
      </c>
      <c r="B35" s="81">
        <f>B33+1</f>
        <v>14</v>
      </c>
      <c r="C35" s="55" t="s">
        <v>200</v>
      </c>
      <c r="D35" s="86" t="s">
        <v>19</v>
      </c>
      <c r="E35" s="57">
        <v>1</v>
      </c>
      <c r="F35" s="46"/>
      <c r="G35" s="46">
        <f>E35*F35</f>
        <v>0</v>
      </c>
    </row>
    <row r="36" spans="1:7" ht="13.5" outlineLevel="2">
      <c r="A36" s="82"/>
      <c r="B36" s="37"/>
      <c r="C36" s="61" t="s">
        <v>201</v>
      </c>
      <c r="D36" s="89"/>
      <c r="E36" s="63"/>
      <c r="F36" s="83"/>
      <c r="G36" s="83"/>
    </row>
    <row r="37" spans="1:7" ht="13.5" outlineLevel="1">
      <c r="A37" s="80" t="str">
        <f>$A$9</f>
        <v>2_E.</v>
      </c>
      <c r="B37" s="81">
        <f>B35+1</f>
        <v>15</v>
      </c>
      <c r="C37" s="55" t="s">
        <v>234</v>
      </c>
      <c r="D37" s="86" t="s">
        <v>79</v>
      </c>
      <c r="E37" s="57">
        <v>46</v>
      </c>
      <c r="F37" s="46"/>
      <c r="G37" s="46">
        <f>E37*F37</f>
        <v>0</v>
      </c>
    </row>
    <row r="38" spans="1:7" ht="21.75" outlineLevel="2">
      <c r="A38" s="82"/>
      <c r="B38" s="37"/>
      <c r="C38" s="61" t="s">
        <v>317</v>
      </c>
      <c r="D38" s="89"/>
      <c r="E38" s="63"/>
      <c r="F38" s="83"/>
      <c r="G38" s="83"/>
    </row>
    <row r="39" spans="1:7" ht="27.75" outlineLevel="1">
      <c r="A39" s="80" t="str">
        <f>$A$9</f>
        <v>2_E.</v>
      </c>
      <c r="B39" s="81">
        <f>B37+1</f>
        <v>16</v>
      </c>
      <c r="C39" s="55" t="s">
        <v>21</v>
      </c>
      <c r="D39" s="86" t="s">
        <v>19</v>
      </c>
      <c r="E39" s="57">
        <v>1</v>
      </c>
      <c r="F39" s="46"/>
      <c r="G39" s="46">
        <f>E39*F39</f>
        <v>0</v>
      </c>
    </row>
    <row r="40" spans="1:7" ht="13.5" outlineLevel="2">
      <c r="A40" s="82"/>
      <c r="B40" s="37"/>
      <c r="C40" s="61" t="s">
        <v>22</v>
      </c>
      <c r="D40" s="89"/>
      <c r="E40" s="63"/>
      <c r="F40" s="83"/>
      <c r="G40" s="83"/>
    </row>
    <row r="41" spans="1:7" ht="13.5" outlineLevel="1">
      <c r="A41" s="80" t="str">
        <f>$A$9</f>
        <v>2_E.</v>
      </c>
      <c r="B41" s="81">
        <f>B39+1</f>
        <v>17</v>
      </c>
      <c r="C41" s="55" t="s">
        <v>44</v>
      </c>
      <c r="D41" s="86" t="s">
        <v>19</v>
      </c>
      <c r="E41" s="57">
        <v>1</v>
      </c>
      <c r="F41" s="46"/>
      <c r="G41" s="46">
        <f>E41*F41</f>
        <v>0</v>
      </c>
    </row>
    <row r="42" spans="1:7" ht="13.5" outlineLevel="2">
      <c r="A42" s="82"/>
      <c r="B42" s="37"/>
      <c r="C42" s="61" t="s">
        <v>319</v>
      </c>
      <c r="D42" s="89"/>
      <c r="E42" s="63"/>
      <c r="F42" s="83"/>
      <c r="G42" s="83"/>
    </row>
    <row r="43" spans="1:7" ht="13.5" outlineLevel="1">
      <c r="A43" s="80" t="str">
        <f>$A$9</f>
        <v>2_E.</v>
      </c>
      <c r="B43" s="81">
        <f>B41+1</f>
        <v>18</v>
      </c>
      <c r="C43" s="55" t="s">
        <v>23</v>
      </c>
      <c r="D43" s="86" t="s">
        <v>111</v>
      </c>
      <c r="E43" s="57">
        <v>3</v>
      </c>
      <c r="F43" s="46"/>
      <c r="G43" s="46">
        <f>E43*F43</f>
        <v>0</v>
      </c>
    </row>
    <row r="44" spans="1:7" ht="13.5" outlineLevel="2">
      <c r="A44" s="82"/>
      <c r="B44" s="37"/>
      <c r="C44" s="61" t="s">
        <v>235</v>
      </c>
      <c r="D44" s="89"/>
      <c r="E44" s="63"/>
      <c r="F44" s="83"/>
      <c r="G44" s="83"/>
    </row>
    <row r="45" spans="1:8" s="5" customFormat="1" ht="13.5">
      <c r="A45" s="10" t="s">
        <v>245</v>
      </c>
      <c r="B45" s="10"/>
      <c r="C45" s="10"/>
      <c r="D45" s="10"/>
      <c r="E45" s="28"/>
      <c r="F45" s="29"/>
      <c r="G45" s="29">
        <f>SUM(G9:G44)</f>
        <v>0</v>
      </c>
      <c r="H45" s="122"/>
    </row>
  </sheetData>
  <sheetProtection/>
  <autoFilter ref="A7:H45"/>
  <printOptions/>
  <pageMargins left="0.7086614173228347" right="0.5118110236220472" top="0.7874015748031497" bottom="0.7874015748031497" header="0.31496062992125984" footer="0.31496062992125984"/>
  <pageSetup fitToHeight="10" fitToWidth="1" horizontalDpi="600" verticalDpi="600" orientation="portrait" paperSize="9" scale="83"/>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A1:H85"/>
  <sheetViews>
    <sheetView zoomScaleSheetLayoutView="100" workbookViewId="0" topLeftCell="A1">
      <pane xSplit="3" ySplit="8" topLeftCell="D69" activePane="bottomRight" state="frozen"/>
      <selection pane="topLeft" activeCell="A32" sqref="A32"/>
      <selection pane="topRight" activeCell="A32" sqref="A32"/>
      <selection pane="bottomLeft" activeCell="A32" sqref="A32"/>
      <selection pane="bottomRight" activeCell="G84" sqref="G84"/>
    </sheetView>
  </sheetViews>
  <sheetFormatPr defaultColWidth="8.8515625" defaultRowHeight="15" outlineLevelRow="3"/>
  <cols>
    <col min="1" max="2" width="8.8515625" style="4" customWidth="1"/>
    <col min="3" max="3" width="50.8515625" style="4" customWidth="1"/>
    <col min="4" max="5" width="8.8515625" style="4" customWidth="1"/>
    <col min="6" max="7" width="10.8515625" style="4" customWidth="1"/>
    <col min="8" max="8" width="8.8515625" style="121" customWidth="1"/>
    <col min="9" max="16384" width="8.8515625" style="4" customWidth="1"/>
  </cols>
  <sheetData>
    <row r="1" spans="3:7" ht="19.5">
      <c r="C1" s="1" t="str">
        <f>REKAPITULACE!C1</f>
        <v>VÝKAZ VÝMĚR</v>
      </c>
      <c r="F1" s="2" t="str">
        <f>REKAPITULACE!F1</f>
        <v>Revize:</v>
      </c>
      <c r="G1" s="3">
        <f>REKAPITULACE!G1</f>
        <v>1</v>
      </c>
    </row>
    <row r="2" spans="6:7" ht="13.5">
      <c r="F2" s="2" t="str">
        <f>REKAPITULACE!F2</f>
        <v>Datum:</v>
      </c>
      <c r="G2" s="7">
        <f>REKAPITULACE!G2</f>
        <v>42856</v>
      </c>
    </row>
    <row r="3" spans="3:7" ht="13.5">
      <c r="C3" s="6" t="str">
        <f>REKAPITULACE!C3</f>
        <v>Modernizace sálu</v>
      </c>
      <c r="F3" s="2" t="str">
        <f>REKAPITULACE!F3</f>
        <v>Měna:</v>
      </c>
      <c r="G3" s="3" t="str">
        <f>REKAPITULACE!G3</f>
        <v>Kč</v>
      </c>
    </row>
    <row r="4" spans="1:7" ht="15" thickBot="1">
      <c r="A4" s="12"/>
      <c r="B4" s="12"/>
      <c r="C4" s="8"/>
      <c r="D4" s="12"/>
      <c r="E4" s="12"/>
      <c r="F4" s="12"/>
      <c r="G4" s="12"/>
    </row>
    <row r="5" ht="13.5">
      <c r="H5" s="122"/>
    </row>
    <row r="6" spans="1:8" ht="13.5">
      <c r="A6" s="4" t="s">
        <v>12</v>
      </c>
      <c r="C6" s="4" t="s">
        <v>13</v>
      </c>
      <c r="D6" s="17" t="s">
        <v>14</v>
      </c>
      <c r="E6" s="17" t="s">
        <v>15</v>
      </c>
      <c r="F6" s="17" t="s">
        <v>16</v>
      </c>
      <c r="G6" s="17" t="s">
        <v>17</v>
      </c>
      <c r="H6" s="122"/>
    </row>
    <row r="7" spans="1:8" ht="13.5">
      <c r="A7" s="13"/>
      <c r="B7" s="13"/>
      <c r="C7" s="13"/>
      <c r="D7" s="13"/>
      <c r="E7" s="13"/>
      <c r="F7" s="13"/>
      <c r="G7" s="13"/>
      <c r="H7" s="122"/>
    </row>
    <row r="8" spans="1:8" s="5" customFormat="1" ht="13.5">
      <c r="A8" s="10" t="str">
        <f>REKAPITULACE!A10</f>
        <v>PS.03</v>
      </c>
      <c r="B8" s="10"/>
      <c r="C8" s="10" t="str">
        <f>REKAPITULACE!C10</f>
        <v>AUDIO TECHNIKA PRO MULTIFUNKCI (AO)</v>
      </c>
      <c r="D8" s="10"/>
      <c r="E8" s="10"/>
      <c r="F8" s="15"/>
      <c r="G8" s="15"/>
      <c r="H8" s="122"/>
    </row>
    <row r="9" spans="1:8" ht="13.5" outlineLevel="1">
      <c r="A9" s="92"/>
      <c r="B9" s="93"/>
      <c r="C9" s="98" t="s">
        <v>322</v>
      </c>
      <c r="D9" s="94"/>
      <c r="E9" s="95"/>
      <c r="F9" s="96">
        <f>SUM(G10:G45)</f>
        <v>0</v>
      </c>
      <c r="G9" s="96"/>
      <c r="H9" s="123"/>
    </row>
    <row r="10" spans="1:8" ht="13.5" outlineLevel="2">
      <c r="A10" s="53" t="s">
        <v>90</v>
      </c>
      <c r="B10" s="54">
        <v>1</v>
      </c>
      <c r="C10" s="66" t="s">
        <v>91</v>
      </c>
      <c r="D10" s="56" t="s">
        <v>35</v>
      </c>
      <c r="E10" s="57">
        <v>2</v>
      </c>
      <c r="F10" s="58"/>
      <c r="G10" s="58">
        <f>E10*F10</f>
        <v>0</v>
      </c>
      <c r="H10" s="123"/>
    </row>
    <row r="11" spans="1:8" ht="33" outlineLevel="3">
      <c r="A11" s="59"/>
      <c r="B11" s="67"/>
      <c r="C11" s="68" t="s">
        <v>258</v>
      </c>
      <c r="D11" s="62"/>
      <c r="E11" s="63"/>
      <c r="F11" s="64"/>
      <c r="G11" s="64"/>
      <c r="H11" s="123"/>
    </row>
    <row r="12" spans="1:8" ht="13.5" outlineLevel="2">
      <c r="A12" s="53" t="str">
        <f>$A$10</f>
        <v>3.</v>
      </c>
      <c r="B12" s="54">
        <f>B10+1</f>
        <v>2</v>
      </c>
      <c r="C12" s="66" t="s">
        <v>92</v>
      </c>
      <c r="D12" s="56" t="s">
        <v>35</v>
      </c>
      <c r="E12" s="57">
        <v>2</v>
      </c>
      <c r="F12" s="58"/>
      <c r="G12" s="58">
        <f>E12*F12</f>
        <v>0</v>
      </c>
      <c r="H12" s="123"/>
    </row>
    <row r="13" spans="1:8" ht="13.5" outlineLevel="3">
      <c r="A13" s="59"/>
      <c r="B13" s="67"/>
      <c r="C13" s="68"/>
      <c r="D13" s="62"/>
      <c r="E13" s="63"/>
      <c r="F13" s="64"/>
      <c r="G13" s="64"/>
      <c r="H13" s="123"/>
    </row>
    <row r="14" spans="1:8" ht="13.5" outlineLevel="2">
      <c r="A14" s="53" t="str">
        <f>$A$10</f>
        <v>3.</v>
      </c>
      <c r="B14" s="54">
        <f>B12+1</f>
        <v>3</v>
      </c>
      <c r="C14" s="66" t="s">
        <v>93</v>
      </c>
      <c r="D14" s="56" t="s">
        <v>35</v>
      </c>
      <c r="E14" s="57">
        <v>1</v>
      </c>
      <c r="F14" s="58"/>
      <c r="G14" s="58">
        <f>E14*F14</f>
        <v>0</v>
      </c>
      <c r="H14" s="123"/>
    </row>
    <row r="15" spans="1:8" ht="33" outlineLevel="3">
      <c r="A15" s="59"/>
      <c r="B15" s="67"/>
      <c r="C15" s="68" t="s">
        <v>94</v>
      </c>
      <c r="D15" s="62"/>
      <c r="E15" s="63"/>
      <c r="F15" s="64"/>
      <c r="G15" s="64"/>
      <c r="H15" s="123"/>
    </row>
    <row r="16" spans="1:8" ht="13.5" outlineLevel="2">
      <c r="A16" s="53" t="str">
        <f>$A$10</f>
        <v>3.</v>
      </c>
      <c r="B16" s="54">
        <f>B14+1</f>
        <v>4</v>
      </c>
      <c r="C16" s="66" t="s">
        <v>95</v>
      </c>
      <c r="D16" s="56" t="s">
        <v>35</v>
      </c>
      <c r="E16" s="57">
        <v>2</v>
      </c>
      <c r="F16" s="58"/>
      <c r="G16" s="58">
        <f>E16*F16</f>
        <v>0</v>
      </c>
      <c r="H16" s="123"/>
    </row>
    <row r="17" spans="1:8" ht="43.5" outlineLevel="3">
      <c r="A17" s="59"/>
      <c r="B17" s="67"/>
      <c r="C17" s="68" t="s">
        <v>96</v>
      </c>
      <c r="D17" s="62"/>
      <c r="E17" s="63"/>
      <c r="F17" s="64"/>
      <c r="G17" s="64"/>
      <c r="H17" s="123"/>
    </row>
    <row r="18" spans="1:8" ht="13.5" outlineLevel="2">
      <c r="A18" s="53" t="str">
        <f>$A$10</f>
        <v>3.</v>
      </c>
      <c r="B18" s="54">
        <f>B16+1</f>
        <v>5</v>
      </c>
      <c r="C18" s="66" t="s">
        <v>97</v>
      </c>
      <c r="D18" s="56" t="s">
        <v>35</v>
      </c>
      <c r="E18" s="57">
        <v>2</v>
      </c>
      <c r="F18" s="58"/>
      <c r="G18" s="58">
        <f>E18*F18</f>
        <v>0</v>
      </c>
      <c r="H18" s="123"/>
    </row>
    <row r="19" spans="1:8" ht="21.75" outlineLevel="3">
      <c r="A19" s="59"/>
      <c r="B19" s="67"/>
      <c r="C19" s="68" t="s">
        <v>98</v>
      </c>
      <c r="D19" s="62"/>
      <c r="E19" s="63"/>
      <c r="F19" s="64"/>
      <c r="G19" s="64"/>
      <c r="H19" s="123"/>
    </row>
    <row r="20" spans="1:8" ht="13.5" outlineLevel="2">
      <c r="A20" s="53" t="str">
        <f>$A$10</f>
        <v>3.</v>
      </c>
      <c r="B20" s="54">
        <f>B18+1</f>
        <v>6</v>
      </c>
      <c r="C20" s="66" t="s">
        <v>75</v>
      </c>
      <c r="D20" s="56" t="s">
        <v>35</v>
      </c>
      <c r="E20" s="57">
        <v>2</v>
      </c>
      <c r="F20" s="58"/>
      <c r="G20" s="58">
        <f>E20*F20</f>
        <v>0</v>
      </c>
      <c r="H20" s="123"/>
    </row>
    <row r="21" spans="1:8" ht="21.75" outlineLevel="3">
      <c r="A21" s="59"/>
      <c r="B21" s="67"/>
      <c r="C21" s="68" t="s">
        <v>99</v>
      </c>
      <c r="D21" s="62"/>
      <c r="E21" s="63"/>
      <c r="F21" s="64"/>
      <c r="G21" s="64"/>
      <c r="H21" s="123"/>
    </row>
    <row r="22" spans="1:8" ht="13.5" outlineLevel="2">
      <c r="A22" s="53" t="str">
        <f>$A$10</f>
        <v>3.</v>
      </c>
      <c r="B22" s="54">
        <f>B20+1</f>
        <v>7</v>
      </c>
      <c r="C22" s="66" t="s">
        <v>100</v>
      </c>
      <c r="D22" s="56" t="s">
        <v>35</v>
      </c>
      <c r="E22" s="57">
        <v>1</v>
      </c>
      <c r="F22" s="58"/>
      <c r="G22" s="58">
        <f>E22*F22</f>
        <v>0</v>
      </c>
      <c r="H22" s="123"/>
    </row>
    <row r="23" spans="1:8" ht="21.75" outlineLevel="3">
      <c r="A23" s="59"/>
      <c r="B23" s="67"/>
      <c r="C23" s="68" t="s">
        <v>101</v>
      </c>
      <c r="D23" s="62"/>
      <c r="E23" s="63"/>
      <c r="F23" s="64"/>
      <c r="G23" s="64"/>
      <c r="H23" s="123"/>
    </row>
    <row r="24" spans="1:8" ht="13.5" outlineLevel="2">
      <c r="A24" s="53" t="str">
        <f>$A$10</f>
        <v>3.</v>
      </c>
      <c r="B24" s="54">
        <f>B22+1</f>
        <v>8</v>
      </c>
      <c r="C24" s="66" t="s">
        <v>102</v>
      </c>
      <c r="D24" s="56" t="s">
        <v>35</v>
      </c>
      <c r="E24" s="57">
        <v>1</v>
      </c>
      <c r="F24" s="58"/>
      <c r="G24" s="58">
        <f>E24*F24</f>
        <v>0</v>
      </c>
      <c r="H24" s="123"/>
    </row>
    <row r="25" spans="1:8" ht="43.5" outlineLevel="3">
      <c r="A25" s="59"/>
      <c r="B25" s="67"/>
      <c r="C25" s="68" t="s">
        <v>103</v>
      </c>
      <c r="D25" s="62"/>
      <c r="E25" s="63"/>
      <c r="F25" s="64"/>
      <c r="G25" s="64"/>
      <c r="H25" s="123"/>
    </row>
    <row r="26" spans="1:8" ht="13.5" outlineLevel="2">
      <c r="A26" s="53" t="str">
        <f>$A$10</f>
        <v>3.</v>
      </c>
      <c r="B26" s="54">
        <f>B24+1</f>
        <v>9</v>
      </c>
      <c r="C26" s="66" t="s">
        <v>104</v>
      </c>
      <c r="D26" s="56" t="s">
        <v>35</v>
      </c>
      <c r="E26" s="57">
        <v>1</v>
      </c>
      <c r="F26" s="58"/>
      <c r="G26" s="58">
        <f>E26*F26</f>
        <v>0</v>
      </c>
      <c r="H26" s="123"/>
    </row>
    <row r="27" spans="1:8" ht="66" outlineLevel="3">
      <c r="A27" s="59"/>
      <c r="B27" s="67"/>
      <c r="C27" s="68" t="s">
        <v>401</v>
      </c>
      <c r="D27" s="62"/>
      <c r="E27" s="63"/>
      <c r="F27" s="64"/>
      <c r="G27" s="64"/>
      <c r="H27" s="123"/>
    </row>
    <row r="28" spans="1:8" ht="13.5" outlineLevel="2">
      <c r="A28" s="53" t="str">
        <f>$A$10</f>
        <v>3.</v>
      </c>
      <c r="B28" s="54">
        <f>B26+1</f>
        <v>10</v>
      </c>
      <c r="C28" s="66" t="s">
        <v>121</v>
      </c>
      <c r="D28" s="56" t="s">
        <v>35</v>
      </c>
      <c r="E28" s="57">
        <v>1</v>
      </c>
      <c r="F28" s="58"/>
      <c r="G28" s="58">
        <f>E28*F28</f>
        <v>0</v>
      </c>
      <c r="H28" s="123"/>
    </row>
    <row r="29" spans="1:8" ht="33" outlineLevel="3">
      <c r="A29" s="59"/>
      <c r="B29" s="67"/>
      <c r="C29" s="68" t="s">
        <v>122</v>
      </c>
      <c r="D29" s="62"/>
      <c r="E29" s="63"/>
      <c r="F29" s="64"/>
      <c r="G29" s="64"/>
      <c r="H29" s="123"/>
    </row>
    <row r="30" spans="1:8" ht="13.5" outlineLevel="2">
      <c r="A30" s="53" t="str">
        <f>$A$10</f>
        <v>3.</v>
      </c>
      <c r="B30" s="54">
        <f>B28+1</f>
        <v>11</v>
      </c>
      <c r="C30" s="66" t="s">
        <v>357</v>
      </c>
      <c r="D30" s="56" t="s">
        <v>35</v>
      </c>
      <c r="E30" s="57">
        <v>1</v>
      </c>
      <c r="F30" s="58"/>
      <c r="G30" s="58">
        <f>E30*F30</f>
        <v>0</v>
      </c>
      <c r="H30" s="123"/>
    </row>
    <row r="31" spans="1:8" ht="21.75" outlineLevel="3">
      <c r="A31" s="59"/>
      <c r="B31" s="67"/>
      <c r="C31" s="68" t="s">
        <v>105</v>
      </c>
      <c r="D31" s="62"/>
      <c r="E31" s="63"/>
      <c r="F31" s="64"/>
      <c r="G31" s="64"/>
      <c r="H31" s="123"/>
    </row>
    <row r="32" spans="1:8" ht="13.5" outlineLevel="2">
      <c r="A32" s="53" t="str">
        <f>$A$10</f>
        <v>3.</v>
      </c>
      <c r="B32" s="54">
        <f>B30+1</f>
        <v>12</v>
      </c>
      <c r="C32" s="66" t="s">
        <v>259</v>
      </c>
      <c r="D32" s="56" t="s">
        <v>35</v>
      </c>
      <c r="E32" s="57">
        <v>1</v>
      </c>
      <c r="F32" s="58"/>
      <c r="G32" s="58">
        <f>E32*F32</f>
        <v>0</v>
      </c>
      <c r="H32" s="123"/>
    </row>
    <row r="33" spans="1:8" ht="43.5" outlineLevel="3">
      <c r="A33" s="59"/>
      <c r="B33" s="67"/>
      <c r="C33" s="68" t="s">
        <v>402</v>
      </c>
      <c r="D33" s="62"/>
      <c r="E33" s="63"/>
      <c r="F33" s="64"/>
      <c r="G33" s="64"/>
      <c r="H33" s="123"/>
    </row>
    <row r="34" spans="1:8" ht="13.5" outlineLevel="2">
      <c r="A34" s="53" t="str">
        <f>$A$10</f>
        <v>3.</v>
      </c>
      <c r="B34" s="54">
        <f>B32+1</f>
        <v>13</v>
      </c>
      <c r="C34" s="55" t="s">
        <v>37</v>
      </c>
      <c r="D34" s="56" t="s">
        <v>19</v>
      </c>
      <c r="E34" s="57">
        <v>1</v>
      </c>
      <c r="F34" s="58"/>
      <c r="G34" s="58">
        <f>E34*F34</f>
        <v>0</v>
      </c>
      <c r="H34" s="123"/>
    </row>
    <row r="35" spans="1:8" ht="13.5" outlineLevel="3">
      <c r="A35" s="59"/>
      <c r="B35" s="60"/>
      <c r="C35" s="61" t="s">
        <v>260</v>
      </c>
      <c r="D35" s="62"/>
      <c r="E35" s="63"/>
      <c r="F35" s="64"/>
      <c r="G35" s="64"/>
      <c r="H35" s="123"/>
    </row>
    <row r="36" spans="1:8" ht="13.5" outlineLevel="2">
      <c r="A36" s="53" t="str">
        <f>$A$10</f>
        <v>3.</v>
      </c>
      <c r="B36" s="54">
        <f>B34+1</f>
        <v>14</v>
      </c>
      <c r="C36" s="55" t="s">
        <v>198</v>
      </c>
      <c r="D36" s="56" t="s">
        <v>19</v>
      </c>
      <c r="E36" s="57">
        <v>1</v>
      </c>
      <c r="F36" s="58"/>
      <c r="G36" s="58">
        <f>E36*F36</f>
        <v>0</v>
      </c>
      <c r="H36" s="123"/>
    </row>
    <row r="37" spans="1:8" ht="13.5" outlineLevel="3">
      <c r="A37" s="59"/>
      <c r="B37" s="60"/>
      <c r="C37" s="61" t="s">
        <v>261</v>
      </c>
      <c r="D37" s="62"/>
      <c r="E37" s="63"/>
      <c r="F37" s="64"/>
      <c r="G37" s="64"/>
      <c r="H37" s="123"/>
    </row>
    <row r="38" spans="1:8" ht="13.5" outlineLevel="2">
      <c r="A38" s="53" t="str">
        <f>$A$10</f>
        <v>3.</v>
      </c>
      <c r="B38" s="54">
        <f>B36+1</f>
        <v>15</v>
      </c>
      <c r="C38" s="55" t="s">
        <v>39</v>
      </c>
      <c r="D38" s="56" t="s">
        <v>19</v>
      </c>
      <c r="E38" s="57">
        <v>1</v>
      </c>
      <c r="F38" s="58"/>
      <c r="G38" s="58">
        <f>E38*F38</f>
        <v>0</v>
      </c>
      <c r="H38" s="123"/>
    </row>
    <row r="39" spans="1:8" ht="13.5" outlineLevel="3">
      <c r="A39" s="59"/>
      <c r="B39" s="60"/>
      <c r="C39" s="61" t="s">
        <v>40</v>
      </c>
      <c r="D39" s="62"/>
      <c r="E39" s="63"/>
      <c r="F39" s="64"/>
      <c r="G39" s="64"/>
      <c r="H39" s="123"/>
    </row>
    <row r="40" spans="1:8" ht="27.75" outlineLevel="2">
      <c r="A40" s="53" t="str">
        <f>$A$10</f>
        <v>3.</v>
      </c>
      <c r="B40" s="54">
        <f>B38+1</f>
        <v>16</v>
      </c>
      <c r="C40" s="55" t="s">
        <v>21</v>
      </c>
      <c r="D40" s="56" t="s">
        <v>19</v>
      </c>
      <c r="E40" s="57">
        <v>1</v>
      </c>
      <c r="F40" s="58"/>
      <c r="G40" s="58">
        <f>E40*F40</f>
        <v>0</v>
      </c>
      <c r="H40" s="123"/>
    </row>
    <row r="41" spans="1:8" ht="13.5" outlineLevel="3">
      <c r="A41" s="59"/>
      <c r="B41" s="60"/>
      <c r="C41" s="61" t="s">
        <v>22</v>
      </c>
      <c r="D41" s="62"/>
      <c r="E41" s="63"/>
      <c r="F41" s="64"/>
      <c r="G41" s="64"/>
      <c r="H41" s="123"/>
    </row>
    <row r="42" spans="1:8" ht="13.5" outlineLevel="2">
      <c r="A42" s="53" t="str">
        <f>$A$10</f>
        <v>3.</v>
      </c>
      <c r="B42" s="54">
        <f>B40+1</f>
        <v>17</v>
      </c>
      <c r="C42" s="55" t="s">
        <v>44</v>
      </c>
      <c r="D42" s="56" t="s">
        <v>19</v>
      </c>
      <c r="E42" s="57">
        <v>1</v>
      </c>
      <c r="F42" s="58"/>
      <c r="G42" s="58">
        <f>E42*F42</f>
        <v>0</v>
      </c>
      <c r="H42" s="123"/>
    </row>
    <row r="43" spans="1:8" ht="13.5" outlineLevel="3">
      <c r="A43" s="59"/>
      <c r="B43" s="60"/>
      <c r="C43" s="61" t="s">
        <v>45</v>
      </c>
      <c r="D43" s="62"/>
      <c r="E43" s="63"/>
      <c r="F43" s="64"/>
      <c r="G43" s="64"/>
      <c r="H43" s="123"/>
    </row>
    <row r="44" spans="1:8" ht="13.5" outlineLevel="2">
      <c r="A44" s="53" t="str">
        <f>$A$10</f>
        <v>3.</v>
      </c>
      <c r="B44" s="54">
        <f>B42+1</f>
        <v>18</v>
      </c>
      <c r="C44" s="55" t="s">
        <v>23</v>
      </c>
      <c r="D44" s="56" t="s">
        <v>111</v>
      </c>
      <c r="E44" s="57">
        <v>1</v>
      </c>
      <c r="F44" s="58"/>
      <c r="G44" s="58">
        <f>E44*F44</f>
        <v>0</v>
      </c>
      <c r="H44" s="123"/>
    </row>
    <row r="45" spans="1:8" ht="13.5" outlineLevel="3">
      <c r="A45" s="59"/>
      <c r="B45" s="60"/>
      <c r="C45" s="61" t="s">
        <v>24</v>
      </c>
      <c r="D45" s="62"/>
      <c r="E45" s="63"/>
      <c r="F45" s="64"/>
      <c r="G45" s="64"/>
      <c r="H45" s="123"/>
    </row>
    <row r="46" spans="1:8" ht="13.5" outlineLevel="1">
      <c r="A46" s="92"/>
      <c r="B46" s="104"/>
      <c r="C46" s="98" t="s">
        <v>358</v>
      </c>
      <c r="D46" s="94"/>
      <c r="E46" s="95"/>
      <c r="F46" s="96">
        <f>SUM(G47:G54)</f>
        <v>0</v>
      </c>
      <c r="G46" s="105"/>
      <c r="H46" s="123"/>
    </row>
    <row r="47" spans="1:8" ht="13.5" outlineLevel="2">
      <c r="A47" s="84" t="str">
        <f>$A$10</f>
        <v>3.</v>
      </c>
      <c r="B47" s="85">
        <f>B44+1</f>
        <v>19</v>
      </c>
      <c r="C47" s="108" t="s">
        <v>359</v>
      </c>
      <c r="D47" s="109" t="s">
        <v>35</v>
      </c>
      <c r="E47" s="110">
        <v>2</v>
      </c>
      <c r="F47" s="87"/>
      <c r="G47" s="87">
        <f>E47*F47</f>
        <v>0</v>
      </c>
      <c r="H47" s="123"/>
    </row>
    <row r="48" spans="1:8" ht="33" outlineLevel="3">
      <c r="A48" s="111"/>
      <c r="B48" s="102"/>
      <c r="C48" s="102" t="s">
        <v>360</v>
      </c>
      <c r="D48" s="112"/>
      <c r="E48" s="113"/>
      <c r="F48" s="90"/>
      <c r="G48" s="90"/>
      <c r="H48" s="123"/>
    </row>
    <row r="49" spans="1:8" ht="13.5" outlineLevel="2">
      <c r="A49" s="84" t="str">
        <f>$A$10</f>
        <v>3.</v>
      </c>
      <c r="B49" s="85">
        <f>B47+1</f>
        <v>20</v>
      </c>
      <c r="C49" s="108" t="s">
        <v>361</v>
      </c>
      <c r="D49" s="109" t="s">
        <v>35</v>
      </c>
      <c r="E49" s="110">
        <v>6</v>
      </c>
      <c r="F49" s="87"/>
      <c r="G49" s="87">
        <f>E49*F49</f>
        <v>0</v>
      </c>
      <c r="H49" s="123"/>
    </row>
    <row r="50" spans="1:8" ht="10.5" outlineLevel="3">
      <c r="A50" s="111"/>
      <c r="B50" s="102"/>
      <c r="C50" s="102" t="s">
        <v>362</v>
      </c>
      <c r="D50" s="112"/>
      <c r="E50" s="113"/>
      <c r="F50" s="90"/>
      <c r="G50" s="90"/>
      <c r="H50" s="123"/>
    </row>
    <row r="51" spans="1:8" ht="13.5" outlineLevel="2">
      <c r="A51" s="84" t="str">
        <f>$A$10</f>
        <v>3.</v>
      </c>
      <c r="B51" s="85">
        <f>B49+1</f>
        <v>21</v>
      </c>
      <c r="C51" s="108" t="s">
        <v>363</v>
      </c>
      <c r="D51" s="109" t="s">
        <v>35</v>
      </c>
      <c r="E51" s="110">
        <v>6</v>
      </c>
      <c r="F51" s="87"/>
      <c r="G51" s="87">
        <f>E51*F51</f>
        <v>0</v>
      </c>
      <c r="H51" s="123"/>
    </row>
    <row r="52" spans="1:8" ht="10.5" outlineLevel="3">
      <c r="A52" s="111"/>
      <c r="B52" s="102"/>
      <c r="C52" s="102" t="s">
        <v>364</v>
      </c>
      <c r="D52" s="112"/>
      <c r="E52" s="113"/>
      <c r="F52" s="90"/>
      <c r="G52" s="90"/>
      <c r="H52" s="123"/>
    </row>
    <row r="53" spans="1:8" ht="13.5" outlineLevel="2">
      <c r="A53" s="84" t="str">
        <f>$A$10</f>
        <v>3.</v>
      </c>
      <c r="B53" s="85">
        <f>B51+1</f>
        <v>22</v>
      </c>
      <c r="C53" s="108" t="s">
        <v>365</v>
      </c>
      <c r="D53" s="86" t="s">
        <v>35</v>
      </c>
      <c r="E53" s="114">
        <v>1</v>
      </c>
      <c r="F53" s="87"/>
      <c r="G53" s="87">
        <f>E53*F53</f>
        <v>0</v>
      </c>
      <c r="H53" s="123"/>
    </row>
    <row r="54" spans="1:8" ht="13.5" outlineLevel="3">
      <c r="A54" s="88"/>
      <c r="B54" s="60"/>
      <c r="C54" s="115" t="s">
        <v>367</v>
      </c>
      <c r="D54" s="89"/>
      <c r="E54" s="116"/>
      <c r="F54" s="90"/>
      <c r="G54" s="90"/>
      <c r="H54" s="123"/>
    </row>
    <row r="55" spans="1:8" ht="13.5" outlineLevel="1">
      <c r="A55" s="92"/>
      <c r="B55" s="104"/>
      <c r="C55" s="98" t="s">
        <v>323</v>
      </c>
      <c r="D55" s="94"/>
      <c r="E55" s="106"/>
      <c r="F55" s="96">
        <f>SUM(G56:G83)</f>
        <v>0</v>
      </c>
      <c r="G55" s="105"/>
      <c r="H55" s="123"/>
    </row>
    <row r="56" spans="1:8" ht="13.5" outlineLevel="2">
      <c r="A56" s="53" t="str">
        <f>$A$10</f>
        <v>3.</v>
      </c>
      <c r="B56" s="54">
        <f>B53+1</f>
        <v>23</v>
      </c>
      <c r="C56" s="55" t="s">
        <v>262</v>
      </c>
      <c r="D56" s="56" t="s">
        <v>35</v>
      </c>
      <c r="E56" s="57">
        <v>3</v>
      </c>
      <c r="F56" s="58"/>
      <c r="G56" s="58">
        <f>E56*F56</f>
        <v>0</v>
      </c>
      <c r="H56" s="123"/>
    </row>
    <row r="57" spans="1:8" ht="21.75" outlineLevel="3">
      <c r="A57" s="59"/>
      <c r="B57" s="60"/>
      <c r="C57" s="61" t="s">
        <v>263</v>
      </c>
      <c r="D57" s="62"/>
      <c r="E57" s="63"/>
      <c r="F57" s="64"/>
      <c r="G57" s="64"/>
      <c r="H57" s="123"/>
    </row>
    <row r="58" spans="1:8" ht="13.5" outlineLevel="2">
      <c r="A58" s="53" t="str">
        <f>$A$10</f>
        <v>3.</v>
      </c>
      <c r="B58" s="54">
        <f>B56+1</f>
        <v>24</v>
      </c>
      <c r="C58" s="55" t="s">
        <v>264</v>
      </c>
      <c r="D58" s="56" t="s">
        <v>35</v>
      </c>
      <c r="E58" s="57">
        <v>2</v>
      </c>
      <c r="F58" s="58"/>
      <c r="G58" s="58">
        <f>E58*F58</f>
        <v>0</v>
      </c>
      <c r="H58" s="123"/>
    </row>
    <row r="59" spans="1:8" ht="21.75" outlineLevel="3">
      <c r="A59" s="70"/>
      <c r="B59" s="71"/>
      <c r="C59" s="72" t="s">
        <v>263</v>
      </c>
      <c r="D59" s="73"/>
      <c r="E59" s="74"/>
      <c r="F59" s="75"/>
      <c r="G59" s="75"/>
      <c r="H59" s="123"/>
    </row>
    <row r="60" spans="1:8" ht="13.5" outlineLevel="2">
      <c r="A60" s="53" t="str">
        <f>$A$10</f>
        <v>3.</v>
      </c>
      <c r="B60" s="54">
        <f>B58+1</f>
        <v>25</v>
      </c>
      <c r="C60" s="55" t="s">
        <v>265</v>
      </c>
      <c r="D60" s="56" t="s">
        <v>35</v>
      </c>
      <c r="E60" s="57">
        <v>2</v>
      </c>
      <c r="F60" s="58"/>
      <c r="G60" s="58">
        <f>E60*F60</f>
        <v>0</v>
      </c>
      <c r="H60" s="123"/>
    </row>
    <row r="61" spans="1:8" ht="21.75" outlineLevel="3">
      <c r="A61" s="59"/>
      <c r="B61" s="60"/>
      <c r="C61" s="61" t="s">
        <v>263</v>
      </c>
      <c r="D61" s="62"/>
      <c r="E61" s="63"/>
      <c r="F61" s="64"/>
      <c r="G61" s="64"/>
      <c r="H61" s="123"/>
    </row>
    <row r="62" spans="1:8" ht="13.5" outlineLevel="2">
      <c r="A62" s="53" t="str">
        <f>$A$10</f>
        <v>3.</v>
      </c>
      <c r="B62" s="54">
        <f>B60+1</f>
        <v>26</v>
      </c>
      <c r="C62" s="55" t="s">
        <v>106</v>
      </c>
      <c r="D62" s="56" t="s">
        <v>19</v>
      </c>
      <c r="E62" s="57">
        <v>1</v>
      </c>
      <c r="F62" s="58"/>
      <c r="G62" s="58">
        <f>E62*F62</f>
        <v>0</v>
      </c>
      <c r="H62" s="123"/>
    </row>
    <row r="63" spans="1:8" ht="13.5" outlineLevel="3">
      <c r="A63" s="59"/>
      <c r="B63" s="60"/>
      <c r="C63" s="61" t="s">
        <v>107</v>
      </c>
      <c r="D63" s="62"/>
      <c r="E63" s="63"/>
      <c r="F63" s="64"/>
      <c r="G63" s="64"/>
      <c r="H63" s="123"/>
    </row>
    <row r="64" spans="1:8" ht="13.5" outlineLevel="2">
      <c r="A64" s="53" t="str">
        <f>$A$10</f>
        <v>3.</v>
      </c>
      <c r="B64" s="54">
        <f>B62+1</f>
        <v>27</v>
      </c>
      <c r="C64" s="55" t="s">
        <v>108</v>
      </c>
      <c r="D64" s="56" t="s">
        <v>35</v>
      </c>
      <c r="E64" s="57">
        <v>100</v>
      </c>
      <c r="F64" s="58"/>
      <c r="G64" s="58">
        <f>E64*F64</f>
        <v>0</v>
      </c>
      <c r="H64" s="123"/>
    </row>
    <row r="65" spans="1:8" ht="13.5" outlineLevel="3">
      <c r="A65" s="59"/>
      <c r="B65" s="60"/>
      <c r="C65" s="61" t="s">
        <v>123</v>
      </c>
      <c r="D65" s="62"/>
      <c r="E65" s="63"/>
      <c r="F65" s="64"/>
      <c r="G65" s="64"/>
      <c r="H65" s="123"/>
    </row>
    <row r="66" spans="1:8" ht="13.5" outlineLevel="2">
      <c r="A66" s="53" t="str">
        <f>$A$10</f>
        <v>3.</v>
      </c>
      <c r="B66" s="54">
        <f>B64+1</f>
        <v>28</v>
      </c>
      <c r="C66" s="55" t="s">
        <v>78</v>
      </c>
      <c r="D66" s="56" t="s">
        <v>35</v>
      </c>
      <c r="E66" s="57">
        <v>100</v>
      </c>
      <c r="F66" s="58"/>
      <c r="G66" s="58">
        <f>E66*F66</f>
        <v>0</v>
      </c>
      <c r="H66" s="123"/>
    </row>
    <row r="67" spans="1:8" ht="13.5" outlineLevel="3">
      <c r="A67" s="59"/>
      <c r="B67" s="60"/>
      <c r="C67" s="61" t="s">
        <v>80</v>
      </c>
      <c r="D67" s="62"/>
      <c r="E67" s="63"/>
      <c r="F67" s="64"/>
      <c r="G67" s="64"/>
      <c r="H67" s="123"/>
    </row>
    <row r="68" spans="1:8" ht="13.5" outlineLevel="2">
      <c r="A68" s="53" t="str">
        <f>$A$10</f>
        <v>3.</v>
      </c>
      <c r="B68" s="54">
        <f>B66+1</f>
        <v>29</v>
      </c>
      <c r="C68" s="55" t="s">
        <v>109</v>
      </c>
      <c r="D68" s="56" t="s">
        <v>35</v>
      </c>
      <c r="E68" s="57">
        <v>170</v>
      </c>
      <c r="F68" s="58"/>
      <c r="G68" s="58">
        <f>E68*F68</f>
        <v>0</v>
      </c>
      <c r="H68" s="123"/>
    </row>
    <row r="69" spans="1:8" ht="13.5" outlineLevel="3">
      <c r="A69" s="59"/>
      <c r="B69" s="60"/>
      <c r="C69" s="61" t="s">
        <v>110</v>
      </c>
      <c r="D69" s="62"/>
      <c r="E69" s="63"/>
      <c r="F69" s="64"/>
      <c r="G69" s="64"/>
      <c r="H69" s="123"/>
    </row>
    <row r="70" spans="1:8" ht="13.5" outlineLevel="2">
      <c r="A70" s="53" t="str">
        <f>$A$10</f>
        <v>3.</v>
      </c>
      <c r="B70" s="54">
        <f>B68+1</f>
        <v>30</v>
      </c>
      <c r="C70" s="55" t="s">
        <v>82</v>
      </c>
      <c r="D70" s="56" t="s">
        <v>79</v>
      </c>
      <c r="E70" s="76">
        <v>125</v>
      </c>
      <c r="F70" s="58"/>
      <c r="G70" s="58">
        <f>E70*F70</f>
        <v>0</v>
      </c>
      <c r="H70" s="123"/>
    </row>
    <row r="71" spans="1:8" ht="13.5" outlineLevel="3">
      <c r="A71" s="59"/>
      <c r="B71" s="60"/>
      <c r="C71" s="61" t="s">
        <v>83</v>
      </c>
      <c r="D71" s="62"/>
      <c r="E71" s="77"/>
      <c r="F71" s="64"/>
      <c r="G71" s="64"/>
      <c r="H71" s="123"/>
    </row>
    <row r="72" spans="1:8" ht="13.5" outlineLevel="2">
      <c r="A72" s="53" t="str">
        <f>$A$10</f>
        <v>3.</v>
      </c>
      <c r="B72" s="54">
        <f>B70+1</f>
        <v>31</v>
      </c>
      <c r="C72" s="55" t="s">
        <v>266</v>
      </c>
      <c r="D72" s="56" t="s">
        <v>79</v>
      </c>
      <c r="E72" s="76">
        <v>100</v>
      </c>
      <c r="F72" s="58"/>
      <c r="G72" s="58">
        <f>E72*F72</f>
        <v>0</v>
      </c>
      <c r="H72" s="123"/>
    </row>
    <row r="73" spans="1:8" ht="13.5" outlineLevel="3">
      <c r="A73" s="59"/>
      <c r="B73" s="60"/>
      <c r="C73" s="61" t="s">
        <v>368</v>
      </c>
      <c r="D73" s="62"/>
      <c r="E73" s="77"/>
      <c r="F73" s="64"/>
      <c r="G73" s="64"/>
      <c r="H73" s="123"/>
    </row>
    <row r="74" spans="1:8" ht="13.5" outlineLevel="2">
      <c r="A74" s="53" t="str">
        <f>$A$10</f>
        <v>3.</v>
      </c>
      <c r="B74" s="54">
        <f>B72+1</f>
        <v>32</v>
      </c>
      <c r="C74" s="55" t="s">
        <v>37</v>
      </c>
      <c r="D74" s="56" t="s">
        <v>19</v>
      </c>
      <c r="E74" s="76">
        <v>1</v>
      </c>
      <c r="F74" s="58"/>
      <c r="G74" s="58">
        <f>E74*F74</f>
        <v>0</v>
      </c>
      <c r="H74" s="123"/>
    </row>
    <row r="75" spans="1:8" ht="13.5" outlineLevel="3">
      <c r="A75" s="59"/>
      <c r="B75" s="60"/>
      <c r="C75" s="61" t="s">
        <v>260</v>
      </c>
      <c r="D75" s="62"/>
      <c r="E75" s="77"/>
      <c r="F75" s="64"/>
      <c r="G75" s="64"/>
      <c r="H75" s="123"/>
    </row>
    <row r="76" spans="1:8" ht="13.5" outlineLevel="2">
      <c r="A76" s="53" t="str">
        <f>$A$10</f>
        <v>3.</v>
      </c>
      <c r="B76" s="54">
        <f>B74+1</f>
        <v>33</v>
      </c>
      <c r="C76" s="55" t="s">
        <v>84</v>
      </c>
      <c r="D76" s="56" t="s">
        <v>79</v>
      </c>
      <c r="E76" s="76">
        <v>200</v>
      </c>
      <c r="F76" s="58"/>
      <c r="G76" s="58">
        <f>E76*F76</f>
        <v>0</v>
      </c>
      <c r="H76" s="123"/>
    </row>
    <row r="77" spans="1:8" ht="13.5" outlineLevel="3">
      <c r="A77" s="59"/>
      <c r="B77" s="60"/>
      <c r="C77" s="61" t="s">
        <v>85</v>
      </c>
      <c r="D77" s="62"/>
      <c r="E77" s="77"/>
      <c r="F77" s="64"/>
      <c r="G77" s="64"/>
      <c r="H77" s="123"/>
    </row>
    <row r="78" spans="1:8" ht="13.5" outlineLevel="2">
      <c r="A78" s="53" t="str">
        <f>$A$10</f>
        <v>3.</v>
      </c>
      <c r="B78" s="54">
        <f>B76+1</f>
        <v>34</v>
      </c>
      <c r="C78" s="55" t="s">
        <v>86</v>
      </c>
      <c r="D78" s="56" t="s">
        <v>35</v>
      </c>
      <c r="E78" s="76">
        <v>4</v>
      </c>
      <c r="F78" s="58"/>
      <c r="G78" s="58">
        <f>E78*F78</f>
        <v>0</v>
      </c>
      <c r="H78" s="123"/>
    </row>
    <row r="79" spans="1:8" ht="21.75" outlineLevel="3">
      <c r="A79" s="59"/>
      <c r="B79" s="60"/>
      <c r="C79" s="61" t="s">
        <v>87</v>
      </c>
      <c r="D79" s="62"/>
      <c r="E79" s="77"/>
      <c r="F79" s="64"/>
      <c r="G79" s="64"/>
      <c r="H79" s="123"/>
    </row>
    <row r="80" spans="1:8" ht="13.5" outlineLevel="2">
      <c r="A80" s="53" t="str">
        <f>$A$10</f>
        <v>3.</v>
      </c>
      <c r="B80" s="54">
        <f>B78+1</f>
        <v>35</v>
      </c>
      <c r="C80" s="55" t="s">
        <v>124</v>
      </c>
      <c r="D80" s="56" t="s">
        <v>19</v>
      </c>
      <c r="E80" s="76">
        <v>1</v>
      </c>
      <c r="F80" s="58"/>
      <c r="G80" s="58">
        <f>E80*F80</f>
        <v>0</v>
      </c>
      <c r="H80" s="123"/>
    </row>
    <row r="81" spans="1:8" ht="13.5" outlineLevel="3">
      <c r="A81" s="59"/>
      <c r="B81" s="60"/>
      <c r="C81" s="61" t="s">
        <v>267</v>
      </c>
      <c r="D81" s="62"/>
      <c r="E81" s="77"/>
      <c r="F81" s="64"/>
      <c r="G81" s="64"/>
      <c r="H81" s="123"/>
    </row>
    <row r="82" spans="1:8" ht="13.5" outlineLevel="2">
      <c r="A82" s="53" t="str">
        <f>$A$10</f>
        <v>3.</v>
      </c>
      <c r="B82" s="54">
        <f>B80+1</f>
        <v>36</v>
      </c>
      <c r="C82" s="55" t="s">
        <v>23</v>
      </c>
      <c r="D82" s="56" t="s">
        <v>111</v>
      </c>
      <c r="E82" s="76">
        <v>1</v>
      </c>
      <c r="F82" s="58"/>
      <c r="G82" s="58">
        <f>E82*F82</f>
        <v>0</v>
      </c>
      <c r="H82" s="123"/>
    </row>
    <row r="83" spans="1:8" ht="13.5" outlineLevel="3">
      <c r="A83" s="59"/>
      <c r="B83" s="60"/>
      <c r="C83" s="61" t="s">
        <v>24</v>
      </c>
      <c r="D83" s="62"/>
      <c r="E83" s="77"/>
      <c r="F83" s="64"/>
      <c r="G83" s="64"/>
      <c r="H83" s="123"/>
    </row>
    <row r="84" spans="1:8" s="5" customFormat="1" ht="13.5">
      <c r="A84" s="10" t="s">
        <v>88</v>
      </c>
      <c r="B84" s="10"/>
      <c r="C84" s="10"/>
      <c r="D84" s="10"/>
      <c r="E84" s="28"/>
      <c r="F84" s="29"/>
      <c r="G84" s="29">
        <f>SUM(G10:G83)</f>
        <v>0</v>
      </c>
      <c r="H84" s="122"/>
    </row>
    <row r="85" ht="10.5">
      <c r="F85" s="103"/>
    </row>
  </sheetData>
  <sheetProtection/>
  <autoFilter ref="A7:H84"/>
  <conditionalFormatting sqref="C48">
    <cfRule type="expression" priority="51" dxfId="61">
      <formula>#REF!="__3"</formula>
    </cfRule>
    <cfRule type="expression" priority="52" dxfId="62">
      <formula>#REF!="_2"</formula>
    </cfRule>
  </conditionalFormatting>
  <conditionalFormatting sqref="C47">
    <cfRule type="expression" priority="49" dxfId="61">
      <formula>#REF!="__3"</formula>
    </cfRule>
    <cfRule type="expression" priority="50" dxfId="62">
      <formula>#REF!="_2"</formula>
    </cfRule>
  </conditionalFormatting>
  <conditionalFormatting sqref="D48">
    <cfRule type="expression" priority="37" dxfId="60" stopIfTrue="1">
      <formula>"#ref!"="__3"</formula>
    </cfRule>
    <cfRule type="expression" priority="38" dxfId="60" stopIfTrue="1">
      <formula>"#ref!"="_2"</formula>
    </cfRule>
  </conditionalFormatting>
  <conditionalFormatting sqref="E48">
    <cfRule type="expression" priority="39" dxfId="60" stopIfTrue="1">
      <formula>"#ref!"="__3"</formula>
    </cfRule>
    <cfRule type="expression" priority="40" dxfId="60" stopIfTrue="1">
      <formula>"#ref!"="_2"</formula>
    </cfRule>
  </conditionalFormatting>
  <conditionalFormatting sqref="E47">
    <cfRule type="expression" priority="41" dxfId="60" stopIfTrue="1">
      <formula>"#ref!"="__3"</formula>
    </cfRule>
    <cfRule type="expression" priority="42" dxfId="60" stopIfTrue="1">
      <formula>"#ref!"="_2"</formula>
    </cfRule>
  </conditionalFormatting>
  <conditionalFormatting sqref="D48">
    <cfRule type="expression" priority="43" dxfId="60" stopIfTrue="1">
      <formula>"#ref!"="__3"</formula>
    </cfRule>
    <cfRule type="expression" priority="44" dxfId="60" stopIfTrue="1">
      <formula>"#ref!"="_2"</formula>
    </cfRule>
  </conditionalFormatting>
  <conditionalFormatting sqref="D47">
    <cfRule type="expression" priority="45" dxfId="60" stopIfTrue="1">
      <formula>"#ref!"="__3"</formula>
    </cfRule>
    <cfRule type="expression" priority="46" dxfId="60" stopIfTrue="1">
      <formula>"#ref!"="_2"</formula>
    </cfRule>
  </conditionalFormatting>
  <conditionalFormatting sqref="E48">
    <cfRule type="expression" priority="47" dxfId="60" stopIfTrue="1">
      <formula>"#ref!"="__3"</formula>
    </cfRule>
    <cfRule type="expression" priority="48" dxfId="60" stopIfTrue="1">
      <formula>"#ref!"="_2"</formula>
    </cfRule>
  </conditionalFormatting>
  <conditionalFormatting sqref="D52">
    <cfRule type="expression" priority="7" dxfId="60" stopIfTrue="1">
      <formula>"#ref!"="__3"</formula>
    </cfRule>
    <cfRule type="expression" priority="8" dxfId="60" stopIfTrue="1">
      <formula>"#ref!"="_2"</formula>
    </cfRule>
  </conditionalFormatting>
  <conditionalFormatting sqref="E52">
    <cfRule type="expression" priority="9" dxfId="60" stopIfTrue="1">
      <formula>"#ref!"="__3"</formula>
    </cfRule>
    <cfRule type="expression" priority="10" dxfId="60" stopIfTrue="1">
      <formula>"#ref!"="_2"</formula>
    </cfRule>
  </conditionalFormatting>
  <conditionalFormatting sqref="C50">
    <cfRule type="expression" priority="35" dxfId="61">
      <formula>#REF!="__3"</formula>
    </cfRule>
    <cfRule type="expression" priority="36" dxfId="62">
      <formula>#REF!="_2"</formula>
    </cfRule>
  </conditionalFormatting>
  <conditionalFormatting sqref="C49">
    <cfRule type="expression" priority="33" dxfId="61">
      <formula>#REF!="__3"</formula>
    </cfRule>
    <cfRule type="expression" priority="34" dxfId="62">
      <formula>#REF!="_2"</formula>
    </cfRule>
  </conditionalFormatting>
  <conditionalFormatting sqref="D50">
    <cfRule type="expression" priority="21" dxfId="60" stopIfTrue="1">
      <formula>"#ref!"="__3"</formula>
    </cfRule>
    <cfRule type="expression" priority="22" dxfId="60" stopIfTrue="1">
      <formula>"#ref!"="_2"</formula>
    </cfRule>
  </conditionalFormatting>
  <conditionalFormatting sqref="E50">
    <cfRule type="expression" priority="23" dxfId="60" stopIfTrue="1">
      <formula>"#ref!"="__3"</formula>
    </cfRule>
    <cfRule type="expression" priority="24" dxfId="60" stopIfTrue="1">
      <formula>"#ref!"="_2"</formula>
    </cfRule>
  </conditionalFormatting>
  <conditionalFormatting sqref="E49">
    <cfRule type="expression" priority="25" dxfId="60" stopIfTrue="1">
      <formula>"#ref!"="__3"</formula>
    </cfRule>
    <cfRule type="expression" priority="26" dxfId="60" stopIfTrue="1">
      <formula>"#ref!"="_2"</formula>
    </cfRule>
  </conditionalFormatting>
  <conditionalFormatting sqref="D50">
    <cfRule type="expression" priority="27" dxfId="60" stopIfTrue="1">
      <formula>"#ref!"="__3"</formula>
    </cfRule>
    <cfRule type="expression" priority="28" dxfId="60" stopIfTrue="1">
      <formula>"#ref!"="_2"</formula>
    </cfRule>
  </conditionalFormatting>
  <conditionalFormatting sqref="D49">
    <cfRule type="expression" priority="29" dxfId="60" stopIfTrue="1">
      <formula>"#ref!"="__3"</formula>
    </cfRule>
    <cfRule type="expression" priority="30" dxfId="60" stopIfTrue="1">
      <formula>"#ref!"="_2"</formula>
    </cfRule>
  </conditionalFormatting>
  <conditionalFormatting sqref="E50">
    <cfRule type="expression" priority="31" dxfId="60" stopIfTrue="1">
      <formula>"#ref!"="__3"</formula>
    </cfRule>
    <cfRule type="expression" priority="32" dxfId="60" stopIfTrue="1">
      <formula>"#ref!"="_2"</formula>
    </cfRule>
  </conditionalFormatting>
  <conditionalFormatting sqref="C52">
    <cfRule type="expression" priority="19" dxfId="61">
      <formula>#REF!="__3"</formula>
    </cfRule>
    <cfRule type="expression" priority="20" dxfId="62">
      <formula>#REF!="_2"</formula>
    </cfRule>
  </conditionalFormatting>
  <conditionalFormatting sqref="E51">
    <cfRule type="expression" priority="11" dxfId="60" stopIfTrue="1">
      <formula>"#ref!"="__3"</formula>
    </cfRule>
    <cfRule type="expression" priority="12" dxfId="60" stopIfTrue="1">
      <formula>"#ref!"="_2"</formula>
    </cfRule>
  </conditionalFormatting>
  <conditionalFormatting sqref="D52">
    <cfRule type="expression" priority="13" dxfId="60" stopIfTrue="1">
      <formula>"#ref!"="__3"</formula>
    </cfRule>
    <cfRule type="expression" priority="14" dxfId="60" stopIfTrue="1">
      <formula>"#ref!"="_2"</formula>
    </cfRule>
  </conditionalFormatting>
  <conditionalFormatting sqref="D51">
    <cfRule type="expression" priority="15" dxfId="60" stopIfTrue="1">
      <formula>"#ref!"="__3"</formula>
    </cfRule>
    <cfRule type="expression" priority="16" dxfId="60" stopIfTrue="1">
      <formula>"#ref!"="_2"</formula>
    </cfRule>
  </conditionalFormatting>
  <conditionalFormatting sqref="E52">
    <cfRule type="expression" priority="17" dxfId="60" stopIfTrue="1">
      <formula>"#ref!"="__3"</formula>
    </cfRule>
    <cfRule type="expression" priority="18" dxfId="60" stopIfTrue="1">
      <formula>"#ref!"="_2"</formula>
    </cfRule>
  </conditionalFormatting>
  <conditionalFormatting sqref="C51">
    <cfRule type="expression" priority="5" dxfId="61">
      <formula>#REF!="__3"</formula>
    </cfRule>
    <cfRule type="expression" priority="6" dxfId="62">
      <formula>#REF!="_2"</formula>
    </cfRule>
  </conditionalFormatting>
  <conditionalFormatting sqref="C54">
    <cfRule type="expression" priority="3" dxfId="61">
      <formula>#REF!="__3"</formula>
    </cfRule>
    <cfRule type="expression" priority="4" dxfId="62">
      <formula>#REF!="_2"</formula>
    </cfRule>
  </conditionalFormatting>
  <conditionalFormatting sqref="C53">
    <cfRule type="expression" priority="1" dxfId="61">
      <formula>#REF!="__3"</formula>
    </cfRule>
    <cfRule type="expression" priority="2" dxfId="62">
      <formula>#REF!="_2"</formula>
    </cfRule>
  </conditionalFormatting>
  <printOptions/>
  <pageMargins left="0.7086614173228347" right="0.5118110236220472" top="0.7874015748031497" bottom="0.7874015748031497" header="0.31496062992125984" footer="0.31496062992125984"/>
  <pageSetup fitToHeight="10" fitToWidth="1" horizontalDpi="600" verticalDpi="600" orientation="portrait" paperSize="9" scale="83"/>
</worksheet>
</file>

<file path=xl/worksheets/sheet6.xml><?xml version="1.0" encoding="utf-8"?>
<worksheet xmlns="http://schemas.openxmlformats.org/spreadsheetml/2006/main" xmlns:r="http://schemas.openxmlformats.org/officeDocument/2006/relationships">
  <sheetPr>
    <outlinePr summaryBelow="0"/>
  </sheetPr>
  <dimension ref="A1:H89"/>
  <sheetViews>
    <sheetView zoomScaleSheetLayoutView="100" workbookViewId="0" topLeftCell="A1">
      <pane xSplit="3" ySplit="8" topLeftCell="D75" activePane="bottomRight" state="frozen"/>
      <selection pane="topLeft" activeCell="A32" sqref="A32"/>
      <selection pane="topRight" activeCell="A32" sqref="A32"/>
      <selection pane="bottomLeft" activeCell="A32" sqref="A32"/>
      <selection pane="bottomRight" activeCell="G89" sqref="G89"/>
    </sheetView>
  </sheetViews>
  <sheetFormatPr defaultColWidth="8.8515625" defaultRowHeight="15" outlineLevelRow="3"/>
  <cols>
    <col min="1" max="2" width="8.8515625" style="4" customWidth="1"/>
    <col min="3" max="3" width="50.8515625" style="4" customWidth="1"/>
    <col min="4" max="5" width="8.8515625" style="4" customWidth="1"/>
    <col min="6" max="7" width="10.8515625" style="4" customWidth="1"/>
    <col min="8" max="8" width="8.8515625" style="121" customWidth="1"/>
    <col min="9" max="16384" width="8.8515625" style="4" customWidth="1"/>
  </cols>
  <sheetData>
    <row r="1" spans="3:7" ht="19.5">
      <c r="C1" s="1" t="str">
        <f>REKAPITULACE!C1</f>
        <v>VÝKAZ VÝMĚR</v>
      </c>
      <c r="F1" s="2" t="str">
        <f>REKAPITULACE!F1</f>
        <v>Revize:</v>
      </c>
      <c r="G1" s="3">
        <f>REKAPITULACE!G1</f>
        <v>1</v>
      </c>
    </row>
    <row r="2" spans="6:7" ht="13.5">
      <c r="F2" s="2" t="str">
        <f>REKAPITULACE!F2</f>
        <v>Datum:</v>
      </c>
      <c r="G2" s="7">
        <f>REKAPITULACE!G2</f>
        <v>42856</v>
      </c>
    </row>
    <row r="3" spans="3:7" ht="13.5">
      <c r="C3" s="6" t="str">
        <f>REKAPITULACE!C3</f>
        <v>Modernizace sálu</v>
      </c>
      <c r="F3" s="2" t="str">
        <f>REKAPITULACE!F3</f>
        <v>Měna:</v>
      </c>
      <c r="G3" s="3" t="str">
        <f>REKAPITULACE!G3</f>
        <v>Kč</v>
      </c>
    </row>
    <row r="4" spans="1:7" ht="15" thickBot="1">
      <c r="A4" s="12"/>
      <c r="B4" s="12"/>
      <c r="C4" s="8"/>
      <c r="D4" s="12"/>
      <c r="E4" s="12"/>
      <c r="F4" s="12"/>
      <c r="G4" s="12"/>
    </row>
    <row r="5" ht="13.5">
      <c r="H5" s="122"/>
    </row>
    <row r="6" spans="1:8" ht="13.5">
      <c r="A6" s="4" t="s">
        <v>12</v>
      </c>
      <c r="C6" s="4" t="s">
        <v>13</v>
      </c>
      <c r="D6" s="17" t="s">
        <v>14</v>
      </c>
      <c r="E6" s="17" t="s">
        <v>15</v>
      </c>
      <c r="F6" s="17" t="s">
        <v>16</v>
      </c>
      <c r="G6" s="17" t="s">
        <v>17</v>
      </c>
      <c r="H6" s="122"/>
    </row>
    <row r="7" spans="1:8" ht="13.5">
      <c r="A7" s="13"/>
      <c r="B7" s="13"/>
      <c r="C7" s="13"/>
      <c r="D7" s="13"/>
      <c r="E7" s="13"/>
      <c r="F7" s="13"/>
      <c r="G7" s="13"/>
      <c r="H7" s="122"/>
    </row>
    <row r="8" spans="1:8" s="5" customFormat="1" ht="13.5">
      <c r="A8" s="10" t="str">
        <f>REKAPITULACE!A11</f>
        <v>PS.04</v>
      </c>
      <c r="B8" s="10"/>
      <c r="C8" s="10" t="str">
        <f>REKAPITULACE!C11</f>
        <v>OSVĚTLENÍ</v>
      </c>
      <c r="D8" s="10"/>
      <c r="E8" s="10"/>
      <c r="F8" s="15"/>
      <c r="G8" s="15"/>
      <c r="H8" s="122"/>
    </row>
    <row r="9" spans="1:7" ht="13.5" outlineLevel="1">
      <c r="A9" s="47"/>
      <c r="B9" s="48"/>
      <c r="C9" s="69" t="s">
        <v>275</v>
      </c>
      <c r="D9" s="78"/>
      <c r="E9" s="79"/>
      <c r="F9" s="52">
        <f>SUM(G10:G31)</f>
        <v>0</v>
      </c>
      <c r="G9" s="52"/>
    </row>
    <row r="10" spans="1:7" ht="13.5" outlineLevel="2">
      <c r="A10" s="20" t="s">
        <v>47</v>
      </c>
      <c r="B10" s="21">
        <v>1</v>
      </c>
      <c r="C10" s="66" t="s">
        <v>131</v>
      </c>
      <c r="D10" s="56" t="s">
        <v>35</v>
      </c>
      <c r="E10" s="57">
        <v>1</v>
      </c>
      <c r="F10" s="25"/>
      <c r="G10" s="25">
        <f>E10*F10</f>
        <v>0</v>
      </c>
    </row>
    <row r="11" spans="1:7" ht="165" outlineLevel="3">
      <c r="A11" s="36"/>
      <c r="B11" s="35"/>
      <c r="C11" s="68" t="s">
        <v>403</v>
      </c>
      <c r="D11" s="62"/>
      <c r="E11" s="63"/>
      <c r="F11" s="27"/>
      <c r="G11" s="27"/>
    </row>
    <row r="12" spans="1:7" ht="13.5" outlineLevel="2">
      <c r="A12" s="20" t="str">
        <f>$A$10</f>
        <v>4.</v>
      </c>
      <c r="B12" s="21">
        <f>B10+1</f>
        <v>2</v>
      </c>
      <c r="C12" s="66" t="s">
        <v>132</v>
      </c>
      <c r="D12" s="56" t="s">
        <v>35</v>
      </c>
      <c r="E12" s="57">
        <v>1</v>
      </c>
      <c r="F12" s="25"/>
      <c r="G12" s="25">
        <f>E12*F12</f>
        <v>0</v>
      </c>
    </row>
    <row r="13" spans="1:7" ht="13.5" outlineLevel="3">
      <c r="A13" s="36"/>
      <c r="B13" s="35"/>
      <c r="C13" s="68" t="s">
        <v>133</v>
      </c>
      <c r="D13" s="62"/>
      <c r="E13" s="63"/>
      <c r="F13" s="27"/>
      <c r="G13" s="27"/>
    </row>
    <row r="14" spans="1:7" ht="13.5" outlineLevel="2">
      <c r="A14" s="20" t="str">
        <f>$A$10</f>
        <v>4.</v>
      </c>
      <c r="B14" s="21">
        <f>B12+1</f>
        <v>3</v>
      </c>
      <c r="C14" s="66" t="s">
        <v>136</v>
      </c>
      <c r="D14" s="56" t="s">
        <v>35</v>
      </c>
      <c r="E14" s="57">
        <v>1</v>
      </c>
      <c r="F14" s="25"/>
      <c r="G14" s="25">
        <f>E14*F14</f>
        <v>0</v>
      </c>
    </row>
    <row r="15" spans="1:7" ht="54.75" outlineLevel="3">
      <c r="A15" s="36"/>
      <c r="B15" s="35"/>
      <c r="C15" s="68" t="s">
        <v>137</v>
      </c>
      <c r="D15" s="62"/>
      <c r="E15" s="63"/>
      <c r="F15" s="27"/>
      <c r="G15" s="27"/>
    </row>
    <row r="16" spans="1:7" ht="13.5" outlineLevel="2">
      <c r="A16" s="20" t="str">
        <f>$A$10</f>
        <v>4.</v>
      </c>
      <c r="B16" s="21">
        <f>B14+1</f>
        <v>4</v>
      </c>
      <c r="C16" s="66" t="s">
        <v>132</v>
      </c>
      <c r="D16" s="56" t="s">
        <v>35</v>
      </c>
      <c r="E16" s="57">
        <v>1</v>
      </c>
      <c r="F16" s="25"/>
      <c r="G16" s="25">
        <f>E16*F16</f>
        <v>0</v>
      </c>
    </row>
    <row r="17" spans="1:7" ht="13.5" outlineLevel="3">
      <c r="A17" s="36"/>
      <c r="B17" s="35"/>
      <c r="C17" s="68" t="s">
        <v>138</v>
      </c>
      <c r="D17" s="62"/>
      <c r="E17" s="63"/>
      <c r="F17" s="27"/>
      <c r="G17" s="27"/>
    </row>
    <row r="18" spans="1:7" ht="13.5" outlineLevel="2">
      <c r="A18" s="20" t="str">
        <f>$A$10</f>
        <v>4.</v>
      </c>
      <c r="B18" s="21">
        <f>B16+1</f>
        <v>5</v>
      </c>
      <c r="C18" s="66" t="s">
        <v>139</v>
      </c>
      <c r="D18" s="56" t="s">
        <v>35</v>
      </c>
      <c r="E18" s="57">
        <v>6</v>
      </c>
      <c r="F18" s="25"/>
      <c r="G18" s="25">
        <f>E18*F18</f>
        <v>0</v>
      </c>
    </row>
    <row r="19" spans="1:7" ht="21.75" outlineLevel="3">
      <c r="A19" s="36"/>
      <c r="B19" s="35"/>
      <c r="C19" s="68" t="s">
        <v>140</v>
      </c>
      <c r="D19" s="62"/>
      <c r="E19" s="63"/>
      <c r="F19" s="27"/>
      <c r="G19" s="27"/>
    </row>
    <row r="20" spans="1:7" ht="13.5" outlineLevel="2">
      <c r="A20" s="20" t="str">
        <f>$A$10</f>
        <v>4.</v>
      </c>
      <c r="B20" s="21">
        <f>B18+1</f>
        <v>6</v>
      </c>
      <c r="C20" s="66" t="s">
        <v>141</v>
      </c>
      <c r="D20" s="56" t="s">
        <v>35</v>
      </c>
      <c r="E20" s="57">
        <v>6</v>
      </c>
      <c r="F20" s="25"/>
      <c r="G20" s="25">
        <f>E20*F20</f>
        <v>0</v>
      </c>
    </row>
    <row r="21" spans="1:7" ht="13.5" outlineLevel="3">
      <c r="A21" s="36"/>
      <c r="B21" s="35"/>
      <c r="C21" s="68" t="s">
        <v>276</v>
      </c>
      <c r="D21" s="62"/>
      <c r="E21" s="63"/>
      <c r="F21" s="27"/>
      <c r="G21" s="27"/>
    </row>
    <row r="22" spans="1:7" ht="13.5" outlineLevel="2">
      <c r="A22" s="20" t="str">
        <f>$A$10</f>
        <v>4.</v>
      </c>
      <c r="B22" s="21">
        <f>B20+1</f>
        <v>7</v>
      </c>
      <c r="C22" s="66" t="s">
        <v>142</v>
      </c>
      <c r="D22" s="56" t="s">
        <v>35</v>
      </c>
      <c r="E22" s="57">
        <v>2</v>
      </c>
      <c r="F22" s="25"/>
      <c r="G22" s="25">
        <f>E22*F22</f>
        <v>0</v>
      </c>
    </row>
    <row r="23" spans="1:7" ht="13.5" outlineLevel="3">
      <c r="A23" s="36"/>
      <c r="B23" s="35"/>
      <c r="C23" s="68" t="s">
        <v>143</v>
      </c>
      <c r="D23" s="62"/>
      <c r="E23" s="63"/>
      <c r="F23" s="27"/>
      <c r="G23" s="27"/>
    </row>
    <row r="24" spans="1:7" ht="13.5" outlineLevel="2">
      <c r="A24" s="20" t="str">
        <f>$A$10</f>
        <v>4.</v>
      </c>
      <c r="B24" s="21">
        <f>B22+1</f>
        <v>8</v>
      </c>
      <c r="C24" s="66" t="s">
        <v>144</v>
      </c>
      <c r="D24" s="56" t="s">
        <v>35</v>
      </c>
      <c r="E24" s="57">
        <v>2</v>
      </c>
      <c r="F24" s="25"/>
      <c r="G24" s="25">
        <f>E24*F24</f>
        <v>0</v>
      </c>
    </row>
    <row r="25" spans="1:7" ht="54.75" outlineLevel="3">
      <c r="A25" s="36"/>
      <c r="B25" s="35"/>
      <c r="C25" s="68" t="s">
        <v>516</v>
      </c>
      <c r="D25" s="62"/>
      <c r="E25" s="63"/>
      <c r="F25" s="27"/>
      <c r="G25" s="27"/>
    </row>
    <row r="26" spans="1:7" ht="13.5" outlineLevel="2">
      <c r="A26" s="20" t="str">
        <f>$A$10</f>
        <v>4.</v>
      </c>
      <c r="B26" s="21">
        <f>B24+1</f>
        <v>9</v>
      </c>
      <c r="C26" s="66" t="s">
        <v>145</v>
      </c>
      <c r="D26" s="56" t="s">
        <v>35</v>
      </c>
      <c r="E26" s="57">
        <v>6</v>
      </c>
      <c r="F26" s="25"/>
      <c r="G26" s="25">
        <f>E26*F26</f>
        <v>0</v>
      </c>
    </row>
    <row r="27" spans="1:7" ht="21.75" outlineLevel="3">
      <c r="A27" s="36"/>
      <c r="B27" s="35"/>
      <c r="C27" s="68" t="s">
        <v>146</v>
      </c>
      <c r="D27" s="62"/>
      <c r="E27" s="63"/>
      <c r="F27" s="27"/>
      <c r="G27" s="27"/>
    </row>
    <row r="28" spans="1:7" ht="13.5" outlineLevel="2">
      <c r="A28" s="20" t="str">
        <f>$A$10</f>
        <v>4.</v>
      </c>
      <c r="B28" s="21">
        <f>B26+1</f>
        <v>10</v>
      </c>
      <c r="C28" s="66" t="s">
        <v>147</v>
      </c>
      <c r="D28" s="56" t="s">
        <v>35</v>
      </c>
      <c r="E28" s="57">
        <v>6</v>
      </c>
      <c r="F28" s="25"/>
      <c r="G28" s="25">
        <f>E28*F28</f>
        <v>0</v>
      </c>
    </row>
    <row r="29" spans="1:7" ht="13.5" outlineLevel="3">
      <c r="A29" s="36"/>
      <c r="B29" s="35"/>
      <c r="C29" s="68" t="s">
        <v>148</v>
      </c>
      <c r="D29" s="62"/>
      <c r="E29" s="63"/>
      <c r="F29" s="27"/>
      <c r="G29" s="27"/>
    </row>
    <row r="30" spans="1:7" ht="13.5" outlineLevel="2">
      <c r="A30" s="20" t="str">
        <f>$A$10</f>
        <v>4.</v>
      </c>
      <c r="B30" s="21">
        <f>B28+1</f>
        <v>11</v>
      </c>
      <c r="C30" s="66" t="s">
        <v>277</v>
      </c>
      <c r="D30" s="56" t="s">
        <v>19</v>
      </c>
      <c r="E30" s="57">
        <v>1</v>
      </c>
      <c r="F30" s="25"/>
      <c r="G30" s="25">
        <f>E30*F30</f>
        <v>0</v>
      </c>
    </row>
    <row r="31" spans="1:7" ht="13.5" outlineLevel="3">
      <c r="A31" s="36"/>
      <c r="B31" s="35"/>
      <c r="C31" s="68" t="s">
        <v>278</v>
      </c>
      <c r="D31" s="62"/>
      <c r="E31" s="63"/>
      <c r="F31" s="27"/>
      <c r="G31" s="27"/>
    </row>
    <row r="32" spans="1:7" ht="13.5" outlineLevel="1">
      <c r="A32" s="47"/>
      <c r="B32" s="48"/>
      <c r="C32" s="69" t="s">
        <v>279</v>
      </c>
      <c r="D32" s="78"/>
      <c r="E32" s="79"/>
      <c r="F32" s="52">
        <f>SUM(G33:G38)</f>
        <v>0</v>
      </c>
      <c r="G32" s="52"/>
    </row>
    <row r="33" spans="1:7" ht="13.5" outlineLevel="2">
      <c r="A33" s="20" t="str">
        <f>$A$10</f>
        <v>4.</v>
      </c>
      <c r="B33" s="21">
        <f>B30+1</f>
        <v>12</v>
      </c>
      <c r="C33" s="66" t="s">
        <v>134</v>
      </c>
      <c r="D33" s="56" t="s">
        <v>35</v>
      </c>
      <c r="E33" s="97">
        <v>1</v>
      </c>
      <c r="F33" s="25"/>
      <c r="G33" s="25">
        <f>E33*F33</f>
        <v>0</v>
      </c>
    </row>
    <row r="34" spans="1:7" ht="43.5" outlineLevel="3">
      <c r="A34" s="36"/>
      <c r="B34" s="35"/>
      <c r="C34" s="68" t="s">
        <v>280</v>
      </c>
      <c r="D34" s="62"/>
      <c r="E34" s="63"/>
      <c r="F34" s="27"/>
      <c r="G34" s="27"/>
    </row>
    <row r="35" spans="1:7" ht="13.5" outlineLevel="2">
      <c r="A35" s="20" t="str">
        <f>$A$10</f>
        <v>4.</v>
      </c>
      <c r="B35" s="21">
        <f>B33+1</f>
        <v>13</v>
      </c>
      <c r="C35" s="66" t="s">
        <v>135</v>
      </c>
      <c r="D35" s="56" t="s">
        <v>35</v>
      </c>
      <c r="E35" s="57">
        <v>1</v>
      </c>
      <c r="F35" s="25"/>
      <c r="G35" s="25">
        <f>E35*F35</f>
        <v>0</v>
      </c>
    </row>
    <row r="36" spans="1:7" ht="66" outlineLevel="3">
      <c r="A36" s="36"/>
      <c r="B36" s="35"/>
      <c r="C36" s="68" t="s">
        <v>404</v>
      </c>
      <c r="D36" s="62"/>
      <c r="E36" s="63"/>
      <c r="F36" s="27"/>
      <c r="G36" s="27"/>
    </row>
    <row r="37" spans="1:7" ht="13.5" outlineLevel="2">
      <c r="A37" s="20" t="str">
        <f>$A$10</f>
        <v>4.</v>
      </c>
      <c r="B37" s="21">
        <f>B35+1</f>
        <v>14</v>
      </c>
      <c r="C37" s="55" t="s">
        <v>282</v>
      </c>
      <c r="D37" s="56" t="s">
        <v>19</v>
      </c>
      <c r="E37" s="57">
        <v>1</v>
      </c>
      <c r="F37" s="25"/>
      <c r="G37" s="25">
        <f>E37*F37</f>
        <v>0</v>
      </c>
    </row>
    <row r="38" spans="1:7" ht="13.5" outlineLevel="3">
      <c r="A38" s="36"/>
      <c r="B38" s="37"/>
      <c r="C38" s="61" t="s">
        <v>381</v>
      </c>
      <c r="D38" s="62"/>
      <c r="E38" s="63"/>
      <c r="F38" s="27"/>
      <c r="G38" s="27"/>
    </row>
    <row r="39" spans="1:7" ht="13.5" outlineLevel="1">
      <c r="A39" s="47"/>
      <c r="B39" s="48"/>
      <c r="C39" s="69" t="s">
        <v>283</v>
      </c>
      <c r="D39" s="78"/>
      <c r="E39" s="79"/>
      <c r="F39" s="52">
        <f>SUM(G40:G55)</f>
        <v>0</v>
      </c>
      <c r="G39" s="52"/>
    </row>
    <row r="40" spans="1:7" ht="13.5" outlineLevel="2">
      <c r="A40" s="20" t="str">
        <f>$A$10</f>
        <v>4.</v>
      </c>
      <c r="B40" s="21">
        <f>B37+1</f>
        <v>15</v>
      </c>
      <c r="C40" s="55" t="s">
        <v>150</v>
      </c>
      <c r="D40" s="56" t="s">
        <v>35</v>
      </c>
      <c r="E40" s="57">
        <v>14</v>
      </c>
      <c r="F40" s="25"/>
      <c r="G40" s="25">
        <f>E40*F40</f>
        <v>0</v>
      </c>
    </row>
    <row r="41" spans="1:7" ht="21.75" outlineLevel="3">
      <c r="A41" s="36"/>
      <c r="B41" s="37"/>
      <c r="C41" s="61" t="s">
        <v>382</v>
      </c>
      <c r="D41" s="62"/>
      <c r="E41" s="63"/>
      <c r="F41" s="27"/>
      <c r="G41" s="27"/>
    </row>
    <row r="42" spans="1:7" ht="13.5" outlineLevel="2">
      <c r="A42" s="20" t="str">
        <f>$A$10</f>
        <v>4.</v>
      </c>
      <c r="B42" s="21">
        <f>B40+1</f>
        <v>16</v>
      </c>
      <c r="C42" s="55" t="s">
        <v>284</v>
      </c>
      <c r="D42" s="56" t="s">
        <v>35</v>
      </c>
      <c r="E42" s="57">
        <v>2</v>
      </c>
      <c r="F42" s="25"/>
      <c r="G42" s="25">
        <f>E42*F42</f>
        <v>0</v>
      </c>
    </row>
    <row r="43" spans="1:7" ht="21.75" outlineLevel="3">
      <c r="A43" s="36"/>
      <c r="B43" s="37"/>
      <c r="C43" s="61" t="s">
        <v>383</v>
      </c>
      <c r="D43" s="62"/>
      <c r="E43" s="63"/>
      <c r="F43" s="27"/>
      <c r="G43" s="27"/>
    </row>
    <row r="44" spans="1:7" ht="13.5" outlineLevel="2">
      <c r="A44" s="20" t="str">
        <f>$A$10</f>
        <v>4.</v>
      </c>
      <c r="B44" s="21">
        <f>B42+1</f>
        <v>17</v>
      </c>
      <c r="C44" s="55" t="s">
        <v>285</v>
      </c>
      <c r="D44" s="56" t="s">
        <v>35</v>
      </c>
      <c r="E44" s="57">
        <v>5</v>
      </c>
      <c r="F44" s="25"/>
      <c r="G44" s="25">
        <f>E44*F44</f>
        <v>0</v>
      </c>
    </row>
    <row r="45" spans="1:7" ht="66" outlineLevel="3">
      <c r="A45" s="36"/>
      <c r="B45" s="37"/>
      <c r="C45" s="61" t="s">
        <v>405</v>
      </c>
      <c r="D45" s="62"/>
      <c r="E45" s="63"/>
      <c r="F45" s="27"/>
      <c r="G45" s="27"/>
    </row>
    <row r="46" spans="1:7" ht="13.5" outlineLevel="2">
      <c r="A46" s="20" t="str">
        <f>$A$10</f>
        <v>4.</v>
      </c>
      <c r="B46" s="21">
        <f>B44+1</f>
        <v>18</v>
      </c>
      <c r="C46" s="55" t="s">
        <v>286</v>
      </c>
      <c r="D46" s="56" t="s">
        <v>35</v>
      </c>
      <c r="E46" s="57">
        <v>2</v>
      </c>
      <c r="F46" s="25"/>
      <c r="G46" s="25">
        <f>E46*F46</f>
        <v>0</v>
      </c>
    </row>
    <row r="47" spans="1:7" ht="21.75" outlineLevel="3">
      <c r="A47" s="36"/>
      <c r="B47" s="37"/>
      <c r="C47" s="61" t="s">
        <v>384</v>
      </c>
      <c r="D47" s="62"/>
      <c r="E47" s="63"/>
      <c r="F47" s="27"/>
      <c r="G47" s="27"/>
    </row>
    <row r="48" spans="1:7" ht="13.5" outlineLevel="2">
      <c r="A48" s="20" t="str">
        <f>$A$10</f>
        <v>4.</v>
      </c>
      <c r="B48" s="21">
        <f>B46+1</f>
        <v>19</v>
      </c>
      <c r="C48" s="55" t="s">
        <v>151</v>
      </c>
      <c r="D48" s="56" t="s">
        <v>35</v>
      </c>
      <c r="E48" s="57">
        <v>7</v>
      </c>
      <c r="F48" s="25"/>
      <c r="G48" s="25">
        <f>E48*F48</f>
        <v>0</v>
      </c>
    </row>
    <row r="49" spans="1:7" ht="54.75" outlineLevel="3">
      <c r="A49" s="36"/>
      <c r="B49" s="37"/>
      <c r="C49" s="61" t="s">
        <v>406</v>
      </c>
      <c r="D49" s="62"/>
      <c r="E49" s="63"/>
      <c r="F49" s="27"/>
      <c r="G49" s="27"/>
    </row>
    <row r="50" spans="1:7" ht="13.5" outlineLevel="2">
      <c r="A50" s="20" t="str">
        <f>$A$10</f>
        <v>4.</v>
      </c>
      <c r="B50" s="21">
        <f>B48+1</f>
        <v>20</v>
      </c>
      <c r="C50" s="55" t="s">
        <v>152</v>
      </c>
      <c r="D50" s="56" t="s">
        <v>19</v>
      </c>
      <c r="E50" s="57">
        <v>1</v>
      </c>
      <c r="F50" s="25"/>
      <c r="G50" s="25">
        <f>E50*F50</f>
        <v>0</v>
      </c>
    </row>
    <row r="51" spans="1:7" ht="66" outlineLevel="3">
      <c r="A51" s="36"/>
      <c r="B51" s="37"/>
      <c r="C51" s="61" t="s">
        <v>407</v>
      </c>
      <c r="D51" s="62"/>
      <c r="E51" s="63"/>
      <c r="F51" s="27"/>
      <c r="G51" s="27"/>
    </row>
    <row r="52" spans="1:7" ht="13.5" outlineLevel="2">
      <c r="A52" s="20" t="str">
        <f>$A$10</f>
        <v>4.</v>
      </c>
      <c r="B52" s="21">
        <f>B50+1</f>
        <v>21</v>
      </c>
      <c r="C52" s="55" t="s">
        <v>159</v>
      </c>
      <c r="D52" s="56" t="s">
        <v>35</v>
      </c>
      <c r="E52" s="57">
        <v>2</v>
      </c>
      <c r="F52" s="25"/>
      <c r="G52" s="25">
        <f>E52*F52</f>
        <v>0</v>
      </c>
    </row>
    <row r="53" spans="1:7" ht="21.75" outlineLevel="3">
      <c r="A53" s="36"/>
      <c r="B53" s="37"/>
      <c r="C53" s="61" t="s">
        <v>160</v>
      </c>
      <c r="D53" s="62"/>
      <c r="E53" s="63"/>
      <c r="F53" s="27"/>
      <c r="G53" s="27"/>
    </row>
    <row r="54" spans="1:7" ht="13.5" outlineLevel="2">
      <c r="A54" s="20" t="str">
        <f>$A$10</f>
        <v>4.</v>
      </c>
      <c r="B54" s="21">
        <f>B52+1</f>
        <v>22</v>
      </c>
      <c r="C54" s="55" t="s">
        <v>287</v>
      </c>
      <c r="D54" s="56" t="s">
        <v>19</v>
      </c>
      <c r="E54" s="57">
        <v>1</v>
      </c>
      <c r="F54" s="25"/>
      <c r="G54" s="25">
        <f>E54*F54</f>
        <v>0</v>
      </c>
    </row>
    <row r="55" spans="1:7" ht="21.75" outlineLevel="3">
      <c r="A55" s="36"/>
      <c r="B55" s="37"/>
      <c r="C55" s="61" t="s">
        <v>385</v>
      </c>
      <c r="D55" s="62"/>
      <c r="E55" s="63"/>
      <c r="F55" s="27"/>
      <c r="G55" s="27"/>
    </row>
    <row r="56" spans="1:7" ht="13.5" outlineLevel="1">
      <c r="A56" s="47"/>
      <c r="B56" s="48"/>
      <c r="C56" s="69" t="s">
        <v>288</v>
      </c>
      <c r="D56" s="78"/>
      <c r="E56" s="79"/>
      <c r="F56" s="52">
        <f>SUM(G57:G66)</f>
        <v>0</v>
      </c>
      <c r="G56" s="52"/>
    </row>
    <row r="57" spans="1:7" ht="13.5" outlineLevel="2">
      <c r="A57" s="20" t="str">
        <f>$A$10</f>
        <v>4.</v>
      </c>
      <c r="B57" s="21">
        <f>B54+1</f>
        <v>23</v>
      </c>
      <c r="C57" s="55" t="s">
        <v>171</v>
      </c>
      <c r="D57" s="56" t="s">
        <v>79</v>
      </c>
      <c r="E57" s="57">
        <v>395</v>
      </c>
      <c r="F57" s="25"/>
      <c r="G57" s="25">
        <f>E57*F57</f>
        <v>0</v>
      </c>
    </row>
    <row r="58" spans="1:7" ht="13.5" outlineLevel="3">
      <c r="A58" s="36"/>
      <c r="B58" s="37"/>
      <c r="C58" s="61" t="s">
        <v>172</v>
      </c>
      <c r="D58" s="62"/>
      <c r="E58" s="63"/>
      <c r="F58" s="27"/>
      <c r="G58" s="27"/>
    </row>
    <row r="59" spans="1:7" ht="13.5" outlineLevel="2">
      <c r="A59" s="20" t="str">
        <f>$A$10</f>
        <v>4.</v>
      </c>
      <c r="B59" s="21">
        <f>B57+1</f>
        <v>24</v>
      </c>
      <c r="C59" s="55" t="s">
        <v>173</v>
      </c>
      <c r="D59" s="56" t="s">
        <v>79</v>
      </c>
      <c r="E59" s="57">
        <v>12</v>
      </c>
      <c r="F59" s="25"/>
      <c r="G59" s="25">
        <f>E59*F59</f>
        <v>0</v>
      </c>
    </row>
    <row r="60" spans="1:7" ht="13.5" outlineLevel="3">
      <c r="A60" s="36"/>
      <c r="B60" s="37"/>
      <c r="C60" s="61" t="s">
        <v>174</v>
      </c>
      <c r="D60" s="62"/>
      <c r="E60" s="63"/>
      <c r="F60" s="27"/>
      <c r="G60" s="27"/>
    </row>
    <row r="61" spans="1:7" ht="13.5" outlineLevel="2">
      <c r="A61" s="20" t="str">
        <f>$A$10</f>
        <v>4.</v>
      </c>
      <c r="B61" s="21">
        <f>B59+1</f>
        <v>25</v>
      </c>
      <c r="C61" s="55" t="s">
        <v>173</v>
      </c>
      <c r="D61" s="56" t="s">
        <v>79</v>
      </c>
      <c r="E61" s="57">
        <v>60</v>
      </c>
      <c r="F61" s="25"/>
      <c r="G61" s="25">
        <f>E61*F61</f>
        <v>0</v>
      </c>
    </row>
    <row r="62" spans="1:7" ht="13.5" outlineLevel="3">
      <c r="A62" s="36"/>
      <c r="B62" s="37"/>
      <c r="C62" s="61" t="s">
        <v>174</v>
      </c>
      <c r="D62" s="62"/>
      <c r="E62" s="63"/>
      <c r="F62" s="27"/>
      <c r="G62" s="27"/>
    </row>
    <row r="63" spans="1:7" ht="13.5" outlineLevel="2">
      <c r="A63" s="20" t="str">
        <f>$A$10</f>
        <v>4.</v>
      </c>
      <c r="B63" s="21">
        <f>B61+1</f>
        <v>26</v>
      </c>
      <c r="C63" s="55" t="s">
        <v>197</v>
      </c>
      <c r="D63" s="56" t="s">
        <v>115</v>
      </c>
      <c r="E63" s="57">
        <v>10</v>
      </c>
      <c r="F63" s="25"/>
      <c r="G63" s="25">
        <f>E63*F63</f>
        <v>0</v>
      </c>
    </row>
    <row r="64" spans="1:7" ht="13.5" outlineLevel="3">
      <c r="A64" s="36"/>
      <c r="B64" s="37"/>
      <c r="C64" s="61" t="s">
        <v>197</v>
      </c>
      <c r="D64" s="62"/>
      <c r="E64" s="63"/>
      <c r="F64" s="27"/>
      <c r="G64" s="27"/>
    </row>
    <row r="65" spans="1:7" ht="13.5" outlineLevel="2">
      <c r="A65" s="20" t="str">
        <f>$A$10</f>
        <v>4.</v>
      </c>
      <c r="B65" s="21">
        <f>B63+1</f>
        <v>27</v>
      </c>
      <c r="C65" s="55" t="s">
        <v>291</v>
      </c>
      <c r="D65" s="56" t="s">
        <v>19</v>
      </c>
      <c r="E65" s="57">
        <v>1</v>
      </c>
      <c r="F65" s="25"/>
      <c r="G65" s="25">
        <f>E65*F65</f>
        <v>0</v>
      </c>
    </row>
    <row r="66" spans="1:7" ht="13.5" outlineLevel="3">
      <c r="A66" s="36"/>
      <c r="B66" s="37"/>
      <c r="C66" s="61" t="s">
        <v>292</v>
      </c>
      <c r="D66" s="62"/>
      <c r="E66" s="63"/>
      <c r="F66" s="27"/>
      <c r="G66" s="27"/>
    </row>
    <row r="67" spans="1:7" ht="13.5" outlineLevel="1">
      <c r="A67" s="47"/>
      <c r="B67" s="48"/>
      <c r="C67" s="69" t="s">
        <v>303</v>
      </c>
      <c r="D67" s="78"/>
      <c r="E67" s="79"/>
      <c r="F67" s="52">
        <f>SUM(G68:G73)</f>
        <v>0</v>
      </c>
      <c r="G67" s="52"/>
    </row>
    <row r="68" spans="1:7" ht="13.5" outlineLevel="2">
      <c r="A68" s="20" t="str">
        <f>$A$10</f>
        <v>4.</v>
      </c>
      <c r="B68" s="21">
        <f>B65+1</f>
        <v>28</v>
      </c>
      <c r="C68" s="55" t="s">
        <v>304</v>
      </c>
      <c r="D68" s="56" t="s">
        <v>35</v>
      </c>
      <c r="E68" s="57">
        <v>4</v>
      </c>
      <c r="F68" s="25"/>
      <c r="G68" s="25">
        <f>E68*F68</f>
        <v>0</v>
      </c>
    </row>
    <row r="69" spans="1:7" ht="13.5" outlineLevel="3">
      <c r="A69" s="36"/>
      <c r="B69" s="37"/>
      <c r="C69" s="61" t="s">
        <v>305</v>
      </c>
      <c r="D69" s="62"/>
      <c r="E69" s="63"/>
      <c r="F69" s="27"/>
      <c r="G69" s="27"/>
    </row>
    <row r="70" spans="1:7" ht="13.5" outlineLevel="2">
      <c r="A70" s="20" t="str">
        <f>$A$10</f>
        <v>4.</v>
      </c>
      <c r="B70" s="21">
        <f>B68+1</f>
        <v>29</v>
      </c>
      <c r="C70" s="55" t="s">
        <v>187</v>
      </c>
      <c r="D70" s="56" t="s">
        <v>35</v>
      </c>
      <c r="E70" s="57">
        <v>6</v>
      </c>
      <c r="F70" s="25"/>
      <c r="G70" s="25">
        <f>E70*F70</f>
        <v>0</v>
      </c>
    </row>
    <row r="71" spans="1:7" ht="13.5" outlineLevel="3">
      <c r="A71" s="36"/>
      <c r="B71" s="37"/>
      <c r="C71" s="61" t="s">
        <v>188</v>
      </c>
      <c r="D71" s="62"/>
      <c r="E71" s="63"/>
      <c r="F71" s="27"/>
      <c r="G71" s="27"/>
    </row>
    <row r="72" spans="1:7" ht="13.5" outlineLevel="2">
      <c r="A72" s="20" t="str">
        <f>$A$10</f>
        <v>4.</v>
      </c>
      <c r="B72" s="21">
        <f>B70+1</f>
        <v>30</v>
      </c>
      <c r="C72" s="55" t="s">
        <v>307</v>
      </c>
      <c r="D72" s="56" t="s">
        <v>19</v>
      </c>
      <c r="E72" s="57">
        <v>1</v>
      </c>
      <c r="F72" s="25"/>
      <c r="G72" s="25">
        <f>E72*F72</f>
        <v>0</v>
      </c>
    </row>
    <row r="73" spans="1:7" ht="13.5" outlineLevel="3">
      <c r="A73" s="36"/>
      <c r="B73" s="37"/>
      <c r="C73" s="61" t="s">
        <v>386</v>
      </c>
      <c r="D73" s="62"/>
      <c r="E73" s="63"/>
      <c r="F73" s="27"/>
      <c r="G73" s="27"/>
    </row>
    <row r="74" spans="1:7" ht="13.5" outlineLevel="1">
      <c r="A74" s="47"/>
      <c r="B74" s="48"/>
      <c r="C74" s="69" t="s">
        <v>309</v>
      </c>
      <c r="D74" s="78"/>
      <c r="E74" s="79"/>
      <c r="F74" s="52">
        <f>SUM(G75:G88)</f>
        <v>0</v>
      </c>
      <c r="G74" s="52"/>
    </row>
    <row r="75" spans="1:7" ht="13.5" outlineLevel="2">
      <c r="A75" s="20" t="str">
        <f>$A$10</f>
        <v>4.</v>
      </c>
      <c r="B75" s="21">
        <f>B72+1</f>
        <v>31</v>
      </c>
      <c r="C75" s="55" t="s">
        <v>37</v>
      </c>
      <c r="D75" s="56" t="s">
        <v>19</v>
      </c>
      <c r="E75" s="57">
        <v>1</v>
      </c>
      <c r="F75" s="25"/>
      <c r="G75" s="25">
        <f>E75*F75</f>
        <v>0</v>
      </c>
    </row>
    <row r="76" spans="1:7" ht="13.5" outlineLevel="3">
      <c r="A76" s="36"/>
      <c r="B76" s="37"/>
      <c r="C76" s="61" t="s">
        <v>310</v>
      </c>
      <c r="D76" s="62"/>
      <c r="E76" s="63"/>
      <c r="F76" s="27"/>
      <c r="G76" s="27"/>
    </row>
    <row r="77" spans="1:7" ht="13.5" outlineLevel="2">
      <c r="A77" s="20" t="str">
        <f>$A$10</f>
        <v>4.</v>
      </c>
      <c r="B77" s="21">
        <f>B75+1</f>
        <v>32</v>
      </c>
      <c r="C77" s="55" t="s">
        <v>202</v>
      </c>
      <c r="D77" s="56" t="s">
        <v>79</v>
      </c>
      <c r="E77" s="57">
        <v>0</v>
      </c>
      <c r="F77" s="25"/>
      <c r="G77" s="25">
        <f>E77*F77</f>
        <v>0</v>
      </c>
    </row>
    <row r="78" spans="1:7" ht="13.5" outlineLevel="3">
      <c r="A78" s="36"/>
      <c r="B78" s="37"/>
      <c r="C78" s="61" t="s">
        <v>387</v>
      </c>
      <c r="D78" s="62"/>
      <c r="E78" s="63"/>
      <c r="F78" s="27"/>
      <c r="G78" s="27"/>
    </row>
    <row r="79" spans="1:7" ht="13.5" outlineLevel="2">
      <c r="A79" s="20" t="str">
        <f>$A$10</f>
        <v>4.</v>
      </c>
      <c r="B79" s="21">
        <f>B77+1</f>
        <v>33</v>
      </c>
      <c r="C79" s="55" t="s">
        <v>208</v>
      </c>
      <c r="D79" s="56" t="s">
        <v>35</v>
      </c>
      <c r="E79" s="57">
        <v>0</v>
      </c>
      <c r="F79" s="25"/>
      <c r="G79" s="25">
        <f>E79*F79</f>
        <v>0</v>
      </c>
    </row>
    <row r="80" spans="1:7" ht="13.5" outlineLevel="3">
      <c r="A80" s="36"/>
      <c r="B80" s="37"/>
      <c r="C80" s="61" t="s">
        <v>387</v>
      </c>
      <c r="D80" s="62"/>
      <c r="E80" s="63"/>
      <c r="F80" s="27"/>
      <c r="G80" s="27"/>
    </row>
    <row r="81" spans="1:7" ht="13.5" outlineLevel="2">
      <c r="A81" s="20" t="str">
        <f>$A$10</f>
        <v>4.</v>
      </c>
      <c r="B81" s="21">
        <f>B79+1</f>
        <v>34</v>
      </c>
      <c r="C81" s="55" t="s">
        <v>212</v>
      </c>
      <c r="D81" s="56" t="s">
        <v>20</v>
      </c>
      <c r="E81" s="57">
        <v>0</v>
      </c>
      <c r="F81" s="25"/>
      <c r="G81" s="25">
        <f>E81*F81</f>
        <v>0</v>
      </c>
    </row>
    <row r="82" spans="1:7" ht="13.5" outlineLevel="3">
      <c r="A82" s="36"/>
      <c r="B82" s="37"/>
      <c r="C82" s="61" t="s">
        <v>388</v>
      </c>
      <c r="D82" s="62"/>
      <c r="E82" s="63"/>
      <c r="F82" s="27"/>
      <c r="G82" s="27"/>
    </row>
    <row r="83" spans="1:7" ht="13.5" outlineLevel="2">
      <c r="A83" s="20" t="str">
        <f>$A$10</f>
        <v>4.</v>
      </c>
      <c r="B83" s="21">
        <f>B81+1</f>
        <v>35</v>
      </c>
      <c r="C83" s="55" t="s">
        <v>198</v>
      </c>
      <c r="D83" s="56" t="s">
        <v>19</v>
      </c>
      <c r="E83" s="57">
        <v>1</v>
      </c>
      <c r="F83" s="25"/>
      <c r="G83" s="25">
        <f>E83*F83</f>
        <v>0</v>
      </c>
    </row>
    <row r="84" spans="1:7" ht="13.5" outlineLevel="3">
      <c r="A84" s="36"/>
      <c r="B84" s="37"/>
      <c r="C84" s="61" t="s">
        <v>199</v>
      </c>
      <c r="D84" s="62"/>
      <c r="E84" s="63"/>
      <c r="F84" s="27"/>
      <c r="G84" s="27"/>
    </row>
    <row r="85" spans="1:7" ht="13.5" outlineLevel="2">
      <c r="A85" s="20" t="str">
        <f>$A$10</f>
        <v>4.</v>
      </c>
      <c r="B85" s="21">
        <f>B83+1</f>
        <v>36</v>
      </c>
      <c r="C85" s="55" t="s">
        <v>200</v>
      </c>
      <c r="D85" s="56" t="s">
        <v>19</v>
      </c>
      <c r="E85" s="57">
        <v>1</v>
      </c>
      <c r="F85" s="25"/>
      <c r="G85" s="25">
        <f>E85*F85</f>
        <v>0</v>
      </c>
    </row>
    <row r="86" spans="1:7" ht="13.5" outlineLevel="3">
      <c r="A86" s="36"/>
      <c r="B86" s="37"/>
      <c r="C86" s="61" t="s">
        <v>201</v>
      </c>
      <c r="D86" s="62"/>
      <c r="E86" s="63"/>
      <c r="F86" s="27"/>
      <c r="G86" s="27"/>
    </row>
    <row r="87" spans="1:7" ht="13.5" outlineLevel="2">
      <c r="A87" s="20" t="str">
        <f>$A$10</f>
        <v>4.</v>
      </c>
      <c r="B87" s="21">
        <f>B85+1</f>
        <v>37</v>
      </c>
      <c r="C87" s="55" t="s">
        <v>23</v>
      </c>
      <c r="D87" s="56" t="s">
        <v>111</v>
      </c>
      <c r="E87" s="57">
        <v>6</v>
      </c>
      <c r="F87" s="25"/>
      <c r="G87" s="25">
        <f>E87*F87</f>
        <v>0</v>
      </c>
    </row>
    <row r="88" spans="1:7" ht="13.5" outlineLevel="3">
      <c r="A88" s="36"/>
      <c r="B88" s="37"/>
      <c r="C88" s="61" t="s">
        <v>219</v>
      </c>
      <c r="D88" s="62"/>
      <c r="E88" s="63"/>
      <c r="F88" s="27"/>
      <c r="G88" s="27"/>
    </row>
    <row r="89" spans="1:8" s="5" customFormat="1" ht="13.5">
      <c r="A89" s="10" t="s">
        <v>89</v>
      </c>
      <c r="B89" s="10"/>
      <c r="C89" s="10"/>
      <c r="D89" s="10"/>
      <c r="E89" s="28"/>
      <c r="F89" s="29"/>
      <c r="G89" s="29">
        <f>SUM(G10:G88)</f>
        <v>0</v>
      </c>
      <c r="H89" s="122"/>
    </row>
  </sheetData>
  <sheetProtection/>
  <autoFilter ref="A7:H89"/>
  <printOptions/>
  <pageMargins left="0.7086614173228347" right="0.5118110236220472" top="0.7874015748031497" bottom="0.7874015748031497" header="0.31496062992125984" footer="0.31496062992125984"/>
  <pageSetup fitToHeight="10" horizontalDpi="600" verticalDpi="600" orientation="portrait" paperSize="9" scale="82"/>
  <rowBreaks count="2" manualBreakCount="2">
    <brk id="38" max="6" man="1"/>
    <brk id="86" max="6" man="1"/>
  </rowBreaks>
</worksheet>
</file>

<file path=xl/worksheets/sheet7.xml><?xml version="1.0" encoding="utf-8"?>
<worksheet xmlns="http://schemas.openxmlformats.org/spreadsheetml/2006/main" xmlns:r="http://schemas.openxmlformats.org/officeDocument/2006/relationships">
  <sheetPr>
    <outlinePr summaryBelow="0"/>
  </sheetPr>
  <dimension ref="A1:H129"/>
  <sheetViews>
    <sheetView zoomScaleSheetLayoutView="100" workbookViewId="0" topLeftCell="A1">
      <pane xSplit="3" ySplit="8" topLeftCell="D114" activePane="bottomRight" state="frozen"/>
      <selection pane="topLeft" activeCell="A32" sqref="A32"/>
      <selection pane="topRight" activeCell="A32" sqref="A32"/>
      <selection pane="bottomLeft" activeCell="A32" sqref="A32"/>
      <selection pane="bottomRight" activeCell="G129" sqref="G129"/>
    </sheetView>
  </sheetViews>
  <sheetFormatPr defaultColWidth="8.8515625" defaultRowHeight="15" outlineLevelRow="3"/>
  <cols>
    <col min="1" max="2" width="8.8515625" style="4" customWidth="1"/>
    <col min="3" max="3" width="50.8515625" style="4" customWidth="1"/>
    <col min="4" max="5" width="8.8515625" style="4" customWidth="1"/>
    <col min="6" max="7" width="10.8515625" style="4" customWidth="1"/>
    <col min="8" max="8" width="8.8515625" style="121" customWidth="1"/>
    <col min="9" max="16384" width="8.8515625" style="4" customWidth="1"/>
  </cols>
  <sheetData>
    <row r="1" spans="3:7" ht="19.5">
      <c r="C1" s="1" t="str">
        <f>REKAPITULACE!C1</f>
        <v>VÝKAZ VÝMĚR</v>
      </c>
      <c r="F1" s="2" t="str">
        <f>REKAPITULACE!F1</f>
        <v>Revize:</v>
      </c>
      <c r="G1" s="3">
        <f>REKAPITULACE!G1</f>
        <v>1</v>
      </c>
    </row>
    <row r="2" spans="6:7" ht="13.5">
      <c r="F2" s="2" t="str">
        <f>REKAPITULACE!F2</f>
        <v>Datum:</v>
      </c>
      <c r="G2" s="7">
        <f>REKAPITULACE!G2</f>
        <v>42856</v>
      </c>
    </row>
    <row r="3" spans="3:7" ht="13.5">
      <c r="C3" s="6" t="str">
        <f>REKAPITULACE!C3</f>
        <v>Modernizace sálu</v>
      </c>
      <c r="F3" s="2" t="str">
        <f>REKAPITULACE!F3</f>
        <v>Měna:</v>
      </c>
      <c r="G3" s="3" t="str">
        <f>REKAPITULACE!G3</f>
        <v>Kč</v>
      </c>
    </row>
    <row r="4" spans="1:7" ht="15" thickBot="1">
      <c r="A4" s="12"/>
      <c r="B4" s="12"/>
      <c r="C4" s="8"/>
      <c r="D4" s="12"/>
      <c r="E4" s="12"/>
      <c r="F4" s="12"/>
      <c r="G4" s="12"/>
    </row>
    <row r="5" ht="13.5">
      <c r="H5" s="122"/>
    </row>
    <row r="6" spans="1:8" ht="13.5">
      <c r="A6" s="4" t="s">
        <v>12</v>
      </c>
      <c r="C6" s="4" t="s">
        <v>13</v>
      </c>
      <c r="D6" s="65" t="s">
        <v>14</v>
      </c>
      <c r="E6" s="65" t="s">
        <v>15</v>
      </c>
      <c r="F6" s="65" t="s">
        <v>16</v>
      </c>
      <c r="G6" s="65" t="s">
        <v>17</v>
      </c>
      <c r="H6" s="122"/>
    </row>
    <row r="7" spans="1:8" ht="13.5">
      <c r="A7" s="13"/>
      <c r="B7" s="13"/>
      <c r="C7" s="13"/>
      <c r="D7" s="13"/>
      <c r="E7" s="13"/>
      <c r="F7" s="13"/>
      <c r="G7" s="13"/>
      <c r="H7" s="122"/>
    </row>
    <row r="8" spans="1:8" s="5" customFormat="1" ht="13.5">
      <c r="A8" s="10" t="str">
        <f>REKAPITULACE!A12</f>
        <v>PS.04_E</v>
      </c>
      <c r="B8" s="10"/>
      <c r="C8" s="10" t="str">
        <f>REKAPITULACE!C12</f>
        <v>OSVĚTLENÍ - silnoproud</v>
      </c>
      <c r="D8" s="10"/>
      <c r="E8" s="10"/>
      <c r="F8" s="15"/>
      <c r="G8" s="15"/>
      <c r="H8" s="122"/>
    </row>
    <row r="9" spans="1:7" ht="13.5" outlineLevel="1">
      <c r="A9" s="47"/>
      <c r="B9" s="48"/>
      <c r="C9" s="49" t="s">
        <v>279</v>
      </c>
      <c r="D9" s="50"/>
      <c r="E9" s="51"/>
      <c r="F9" s="52">
        <f>SUM(G10:G19)</f>
        <v>0</v>
      </c>
      <c r="G9" s="52"/>
    </row>
    <row r="10" spans="1:7" ht="13.5" outlineLevel="2">
      <c r="A10" s="20" t="s">
        <v>372</v>
      </c>
      <c r="B10" s="21">
        <v>1</v>
      </c>
      <c r="C10" s="16" t="s">
        <v>149</v>
      </c>
      <c r="D10" s="19" t="s">
        <v>35</v>
      </c>
      <c r="E10" s="30">
        <v>1</v>
      </c>
      <c r="F10" s="25"/>
      <c r="G10" s="25">
        <f>E10*F10</f>
        <v>0</v>
      </c>
    </row>
    <row r="11" spans="1:7" ht="297" outlineLevel="3">
      <c r="A11" s="36"/>
      <c r="B11" s="35"/>
      <c r="C11" s="14" t="s">
        <v>408</v>
      </c>
      <c r="D11" s="18"/>
      <c r="E11" s="40"/>
      <c r="F11" s="27"/>
      <c r="G11" s="27"/>
    </row>
    <row r="12" spans="1:7" ht="13.5" outlineLevel="2">
      <c r="A12" s="20" t="str">
        <f>$A$10</f>
        <v>4_E.</v>
      </c>
      <c r="B12" s="21">
        <f>B10+1</f>
        <v>2</v>
      </c>
      <c r="C12" s="16" t="s">
        <v>281</v>
      </c>
      <c r="D12" s="19" t="s">
        <v>35</v>
      </c>
      <c r="E12" s="30">
        <v>1</v>
      </c>
      <c r="F12" s="25"/>
      <c r="G12" s="25">
        <f>E12*F12</f>
        <v>0</v>
      </c>
    </row>
    <row r="13" spans="1:7" ht="66" outlineLevel="3">
      <c r="A13" s="36"/>
      <c r="B13" s="35"/>
      <c r="C13" s="14" t="s">
        <v>409</v>
      </c>
      <c r="D13" s="18"/>
      <c r="E13" s="40"/>
      <c r="F13" s="27"/>
      <c r="G13" s="27"/>
    </row>
    <row r="14" spans="1:7" ht="13.5" outlineLevel="2">
      <c r="A14" s="20" t="str">
        <f>$A$10</f>
        <v>4_E.</v>
      </c>
      <c r="B14" s="21">
        <f>B12+1</f>
        <v>3</v>
      </c>
      <c r="C14" s="16" t="s">
        <v>156</v>
      </c>
      <c r="D14" s="19" t="s">
        <v>35</v>
      </c>
      <c r="E14" s="30">
        <v>1</v>
      </c>
      <c r="F14" s="25"/>
      <c r="G14" s="25">
        <f>E14*F14</f>
        <v>0</v>
      </c>
    </row>
    <row r="15" spans="1:7" ht="43.5" outlineLevel="3">
      <c r="A15" s="36"/>
      <c r="B15" s="35"/>
      <c r="C15" s="14" t="s">
        <v>410</v>
      </c>
      <c r="D15" s="18"/>
      <c r="E15" s="40"/>
      <c r="F15" s="27"/>
      <c r="G15" s="27"/>
    </row>
    <row r="16" spans="1:7" ht="13.5" outlineLevel="2">
      <c r="A16" s="20" t="str">
        <f>$A$10</f>
        <v>4_E.</v>
      </c>
      <c r="B16" s="21">
        <f>B14+1</f>
        <v>4</v>
      </c>
      <c r="C16" s="16" t="s">
        <v>157</v>
      </c>
      <c r="D16" s="19" t="s">
        <v>35</v>
      </c>
      <c r="E16" s="30">
        <v>1</v>
      </c>
      <c r="F16" s="25"/>
      <c r="G16" s="25">
        <f>E16*F16</f>
        <v>0</v>
      </c>
    </row>
    <row r="17" spans="1:7" ht="13.5" outlineLevel="3">
      <c r="A17" s="36"/>
      <c r="B17" s="35"/>
      <c r="C17" s="14" t="s">
        <v>158</v>
      </c>
      <c r="D17" s="18"/>
      <c r="E17" s="40"/>
      <c r="F17" s="27"/>
      <c r="G17" s="27"/>
    </row>
    <row r="18" spans="1:7" ht="13.5" outlineLevel="2">
      <c r="A18" s="20" t="str">
        <f>$A$10</f>
        <v>4_E.</v>
      </c>
      <c r="B18" s="21">
        <f>B16+1</f>
        <v>5</v>
      </c>
      <c r="C18" s="22" t="s">
        <v>282</v>
      </c>
      <c r="D18" s="19" t="s">
        <v>19</v>
      </c>
      <c r="E18" s="30">
        <v>1</v>
      </c>
      <c r="F18" s="25"/>
      <c r="G18" s="25">
        <f>E18*F18</f>
        <v>0</v>
      </c>
    </row>
    <row r="19" spans="1:7" ht="13.5" outlineLevel="3">
      <c r="A19" s="36"/>
      <c r="B19" s="37"/>
      <c r="C19" s="23" t="s">
        <v>373</v>
      </c>
      <c r="D19" s="18"/>
      <c r="E19" s="40"/>
      <c r="F19" s="27"/>
      <c r="G19" s="27"/>
    </row>
    <row r="20" spans="1:7" ht="13.5" outlineLevel="1">
      <c r="A20" s="47"/>
      <c r="B20" s="48"/>
      <c r="C20" s="49" t="s">
        <v>283</v>
      </c>
      <c r="D20" s="50"/>
      <c r="E20" s="51"/>
      <c r="F20" s="52">
        <f>SUM(G21:G26)</f>
        <v>0</v>
      </c>
      <c r="G20" s="52"/>
    </row>
    <row r="21" spans="1:7" ht="13.5" outlineLevel="2">
      <c r="A21" s="20" t="str">
        <f>$A$10</f>
        <v>4_E.</v>
      </c>
      <c r="B21" s="21">
        <f>B18+1</f>
        <v>6</v>
      </c>
      <c r="C21" s="22" t="s">
        <v>153</v>
      </c>
      <c r="D21" s="19" t="s">
        <v>35</v>
      </c>
      <c r="E21" s="30">
        <v>26</v>
      </c>
      <c r="F21" s="25"/>
      <c r="G21" s="25">
        <f>E21*F21</f>
        <v>0</v>
      </c>
    </row>
    <row r="22" spans="1:7" ht="21.75" outlineLevel="3">
      <c r="A22" s="38"/>
      <c r="B22" s="39"/>
      <c r="C22" s="31" t="s">
        <v>154</v>
      </c>
      <c r="D22" s="32"/>
      <c r="E22" s="41"/>
      <c r="F22" s="34"/>
      <c r="G22" s="34"/>
    </row>
    <row r="23" spans="1:7" ht="13.5" outlineLevel="2">
      <c r="A23" s="20" t="str">
        <f>$A$10</f>
        <v>4_E.</v>
      </c>
      <c r="B23" s="21">
        <f>B21+1</f>
        <v>7</v>
      </c>
      <c r="C23" s="22" t="s">
        <v>155</v>
      </c>
      <c r="D23" s="19" t="s">
        <v>35</v>
      </c>
      <c r="E23" s="30">
        <v>5</v>
      </c>
      <c r="F23" s="25"/>
      <c r="G23" s="25">
        <f>E23*F23</f>
        <v>0</v>
      </c>
    </row>
    <row r="24" spans="1:7" ht="33" outlineLevel="3">
      <c r="A24" s="36"/>
      <c r="B24" s="37"/>
      <c r="C24" s="23" t="s">
        <v>374</v>
      </c>
      <c r="D24" s="18"/>
      <c r="E24" s="40"/>
      <c r="F24" s="27"/>
      <c r="G24" s="27"/>
    </row>
    <row r="25" spans="1:7" ht="13.5" outlineLevel="2">
      <c r="A25" s="20" t="str">
        <f>$A$10</f>
        <v>4_E.</v>
      </c>
      <c r="B25" s="21">
        <f>B23+1</f>
        <v>8</v>
      </c>
      <c r="C25" s="22" t="s">
        <v>287</v>
      </c>
      <c r="D25" s="19" t="s">
        <v>19</v>
      </c>
      <c r="E25" s="30">
        <v>1</v>
      </c>
      <c r="F25" s="25"/>
      <c r="G25" s="25">
        <f>E25*F25</f>
        <v>0</v>
      </c>
    </row>
    <row r="26" spans="1:7" ht="13.5" outlineLevel="3">
      <c r="A26" s="36"/>
      <c r="B26" s="37"/>
      <c r="C26" s="23" t="s">
        <v>375</v>
      </c>
      <c r="D26" s="18"/>
      <c r="E26" s="40"/>
      <c r="F26" s="27"/>
      <c r="G26" s="27"/>
    </row>
    <row r="27" spans="1:7" ht="13.5" outlineLevel="1">
      <c r="A27" s="47"/>
      <c r="B27" s="48"/>
      <c r="C27" s="49" t="s">
        <v>288</v>
      </c>
      <c r="D27" s="50"/>
      <c r="E27" s="51"/>
      <c r="F27" s="52">
        <f>SUM(G28:G55)</f>
        <v>0</v>
      </c>
      <c r="G27" s="52"/>
    </row>
    <row r="28" spans="1:7" ht="13.5" outlineLevel="2">
      <c r="A28" s="20" t="str">
        <f>$A$10</f>
        <v>4_E.</v>
      </c>
      <c r="B28" s="21">
        <f>B25+1</f>
        <v>9</v>
      </c>
      <c r="C28" s="22" t="s">
        <v>161</v>
      </c>
      <c r="D28" s="19" t="s">
        <v>79</v>
      </c>
      <c r="E28" s="30">
        <v>298</v>
      </c>
      <c r="F28" s="25"/>
      <c r="G28" s="25">
        <f>E28*F28</f>
        <v>0</v>
      </c>
    </row>
    <row r="29" spans="1:7" ht="13.5" outlineLevel="3">
      <c r="A29" s="36"/>
      <c r="B29" s="37"/>
      <c r="C29" s="23" t="s">
        <v>162</v>
      </c>
      <c r="D29" s="18"/>
      <c r="E29" s="40"/>
      <c r="F29" s="27"/>
      <c r="G29" s="27"/>
    </row>
    <row r="30" spans="1:7" ht="13.5" outlineLevel="2">
      <c r="A30" s="20" t="str">
        <f>$A$10</f>
        <v>4_E.</v>
      </c>
      <c r="B30" s="21">
        <f>B28+1</f>
        <v>10</v>
      </c>
      <c r="C30" s="16" t="s">
        <v>161</v>
      </c>
      <c r="D30" s="19" t="s">
        <v>79</v>
      </c>
      <c r="E30" s="30">
        <v>20</v>
      </c>
      <c r="F30" s="25"/>
      <c r="G30" s="25">
        <f>E30*F30</f>
        <v>0</v>
      </c>
    </row>
    <row r="31" spans="1:7" ht="13.5" outlineLevel="3">
      <c r="A31" s="36"/>
      <c r="B31" s="35"/>
      <c r="C31" s="14" t="s">
        <v>289</v>
      </c>
      <c r="D31" s="18"/>
      <c r="E31" s="40"/>
      <c r="F31" s="27"/>
      <c r="G31" s="27"/>
    </row>
    <row r="32" spans="1:7" ht="13.5" outlineLevel="2">
      <c r="A32" s="20" t="str">
        <f>$A$10</f>
        <v>4_E.</v>
      </c>
      <c r="B32" s="21">
        <f>B30+1</f>
        <v>11</v>
      </c>
      <c r="C32" s="16" t="s">
        <v>161</v>
      </c>
      <c r="D32" s="19" t="s">
        <v>79</v>
      </c>
      <c r="E32" s="30">
        <v>232</v>
      </c>
      <c r="F32" s="25"/>
      <c r="G32" s="25">
        <f>E32*F32</f>
        <v>0</v>
      </c>
    </row>
    <row r="33" spans="1:7" ht="13.5" outlineLevel="3">
      <c r="A33" s="36"/>
      <c r="B33" s="35"/>
      <c r="C33" s="14" t="s">
        <v>163</v>
      </c>
      <c r="D33" s="18"/>
      <c r="E33" s="40"/>
      <c r="F33" s="27"/>
      <c r="G33" s="27"/>
    </row>
    <row r="34" spans="1:7" ht="13.5" outlineLevel="2">
      <c r="A34" s="20" t="str">
        <f>$A$10</f>
        <v>4_E.</v>
      </c>
      <c r="B34" s="21">
        <f>B32+1</f>
        <v>12</v>
      </c>
      <c r="C34" s="16" t="s">
        <v>161</v>
      </c>
      <c r="D34" s="19" t="s">
        <v>79</v>
      </c>
      <c r="E34" s="30">
        <v>302</v>
      </c>
      <c r="F34" s="25"/>
      <c r="G34" s="25">
        <f>E34*F34</f>
        <v>0</v>
      </c>
    </row>
    <row r="35" spans="1:7" ht="13.5" outlineLevel="3">
      <c r="A35" s="36"/>
      <c r="B35" s="35"/>
      <c r="C35" s="14" t="s">
        <v>164</v>
      </c>
      <c r="D35" s="18"/>
      <c r="E35" s="40"/>
      <c r="F35" s="27"/>
      <c r="G35" s="27"/>
    </row>
    <row r="36" spans="1:7" ht="13.5" outlineLevel="2">
      <c r="A36" s="20" t="str">
        <f>$A$10</f>
        <v>4_E.</v>
      </c>
      <c r="B36" s="21">
        <f>B34+1</f>
        <v>13</v>
      </c>
      <c r="C36" s="16" t="s">
        <v>161</v>
      </c>
      <c r="D36" s="19" t="s">
        <v>79</v>
      </c>
      <c r="E36" s="30">
        <v>12</v>
      </c>
      <c r="F36" s="25"/>
      <c r="G36" s="25">
        <f>E36*F36</f>
        <v>0</v>
      </c>
    </row>
    <row r="37" spans="1:7" ht="13.5" outlineLevel="3">
      <c r="A37" s="36"/>
      <c r="B37" s="35"/>
      <c r="C37" s="14" t="s">
        <v>165</v>
      </c>
      <c r="D37" s="18"/>
      <c r="E37" s="40"/>
      <c r="F37" s="27"/>
      <c r="G37" s="27"/>
    </row>
    <row r="38" spans="1:7" ht="13.5" outlineLevel="2">
      <c r="A38" s="20" t="str">
        <f>$A$10</f>
        <v>4_E.</v>
      </c>
      <c r="B38" s="21">
        <f>B36+1</f>
        <v>14</v>
      </c>
      <c r="C38" s="16" t="s">
        <v>161</v>
      </c>
      <c r="D38" s="19" t="s">
        <v>79</v>
      </c>
      <c r="E38" s="30">
        <v>123</v>
      </c>
      <c r="F38" s="25"/>
      <c r="G38" s="25">
        <f>E38*F38</f>
        <v>0</v>
      </c>
    </row>
    <row r="39" spans="1:7" ht="13.5" outlineLevel="3">
      <c r="A39" s="36"/>
      <c r="B39" s="35"/>
      <c r="C39" s="14" t="s">
        <v>166</v>
      </c>
      <c r="D39" s="18"/>
      <c r="E39" s="40"/>
      <c r="F39" s="27"/>
      <c r="G39" s="27"/>
    </row>
    <row r="40" spans="1:7" ht="13.5" outlineLevel="2">
      <c r="A40" s="20" t="str">
        <f>$A$10</f>
        <v>4_E.</v>
      </c>
      <c r="B40" s="21">
        <f>B38+1</f>
        <v>15</v>
      </c>
      <c r="C40" s="16" t="s">
        <v>161</v>
      </c>
      <c r="D40" s="19" t="s">
        <v>79</v>
      </c>
      <c r="E40" s="30">
        <v>28</v>
      </c>
      <c r="F40" s="25"/>
      <c r="G40" s="25">
        <f>E40*F40</f>
        <v>0</v>
      </c>
    </row>
    <row r="41" spans="1:7" ht="13.5" outlineLevel="3">
      <c r="A41" s="36"/>
      <c r="B41" s="35"/>
      <c r="C41" s="14" t="s">
        <v>290</v>
      </c>
      <c r="D41" s="18"/>
      <c r="E41" s="40"/>
      <c r="F41" s="27"/>
      <c r="G41" s="27"/>
    </row>
    <row r="42" spans="1:7" ht="13.5" outlineLevel="2">
      <c r="A42" s="20" t="str">
        <f>$A$10</f>
        <v>4_E.</v>
      </c>
      <c r="B42" s="21">
        <f>B40+1</f>
        <v>16</v>
      </c>
      <c r="C42" s="16" t="s">
        <v>161</v>
      </c>
      <c r="D42" s="19" t="s">
        <v>79</v>
      </c>
      <c r="E42" s="30">
        <v>30</v>
      </c>
      <c r="F42" s="25"/>
      <c r="G42" s="25">
        <f>E42*F42</f>
        <v>0</v>
      </c>
    </row>
    <row r="43" spans="1:7" ht="13.5" outlineLevel="3">
      <c r="A43" s="36"/>
      <c r="B43" s="35"/>
      <c r="C43" s="14" t="s">
        <v>167</v>
      </c>
      <c r="D43" s="18"/>
      <c r="E43" s="40"/>
      <c r="F43" s="27"/>
      <c r="G43" s="27"/>
    </row>
    <row r="44" spans="1:7" ht="13.5" outlineLevel="2">
      <c r="A44" s="20" t="str">
        <f>$A$10</f>
        <v>4_E.</v>
      </c>
      <c r="B44" s="21">
        <f>B42+1</f>
        <v>17</v>
      </c>
      <c r="C44" s="16" t="s">
        <v>161</v>
      </c>
      <c r="D44" s="19" t="s">
        <v>79</v>
      </c>
      <c r="E44" s="30">
        <v>93</v>
      </c>
      <c r="F44" s="25"/>
      <c r="G44" s="25">
        <f>E44*F44</f>
        <v>0</v>
      </c>
    </row>
    <row r="45" spans="1:7" ht="13.5" outlineLevel="3">
      <c r="A45" s="36"/>
      <c r="B45" s="35"/>
      <c r="C45" s="14" t="s">
        <v>168</v>
      </c>
      <c r="D45" s="18"/>
      <c r="E45" s="40"/>
      <c r="F45" s="27"/>
      <c r="G45" s="27"/>
    </row>
    <row r="46" spans="1:7" ht="13.5" outlineLevel="2">
      <c r="A46" s="20" t="str">
        <f>$A$10</f>
        <v>4_E.</v>
      </c>
      <c r="B46" s="21">
        <f>B44+1</f>
        <v>18</v>
      </c>
      <c r="C46" s="16" t="s">
        <v>169</v>
      </c>
      <c r="D46" s="19" t="s">
        <v>79</v>
      </c>
      <c r="E46" s="30">
        <v>212</v>
      </c>
      <c r="F46" s="25"/>
      <c r="G46" s="25">
        <f>E46*F46</f>
        <v>0</v>
      </c>
    </row>
    <row r="47" spans="1:7" ht="21.75" outlineLevel="3">
      <c r="A47" s="36"/>
      <c r="B47" s="35"/>
      <c r="C47" s="14" t="s">
        <v>170</v>
      </c>
      <c r="D47" s="18"/>
      <c r="E47" s="40"/>
      <c r="F47" s="27"/>
      <c r="G47" s="27"/>
    </row>
    <row r="48" spans="1:7" ht="13.5" outlineLevel="2">
      <c r="A48" s="20" t="str">
        <f>$A$10</f>
        <v>4_E.</v>
      </c>
      <c r="B48" s="21">
        <f>B46+1</f>
        <v>19</v>
      </c>
      <c r="C48" s="16" t="s">
        <v>175</v>
      </c>
      <c r="D48" s="19" t="s">
        <v>79</v>
      </c>
      <c r="E48" s="30">
        <v>178</v>
      </c>
      <c r="F48" s="25"/>
      <c r="G48" s="25">
        <f>E48*F48</f>
        <v>0</v>
      </c>
    </row>
    <row r="49" spans="1:7" ht="13.5" outlineLevel="3">
      <c r="A49" s="36"/>
      <c r="B49" s="35"/>
      <c r="C49" s="14" t="s">
        <v>176</v>
      </c>
      <c r="D49" s="18"/>
      <c r="E49" s="40"/>
      <c r="F49" s="27"/>
      <c r="G49" s="27"/>
    </row>
    <row r="50" spans="1:7" ht="13.5" outlineLevel="2">
      <c r="A50" s="20" t="str">
        <f>$A$10</f>
        <v>4_E.</v>
      </c>
      <c r="B50" s="21">
        <f>B48+1</f>
        <v>20</v>
      </c>
      <c r="C50" s="16" t="s">
        <v>175</v>
      </c>
      <c r="D50" s="19" t="s">
        <v>79</v>
      </c>
      <c r="E50" s="30">
        <v>30</v>
      </c>
      <c r="F50" s="25"/>
      <c r="G50" s="25">
        <f>E50*F50</f>
        <v>0</v>
      </c>
    </row>
    <row r="51" spans="1:7" ht="13.5" outlineLevel="3">
      <c r="A51" s="36"/>
      <c r="B51" s="35"/>
      <c r="C51" s="14" t="s">
        <v>177</v>
      </c>
      <c r="D51" s="18"/>
      <c r="E51" s="40"/>
      <c r="F51" s="27"/>
      <c r="G51" s="27"/>
    </row>
    <row r="52" spans="1:7" ht="13.5" outlineLevel="2">
      <c r="A52" s="20" t="str">
        <f>$A$10</f>
        <v>4_E.</v>
      </c>
      <c r="B52" s="21">
        <f>B50+1</f>
        <v>21</v>
      </c>
      <c r="C52" s="16" t="s">
        <v>197</v>
      </c>
      <c r="D52" s="19" t="s">
        <v>115</v>
      </c>
      <c r="E52" s="30">
        <v>75</v>
      </c>
      <c r="F52" s="25"/>
      <c r="G52" s="25">
        <f>E52*F52</f>
        <v>0</v>
      </c>
    </row>
    <row r="53" spans="1:7" ht="13.5" outlineLevel="3">
      <c r="A53" s="36"/>
      <c r="B53" s="35"/>
      <c r="C53" s="14" t="s">
        <v>197</v>
      </c>
      <c r="D53" s="18"/>
      <c r="E53" s="40"/>
      <c r="F53" s="27"/>
      <c r="G53" s="27"/>
    </row>
    <row r="54" spans="1:7" ht="13.5" outlineLevel="2">
      <c r="A54" s="20" t="str">
        <f>$A$10</f>
        <v>4_E.</v>
      </c>
      <c r="B54" s="21">
        <f>B52+1</f>
        <v>22</v>
      </c>
      <c r="C54" s="16" t="s">
        <v>291</v>
      </c>
      <c r="D54" s="19" t="s">
        <v>19</v>
      </c>
      <c r="E54" s="30">
        <v>1</v>
      </c>
      <c r="F54" s="25"/>
      <c r="G54" s="25">
        <f>E54*F54</f>
        <v>0</v>
      </c>
    </row>
    <row r="55" spans="1:7" ht="13.5" outlineLevel="3">
      <c r="A55" s="36"/>
      <c r="B55" s="35"/>
      <c r="C55" s="14" t="s">
        <v>292</v>
      </c>
      <c r="D55" s="18"/>
      <c r="E55" s="40"/>
      <c r="F55" s="27"/>
      <c r="G55" s="27"/>
    </row>
    <row r="56" spans="1:7" ht="13.5" outlineLevel="1">
      <c r="A56" s="47"/>
      <c r="B56" s="48"/>
      <c r="C56" s="49" t="s">
        <v>293</v>
      </c>
      <c r="D56" s="50"/>
      <c r="E56" s="51"/>
      <c r="F56" s="52">
        <f>SUM(G57:G80)</f>
        <v>0</v>
      </c>
      <c r="G56" s="52"/>
    </row>
    <row r="57" spans="1:7" ht="13.5" outlineLevel="2">
      <c r="A57" s="20" t="str">
        <f>$A$10</f>
        <v>4_E.</v>
      </c>
      <c r="B57" s="21">
        <f>B54+1</f>
        <v>23</v>
      </c>
      <c r="C57" s="16" t="s">
        <v>178</v>
      </c>
      <c r="D57" s="19" t="s">
        <v>35</v>
      </c>
      <c r="E57" s="30">
        <v>5</v>
      </c>
      <c r="F57" s="25"/>
      <c r="G57" s="25">
        <f>E57*F57</f>
        <v>0</v>
      </c>
    </row>
    <row r="58" spans="1:7" ht="13.5" outlineLevel="3">
      <c r="A58" s="36"/>
      <c r="B58" s="35"/>
      <c r="C58" s="14" t="s">
        <v>179</v>
      </c>
      <c r="D58" s="18"/>
      <c r="E58" s="40"/>
      <c r="F58" s="27"/>
      <c r="G58" s="27"/>
    </row>
    <row r="59" spans="1:7" ht="13.5" outlineLevel="2">
      <c r="A59" s="20" t="str">
        <f>$A$10</f>
        <v>4_E.</v>
      </c>
      <c r="B59" s="21">
        <f>B57+1</f>
        <v>24</v>
      </c>
      <c r="C59" s="16" t="s">
        <v>178</v>
      </c>
      <c r="D59" s="19" t="s">
        <v>35</v>
      </c>
      <c r="E59" s="30">
        <v>5</v>
      </c>
      <c r="F59" s="25"/>
      <c r="G59" s="25">
        <f>E59*F59</f>
        <v>0</v>
      </c>
    </row>
    <row r="60" spans="1:7" ht="13.5" outlineLevel="3">
      <c r="A60" s="36"/>
      <c r="B60" s="35"/>
      <c r="C60" s="14" t="s">
        <v>180</v>
      </c>
      <c r="D60" s="18"/>
      <c r="E60" s="40"/>
      <c r="F60" s="27"/>
      <c r="G60" s="27"/>
    </row>
    <row r="61" spans="1:7" ht="13.5" outlineLevel="2">
      <c r="A61" s="20" t="str">
        <f>$A$10</f>
        <v>4_E.</v>
      </c>
      <c r="B61" s="21">
        <f>B59+1</f>
        <v>25</v>
      </c>
      <c r="C61" s="16" t="s">
        <v>178</v>
      </c>
      <c r="D61" s="19" t="s">
        <v>115</v>
      </c>
      <c r="E61" s="30">
        <v>3</v>
      </c>
      <c r="F61" s="25"/>
      <c r="G61" s="25">
        <f>E61*F61</f>
        <v>0</v>
      </c>
    </row>
    <row r="62" spans="1:7" ht="13.5" outlineLevel="3">
      <c r="A62" s="36"/>
      <c r="B62" s="35"/>
      <c r="C62" s="14" t="s">
        <v>181</v>
      </c>
      <c r="D62" s="18"/>
      <c r="E62" s="40"/>
      <c r="F62" s="27"/>
      <c r="G62" s="27"/>
    </row>
    <row r="63" spans="1:7" ht="13.5" outlineLevel="2">
      <c r="A63" s="20" t="str">
        <f>$A$10</f>
        <v>4_E.</v>
      </c>
      <c r="B63" s="21">
        <f>B61+1</f>
        <v>26</v>
      </c>
      <c r="C63" s="16" t="s">
        <v>194</v>
      </c>
      <c r="D63" s="19" t="s">
        <v>79</v>
      </c>
      <c r="E63" s="30">
        <v>10</v>
      </c>
      <c r="F63" s="25"/>
      <c r="G63" s="25">
        <f>E63*F63</f>
        <v>0</v>
      </c>
    </row>
    <row r="64" spans="1:7" ht="13.5" outlineLevel="3">
      <c r="A64" s="36"/>
      <c r="B64" s="35"/>
      <c r="C64" s="14" t="s">
        <v>195</v>
      </c>
      <c r="D64" s="18"/>
      <c r="E64" s="40"/>
      <c r="F64" s="27"/>
      <c r="G64" s="27"/>
    </row>
    <row r="65" spans="1:7" ht="13.5" outlineLevel="2">
      <c r="A65" s="20" t="str">
        <f>$A$10</f>
        <v>4_E.</v>
      </c>
      <c r="B65" s="21">
        <f>B63+1</f>
        <v>27</v>
      </c>
      <c r="C65" s="16" t="s">
        <v>196</v>
      </c>
      <c r="D65" s="19" t="s">
        <v>79</v>
      </c>
      <c r="E65" s="30">
        <v>50</v>
      </c>
      <c r="F65" s="25"/>
      <c r="G65" s="25">
        <f>E65*F65</f>
        <v>0</v>
      </c>
    </row>
    <row r="66" spans="1:7" ht="13.5" outlineLevel="3">
      <c r="A66" s="36"/>
      <c r="B66" s="35"/>
      <c r="C66" s="14" t="s">
        <v>294</v>
      </c>
      <c r="D66" s="18"/>
      <c r="E66" s="40"/>
      <c r="F66" s="27"/>
      <c r="G66" s="27"/>
    </row>
    <row r="67" spans="1:7" ht="13.5" outlineLevel="2">
      <c r="A67" s="20" t="str">
        <f>$A$10</f>
        <v>4_E.</v>
      </c>
      <c r="B67" s="21">
        <f>B65+1</f>
        <v>28</v>
      </c>
      <c r="C67" s="16" t="s">
        <v>196</v>
      </c>
      <c r="D67" s="19" t="s">
        <v>79</v>
      </c>
      <c r="E67" s="30">
        <v>30</v>
      </c>
      <c r="F67" s="25"/>
      <c r="G67" s="25">
        <f>E67*F67</f>
        <v>0</v>
      </c>
    </row>
    <row r="68" spans="1:7" ht="13.5" outlineLevel="3">
      <c r="A68" s="36"/>
      <c r="B68" s="35"/>
      <c r="C68" s="14" t="s">
        <v>295</v>
      </c>
      <c r="D68" s="18"/>
      <c r="E68" s="40"/>
      <c r="F68" s="27"/>
      <c r="G68" s="27"/>
    </row>
    <row r="69" spans="1:7" ht="13.5" outlineLevel="2">
      <c r="A69" s="20" t="str">
        <f>$A$10</f>
        <v>4_E.</v>
      </c>
      <c r="B69" s="21">
        <f>B67+1</f>
        <v>29</v>
      </c>
      <c r="C69" s="16" t="s">
        <v>376</v>
      </c>
      <c r="D69" s="19" t="s">
        <v>79</v>
      </c>
      <c r="E69" s="30">
        <v>16</v>
      </c>
      <c r="F69" s="25"/>
      <c r="G69" s="25">
        <f>E69*F69</f>
        <v>0</v>
      </c>
    </row>
    <row r="70" spans="1:7" ht="13.5" outlineLevel="3">
      <c r="A70" s="36"/>
      <c r="B70" s="35"/>
      <c r="C70" s="14" t="s">
        <v>377</v>
      </c>
      <c r="D70" s="18"/>
      <c r="E70" s="40"/>
      <c r="F70" s="27"/>
      <c r="G70" s="27"/>
    </row>
    <row r="71" spans="1:7" ht="13.5" outlineLevel="2">
      <c r="A71" s="20" t="str">
        <f>$A$10</f>
        <v>4_E.</v>
      </c>
      <c r="B71" s="21">
        <f>B69+1</f>
        <v>30</v>
      </c>
      <c r="C71" s="16" t="s">
        <v>192</v>
      </c>
      <c r="D71" s="19" t="s">
        <v>35</v>
      </c>
      <c r="E71" s="30">
        <v>23</v>
      </c>
      <c r="F71" s="25"/>
      <c r="G71" s="25">
        <f>E71*F71</f>
        <v>0</v>
      </c>
    </row>
    <row r="72" spans="1:7" ht="13.5" outlineLevel="3">
      <c r="A72" s="36"/>
      <c r="B72" s="35"/>
      <c r="C72" s="14" t="s">
        <v>193</v>
      </c>
      <c r="D72" s="18"/>
      <c r="E72" s="40"/>
      <c r="F72" s="27"/>
      <c r="G72" s="27"/>
    </row>
    <row r="73" spans="1:7" ht="13.5" outlineLevel="2">
      <c r="A73" s="20" t="str">
        <f>$A$10</f>
        <v>4_E.</v>
      </c>
      <c r="B73" s="21">
        <f>B71+1</f>
        <v>31</v>
      </c>
      <c r="C73" s="16" t="s">
        <v>296</v>
      </c>
      <c r="D73" s="19" t="s">
        <v>35</v>
      </c>
      <c r="E73" s="30">
        <v>15</v>
      </c>
      <c r="F73" s="25"/>
      <c r="G73" s="25">
        <f>E73*F73</f>
        <v>0</v>
      </c>
    </row>
    <row r="74" spans="1:7" ht="13.5" outlineLevel="3">
      <c r="A74" s="36"/>
      <c r="B74" s="35"/>
      <c r="C74" s="14" t="s">
        <v>297</v>
      </c>
      <c r="D74" s="18"/>
      <c r="E74" s="40"/>
      <c r="F74" s="27"/>
      <c r="G74" s="27"/>
    </row>
    <row r="75" spans="1:7" ht="13.5" outlineLevel="2">
      <c r="A75" s="20" t="str">
        <f>$A$10</f>
        <v>4_E.</v>
      </c>
      <c r="B75" s="21">
        <f>B73+1</f>
        <v>32</v>
      </c>
      <c r="C75" s="16" t="s">
        <v>298</v>
      </c>
      <c r="D75" s="19" t="s">
        <v>35</v>
      </c>
      <c r="E75" s="30">
        <v>3</v>
      </c>
      <c r="F75" s="25"/>
      <c r="G75" s="25">
        <f>E75*F75</f>
        <v>0</v>
      </c>
    </row>
    <row r="76" spans="1:7" ht="13.5" outlineLevel="3">
      <c r="A76" s="36"/>
      <c r="B76" s="35"/>
      <c r="C76" s="14" t="s">
        <v>299</v>
      </c>
      <c r="D76" s="18"/>
      <c r="E76" s="40"/>
      <c r="F76" s="27"/>
      <c r="G76" s="27"/>
    </row>
    <row r="77" spans="1:7" ht="13.5" outlineLevel="2">
      <c r="A77" s="20" t="str">
        <f>$A$10</f>
        <v>4_E.</v>
      </c>
      <c r="B77" s="21">
        <f>B75+1</f>
        <v>33</v>
      </c>
      <c r="C77" s="16" t="s">
        <v>298</v>
      </c>
      <c r="D77" s="19" t="s">
        <v>35</v>
      </c>
      <c r="E77" s="30">
        <v>3</v>
      </c>
      <c r="F77" s="25"/>
      <c r="G77" s="25">
        <f>E77*F77</f>
        <v>0</v>
      </c>
    </row>
    <row r="78" spans="1:7" ht="13.5" outlineLevel="3">
      <c r="A78" s="36"/>
      <c r="B78" s="35"/>
      <c r="C78" s="14" t="s">
        <v>300</v>
      </c>
      <c r="D78" s="18"/>
      <c r="E78" s="40"/>
      <c r="F78" s="27"/>
      <c r="G78" s="27"/>
    </row>
    <row r="79" spans="1:7" ht="13.5" outlineLevel="2">
      <c r="A79" s="20" t="str">
        <f>$A$10</f>
        <v>4_E.</v>
      </c>
      <c r="B79" s="21">
        <f>B77+1</f>
        <v>34</v>
      </c>
      <c r="C79" s="16" t="s">
        <v>301</v>
      </c>
      <c r="D79" s="19" t="s">
        <v>19</v>
      </c>
      <c r="E79" s="30">
        <v>1</v>
      </c>
      <c r="F79" s="25"/>
      <c r="G79" s="25">
        <f>E79*F79</f>
        <v>0</v>
      </c>
    </row>
    <row r="80" spans="1:7" ht="21.75" outlineLevel="3">
      <c r="A80" s="36"/>
      <c r="B80" s="35"/>
      <c r="C80" s="14" t="s">
        <v>302</v>
      </c>
      <c r="D80" s="18"/>
      <c r="E80" s="40"/>
      <c r="F80" s="27"/>
      <c r="G80" s="27"/>
    </row>
    <row r="81" spans="1:7" ht="13.5" outlineLevel="1">
      <c r="A81" s="47"/>
      <c r="B81" s="48"/>
      <c r="C81" s="49" t="s">
        <v>303</v>
      </c>
      <c r="D81" s="50"/>
      <c r="E81" s="51"/>
      <c r="F81" s="52">
        <f>SUM(G82:G95)</f>
        <v>0</v>
      </c>
      <c r="G81" s="52"/>
    </row>
    <row r="82" spans="1:7" ht="13.5" outlineLevel="2">
      <c r="A82" s="20" t="str">
        <f>$A$10</f>
        <v>4_E.</v>
      </c>
      <c r="B82" s="21">
        <f>B79+1</f>
        <v>35</v>
      </c>
      <c r="C82" s="16" t="s">
        <v>306</v>
      </c>
      <c r="D82" s="19" t="s">
        <v>35</v>
      </c>
      <c r="E82" s="30">
        <v>2</v>
      </c>
      <c r="F82" s="25"/>
      <c r="G82" s="25">
        <f>E82*F82</f>
        <v>0</v>
      </c>
    </row>
    <row r="83" spans="1:7" ht="13.5" outlineLevel="3">
      <c r="A83" s="36"/>
      <c r="B83" s="35"/>
      <c r="C83" s="14" t="s">
        <v>378</v>
      </c>
      <c r="D83" s="18"/>
      <c r="E83" s="40"/>
      <c r="F83" s="27"/>
      <c r="G83" s="27"/>
    </row>
    <row r="84" spans="1:7" ht="13.5" outlineLevel="2">
      <c r="A84" s="20" t="str">
        <f>$A$10</f>
        <v>4_E.</v>
      </c>
      <c r="B84" s="21">
        <f>B82+1</f>
        <v>36</v>
      </c>
      <c r="C84" s="16" t="s">
        <v>182</v>
      </c>
      <c r="D84" s="19" t="s">
        <v>35</v>
      </c>
      <c r="E84" s="30">
        <v>7</v>
      </c>
      <c r="F84" s="25"/>
      <c r="G84" s="25">
        <f>E84*F84</f>
        <v>0</v>
      </c>
    </row>
    <row r="85" spans="1:7" ht="21.75" outlineLevel="3">
      <c r="A85" s="36"/>
      <c r="B85" s="35"/>
      <c r="C85" s="14" t="s">
        <v>183</v>
      </c>
      <c r="D85" s="18"/>
      <c r="E85" s="40"/>
      <c r="F85" s="27"/>
      <c r="G85" s="27"/>
    </row>
    <row r="86" spans="1:7" ht="13.5" outlineLevel="2">
      <c r="A86" s="20" t="str">
        <f>$A$10</f>
        <v>4_E.</v>
      </c>
      <c r="B86" s="21">
        <f>B84+1</f>
        <v>37</v>
      </c>
      <c r="C86" s="16" t="s">
        <v>184</v>
      </c>
      <c r="D86" s="19" t="s">
        <v>35</v>
      </c>
      <c r="E86" s="30">
        <v>8</v>
      </c>
      <c r="F86" s="25"/>
      <c r="G86" s="25">
        <f>E86*F86</f>
        <v>0</v>
      </c>
    </row>
    <row r="87" spans="1:7" ht="13.5" outlineLevel="3">
      <c r="A87" s="36"/>
      <c r="B87" s="35"/>
      <c r="C87" s="14" t="s">
        <v>185</v>
      </c>
      <c r="D87" s="18"/>
      <c r="E87" s="40"/>
      <c r="F87" s="27"/>
      <c r="G87" s="27"/>
    </row>
    <row r="88" spans="1:7" ht="13.5" outlineLevel="2">
      <c r="A88" s="20" t="str">
        <f>$A$10</f>
        <v>4_E.</v>
      </c>
      <c r="B88" s="21">
        <f>B86+1</f>
        <v>38</v>
      </c>
      <c r="C88" s="16" t="s">
        <v>184</v>
      </c>
      <c r="D88" s="19" t="s">
        <v>35</v>
      </c>
      <c r="E88" s="30">
        <v>9</v>
      </c>
      <c r="F88" s="25"/>
      <c r="G88" s="25">
        <f>E88*F88</f>
        <v>0</v>
      </c>
    </row>
    <row r="89" spans="1:7" ht="13.5" outlineLevel="3">
      <c r="A89" s="36"/>
      <c r="B89" s="35"/>
      <c r="C89" s="14" t="s">
        <v>186</v>
      </c>
      <c r="D89" s="18"/>
      <c r="E89" s="40"/>
      <c r="F89" s="27"/>
      <c r="G89" s="27"/>
    </row>
    <row r="90" spans="1:7" ht="13.5" outlineLevel="2">
      <c r="A90" s="20" t="str">
        <f>$A$10</f>
        <v>4_E.</v>
      </c>
      <c r="B90" s="21">
        <f>B88+1</f>
        <v>39</v>
      </c>
      <c r="C90" s="16" t="s">
        <v>189</v>
      </c>
      <c r="D90" s="19" t="s">
        <v>35</v>
      </c>
      <c r="E90" s="30">
        <v>1</v>
      </c>
      <c r="F90" s="25"/>
      <c r="G90" s="25">
        <f>E90*F90</f>
        <v>0</v>
      </c>
    </row>
    <row r="91" spans="1:7" ht="13.5" outlineLevel="3">
      <c r="A91" s="36"/>
      <c r="B91" s="35"/>
      <c r="C91" s="14" t="s">
        <v>190</v>
      </c>
      <c r="D91" s="18"/>
      <c r="E91" s="40"/>
      <c r="F91" s="27"/>
      <c r="G91" s="27"/>
    </row>
    <row r="92" spans="1:7" ht="13.5" outlineLevel="2">
      <c r="A92" s="20" t="str">
        <f>$A$10</f>
        <v>4_E.</v>
      </c>
      <c r="B92" s="21">
        <f>B90+1</f>
        <v>40</v>
      </c>
      <c r="C92" s="16" t="s">
        <v>189</v>
      </c>
      <c r="D92" s="19" t="s">
        <v>35</v>
      </c>
      <c r="E92" s="30">
        <v>1</v>
      </c>
      <c r="F92" s="25"/>
      <c r="G92" s="25">
        <f>E92*F92</f>
        <v>0</v>
      </c>
    </row>
    <row r="93" spans="1:7" ht="13.5" outlineLevel="3">
      <c r="A93" s="36"/>
      <c r="B93" s="35"/>
      <c r="C93" s="14" t="s">
        <v>191</v>
      </c>
      <c r="D93" s="18"/>
      <c r="E93" s="40"/>
      <c r="F93" s="27"/>
      <c r="G93" s="27"/>
    </row>
    <row r="94" spans="1:7" ht="13.5" outlineLevel="2">
      <c r="A94" s="20" t="str">
        <f>$A$10</f>
        <v>4_E.</v>
      </c>
      <c r="B94" s="21">
        <f>B92+1</f>
        <v>41</v>
      </c>
      <c r="C94" s="16" t="s">
        <v>307</v>
      </c>
      <c r="D94" s="19" t="s">
        <v>19</v>
      </c>
      <c r="E94" s="30">
        <v>1</v>
      </c>
      <c r="F94" s="25"/>
      <c r="G94" s="25">
        <f>E94*F94</f>
        <v>0</v>
      </c>
    </row>
    <row r="95" spans="1:7" ht="13.5" outlineLevel="3">
      <c r="A95" s="36"/>
      <c r="B95" s="35"/>
      <c r="C95" s="14" t="s">
        <v>308</v>
      </c>
      <c r="D95" s="18"/>
      <c r="E95" s="40"/>
      <c r="F95" s="27"/>
      <c r="G95" s="27"/>
    </row>
    <row r="96" spans="1:7" ht="13.5" outlineLevel="1">
      <c r="A96" s="47"/>
      <c r="B96" s="48"/>
      <c r="C96" s="49" t="s">
        <v>309</v>
      </c>
      <c r="D96" s="50"/>
      <c r="E96" s="51"/>
      <c r="F96" s="52">
        <f>SUM(G97:G128)</f>
        <v>0</v>
      </c>
      <c r="G96" s="52"/>
    </row>
    <row r="97" spans="1:7" ht="13.5" outlineLevel="2">
      <c r="A97" s="20" t="str">
        <f>$A$10</f>
        <v>4_E.</v>
      </c>
      <c r="B97" s="21">
        <f>B94+1</f>
        <v>42</v>
      </c>
      <c r="C97" s="16" t="s">
        <v>37</v>
      </c>
      <c r="D97" s="19" t="s">
        <v>19</v>
      </c>
      <c r="E97" s="30">
        <v>1</v>
      </c>
      <c r="F97" s="25"/>
      <c r="G97" s="25">
        <f>E97*F97</f>
        <v>0</v>
      </c>
    </row>
    <row r="98" spans="1:7" ht="13.5" outlineLevel="3">
      <c r="A98" s="36"/>
      <c r="B98" s="35"/>
      <c r="C98" s="14" t="s">
        <v>310</v>
      </c>
      <c r="D98" s="18"/>
      <c r="E98" s="40"/>
      <c r="F98" s="27"/>
      <c r="G98" s="27"/>
    </row>
    <row r="99" spans="1:7" ht="13.5" outlineLevel="2">
      <c r="A99" s="20" t="str">
        <f>$A$10</f>
        <v>4_E.</v>
      </c>
      <c r="B99" s="21">
        <f>B97+1</f>
        <v>43</v>
      </c>
      <c r="C99" s="16" t="s">
        <v>202</v>
      </c>
      <c r="D99" s="19" t="s">
        <v>79</v>
      </c>
      <c r="E99" s="30">
        <v>70</v>
      </c>
      <c r="F99" s="25"/>
      <c r="G99" s="25">
        <f>E99*F99</f>
        <v>0</v>
      </c>
    </row>
    <row r="100" spans="1:7" ht="13.5" outlineLevel="3">
      <c r="A100" s="36"/>
      <c r="B100" s="35"/>
      <c r="C100" s="14" t="s">
        <v>203</v>
      </c>
      <c r="D100" s="18"/>
      <c r="E100" s="40"/>
      <c r="F100" s="27"/>
      <c r="G100" s="27"/>
    </row>
    <row r="101" spans="1:7" ht="13.5" outlineLevel="2">
      <c r="A101" s="20" t="str">
        <f>$A$10</f>
        <v>4_E.</v>
      </c>
      <c r="B101" s="21">
        <f>B99+1</f>
        <v>44</v>
      </c>
      <c r="C101" s="16" t="s">
        <v>202</v>
      </c>
      <c r="D101" s="19" t="s">
        <v>79</v>
      </c>
      <c r="E101" s="30">
        <v>70</v>
      </c>
      <c r="F101" s="25"/>
      <c r="G101" s="25">
        <f>E101*F101</f>
        <v>0</v>
      </c>
    </row>
    <row r="102" spans="1:7" ht="13.5" outlineLevel="3">
      <c r="A102" s="36"/>
      <c r="B102" s="35"/>
      <c r="C102" s="14" t="s">
        <v>204</v>
      </c>
      <c r="D102" s="18"/>
      <c r="E102" s="40"/>
      <c r="F102" s="27"/>
      <c r="G102" s="27"/>
    </row>
    <row r="103" spans="1:7" ht="13.5" outlineLevel="2">
      <c r="A103" s="20" t="str">
        <f>$A$10</f>
        <v>4_E.</v>
      </c>
      <c r="B103" s="21">
        <f>B101+1</f>
        <v>45</v>
      </c>
      <c r="C103" s="16" t="s">
        <v>202</v>
      </c>
      <c r="D103" s="19" t="s">
        <v>79</v>
      </c>
      <c r="E103" s="30">
        <v>30</v>
      </c>
      <c r="F103" s="25"/>
      <c r="G103" s="25">
        <f>E103*F103</f>
        <v>0</v>
      </c>
    </row>
    <row r="104" spans="1:7" ht="13.5" outlineLevel="3">
      <c r="A104" s="36"/>
      <c r="B104" s="35"/>
      <c r="C104" s="14" t="s">
        <v>205</v>
      </c>
      <c r="D104" s="18"/>
      <c r="E104" s="40"/>
      <c r="F104" s="27"/>
      <c r="G104" s="27"/>
    </row>
    <row r="105" spans="1:7" ht="13.5" outlineLevel="2">
      <c r="A105" s="20" t="str">
        <f>$A$10</f>
        <v>4_E.</v>
      </c>
      <c r="B105" s="21">
        <f>B103+1</f>
        <v>46</v>
      </c>
      <c r="C105" s="16" t="s">
        <v>206</v>
      </c>
      <c r="D105" s="19" t="s">
        <v>35</v>
      </c>
      <c r="E105" s="30">
        <v>38</v>
      </c>
      <c r="F105" s="25"/>
      <c r="G105" s="25">
        <f>E105*F105</f>
        <v>0</v>
      </c>
    </row>
    <row r="106" spans="1:7" ht="13.5" outlineLevel="3">
      <c r="A106" s="36"/>
      <c r="B106" s="35"/>
      <c r="C106" s="14" t="s">
        <v>207</v>
      </c>
      <c r="D106" s="18"/>
      <c r="E106" s="40"/>
      <c r="F106" s="27"/>
      <c r="G106" s="27"/>
    </row>
    <row r="107" spans="1:7" ht="13.5" outlineLevel="2">
      <c r="A107" s="20" t="str">
        <f>$A$10</f>
        <v>4_E.</v>
      </c>
      <c r="B107" s="21">
        <f>B105+1</f>
        <v>47</v>
      </c>
      <c r="C107" s="16" t="s">
        <v>208</v>
      </c>
      <c r="D107" s="19" t="s">
        <v>35</v>
      </c>
      <c r="E107" s="30">
        <v>8</v>
      </c>
      <c r="F107" s="25"/>
      <c r="G107" s="25">
        <f>E107*F107</f>
        <v>0</v>
      </c>
    </row>
    <row r="108" spans="1:7" ht="13.5" outlineLevel="3">
      <c r="A108" s="36"/>
      <c r="B108" s="35"/>
      <c r="C108" s="14" t="s">
        <v>209</v>
      </c>
      <c r="D108" s="18"/>
      <c r="E108" s="40"/>
      <c r="F108" s="27"/>
      <c r="G108" s="27"/>
    </row>
    <row r="109" spans="1:7" ht="13.5" outlineLevel="2">
      <c r="A109" s="20" t="str">
        <f>$A$10</f>
        <v>4_E.</v>
      </c>
      <c r="B109" s="21">
        <f>B107+1</f>
        <v>48</v>
      </c>
      <c r="C109" s="16" t="s">
        <v>208</v>
      </c>
      <c r="D109" s="19" t="s">
        <v>35</v>
      </c>
      <c r="E109" s="30">
        <v>4</v>
      </c>
      <c r="F109" s="25"/>
      <c r="G109" s="25">
        <f>E109*F109</f>
        <v>0</v>
      </c>
    </row>
    <row r="110" spans="1:7" ht="13.5" outlineLevel="3">
      <c r="A110" s="36"/>
      <c r="B110" s="35"/>
      <c r="C110" s="14" t="s">
        <v>210</v>
      </c>
      <c r="D110" s="18"/>
      <c r="E110" s="40"/>
      <c r="F110" s="27"/>
      <c r="G110" s="27"/>
    </row>
    <row r="111" spans="1:7" ht="13.5" outlineLevel="2">
      <c r="A111" s="20" t="str">
        <f>$A$10</f>
        <v>4_E.</v>
      </c>
      <c r="B111" s="21">
        <f>B109+1</f>
        <v>49</v>
      </c>
      <c r="C111" s="16" t="s">
        <v>211</v>
      </c>
      <c r="D111" s="19" t="s">
        <v>20</v>
      </c>
      <c r="E111" s="30">
        <v>15</v>
      </c>
      <c r="F111" s="25"/>
      <c r="G111" s="25">
        <f>E111*F111</f>
        <v>0</v>
      </c>
    </row>
    <row r="112" spans="1:7" ht="21.75" outlineLevel="3">
      <c r="A112" s="36"/>
      <c r="B112" s="35"/>
      <c r="C112" s="14" t="s">
        <v>379</v>
      </c>
      <c r="D112" s="18"/>
      <c r="E112" s="40"/>
      <c r="F112" s="27"/>
      <c r="G112" s="27"/>
    </row>
    <row r="113" spans="1:7" ht="13.5" outlineLevel="2">
      <c r="A113" s="20" t="str">
        <f>$A$10</f>
        <v>4_E.</v>
      </c>
      <c r="B113" s="21">
        <f>B111+1</f>
        <v>50</v>
      </c>
      <c r="C113" s="16" t="s">
        <v>212</v>
      </c>
      <c r="D113" s="19" t="s">
        <v>20</v>
      </c>
      <c r="E113" s="30">
        <v>21</v>
      </c>
      <c r="F113" s="25"/>
      <c r="G113" s="25">
        <f>E113*F113</f>
        <v>0</v>
      </c>
    </row>
    <row r="114" spans="1:7" ht="13.5" outlineLevel="3">
      <c r="A114" s="36"/>
      <c r="B114" s="35"/>
      <c r="C114" s="14" t="s">
        <v>213</v>
      </c>
      <c r="D114" s="18"/>
      <c r="E114" s="40"/>
      <c r="F114" s="27"/>
      <c r="G114" s="27"/>
    </row>
    <row r="115" spans="1:7" ht="13.5" outlineLevel="2">
      <c r="A115" s="20" t="str">
        <f>$A$10</f>
        <v>4_E.</v>
      </c>
      <c r="B115" s="21">
        <f>B113+1</f>
        <v>51</v>
      </c>
      <c r="C115" s="16" t="s">
        <v>214</v>
      </c>
      <c r="D115" s="19" t="s">
        <v>215</v>
      </c>
      <c r="E115" s="30">
        <v>60</v>
      </c>
      <c r="F115" s="25"/>
      <c r="G115" s="25">
        <f>E115*F115</f>
        <v>0</v>
      </c>
    </row>
    <row r="116" spans="1:7" ht="13.5" outlineLevel="3">
      <c r="A116" s="36"/>
      <c r="B116" s="35"/>
      <c r="C116" s="14" t="s">
        <v>216</v>
      </c>
      <c r="D116" s="18"/>
      <c r="E116" s="40"/>
      <c r="F116" s="27"/>
      <c r="G116" s="27"/>
    </row>
    <row r="117" spans="1:7" ht="13.5" outlineLevel="2">
      <c r="A117" s="20" t="str">
        <f>$A$10</f>
        <v>4_E.</v>
      </c>
      <c r="B117" s="21">
        <f>B115+1</f>
        <v>52</v>
      </c>
      <c r="C117" s="16" t="s">
        <v>217</v>
      </c>
      <c r="D117" s="19" t="s">
        <v>35</v>
      </c>
      <c r="E117" s="30">
        <v>1</v>
      </c>
      <c r="F117" s="25"/>
      <c r="G117" s="25">
        <f>E117*F117</f>
        <v>0</v>
      </c>
    </row>
    <row r="118" spans="1:7" ht="13.5" outlineLevel="3">
      <c r="A118" s="36"/>
      <c r="B118" s="35"/>
      <c r="C118" s="14" t="s">
        <v>218</v>
      </c>
      <c r="D118" s="18"/>
      <c r="E118" s="40"/>
      <c r="F118" s="27"/>
      <c r="G118" s="27"/>
    </row>
    <row r="119" spans="1:7" ht="13.5" outlineLevel="2">
      <c r="A119" s="20" t="str">
        <f>$A$10</f>
        <v>4_E.</v>
      </c>
      <c r="B119" s="21">
        <f>B117+1</f>
        <v>53</v>
      </c>
      <c r="C119" s="16" t="s">
        <v>311</v>
      </c>
      <c r="D119" s="19" t="s">
        <v>19</v>
      </c>
      <c r="E119" s="30">
        <v>1</v>
      </c>
      <c r="F119" s="25"/>
      <c r="G119" s="25">
        <f>E119*F119</f>
        <v>0</v>
      </c>
    </row>
    <row r="120" spans="1:7" ht="33" outlineLevel="3">
      <c r="A120" s="36"/>
      <c r="B120" s="35"/>
      <c r="C120" s="14" t="s">
        <v>312</v>
      </c>
      <c r="D120" s="18"/>
      <c r="E120" s="40"/>
      <c r="F120" s="27"/>
      <c r="G120" s="27"/>
    </row>
    <row r="121" spans="1:7" ht="13.5" outlineLevel="2">
      <c r="A121" s="20" t="str">
        <f>$A$10</f>
        <v>4_E.</v>
      </c>
      <c r="B121" s="21">
        <f>B119+1</f>
        <v>54</v>
      </c>
      <c r="C121" s="16" t="s">
        <v>200</v>
      </c>
      <c r="D121" s="19" t="s">
        <v>19</v>
      </c>
      <c r="E121" s="30">
        <v>1</v>
      </c>
      <c r="F121" s="25"/>
      <c r="G121" s="25">
        <f>E121*F121</f>
        <v>0</v>
      </c>
    </row>
    <row r="122" spans="1:7" ht="13.5" outlineLevel="3">
      <c r="A122" s="36"/>
      <c r="B122" s="35"/>
      <c r="C122" s="14" t="s">
        <v>201</v>
      </c>
      <c r="D122" s="18"/>
      <c r="E122" s="40"/>
      <c r="F122" s="27"/>
      <c r="G122" s="27"/>
    </row>
    <row r="123" spans="1:7" ht="27.75" outlineLevel="2">
      <c r="A123" s="20" t="str">
        <f>$A$10</f>
        <v>4_E.</v>
      </c>
      <c r="B123" s="21">
        <f>B121+1</f>
        <v>55</v>
      </c>
      <c r="C123" s="16" t="s">
        <v>21</v>
      </c>
      <c r="D123" s="19" t="s">
        <v>19</v>
      </c>
      <c r="E123" s="30">
        <v>1</v>
      </c>
      <c r="F123" s="25"/>
      <c r="G123" s="25">
        <f>E123*F123</f>
        <v>0</v>
      </c>
    </row>
    <row r="124" spans="1:7" ht="13.5" outlineLevel="3">
      <c r="A124" s="36"/>
      <c r="B124" s="35"/>
      <c r="C124" s="14" t="s">
        <v>22</v>
      </c>
      <c r="D124" s="18"/>
      <c r="E124" s="40"/>
      <c r="F124" s="27"/>
      <c r="G124" s="27"/>
    </row>
    <row r="125" spans="1:7" ht="13.5" outlineLevel="2">
      <c r="A125" s="20" t="str">
        <f>$A$10</f>
        <v>4_E.</v>
      </c>
      <c r="B125" s="21">
        <f>B123+1</f>
        <v>56</v>
      </c>
      <c r="C125" s="16" t="s">
        <v>44</v>
      </c>
      <c r="D125" s="19" t="s">
        <v>19</v>
      </c>
      <c r="E125" s="30">
        <v>1</v>
      </c>
      <c r="F125" s="25"/>
      <c r="G125" s="25">
        <f>E125*F125</f>
        <v>0</v>
      </c>
    </row>
    <row r="126" spans="1:7" ht="13.5" outlineLevel="3">
      <c r="A126" s="36"/>
      <c r="B126" s="35"/>
      <c r="C126" s="14" t="s">
        <v>45</v>
      </c>
      <c r="D126" s="18"/>
      <c r="E126" s="40"/>
      <c r="F126" s="27"/>
      <c r="G126" s="27"/>
    </row>
    <row r="127" spans="1:7" ht="13.5" outlineLevel="2">
      <c r="A127" s="20" t="str">
        <f>$A$10</f>
        <v>4_E.</v>
      </c>
      <c r="B127" s="21">
        <f>B125+1</f>
        <v>57</v>
      </c>
      <c r="C127" s="16" t="s">
        <v>23</v>
      </c>
      <c r="D127" s="19" t="s">
        <v>111</v>
      </c>
      <c r="E127" s="30">
        <v>4</v>
      </c>
      <c r="F127" s="25"/>
      <c r="G127" s="25">
        <f>E127*F127</f>
        <v>0</v>
      </c>
    </row>
    <row r="128" spans="1:7" ht="13.5" outlineLevel="3">
      <c r="A128" s="36"/>
      <c r="B128" s="35"/>
      <c r="C128" s="14" t="s">
        <v>219</v>
      </c>
      <c r="D128" s="18"/>
      <c r="E128" s="40"/>
      <c r="F128" s="27"/>
      <c r="G128" s="27"/>
    </row>
    <row r="129" spans="1:8" s="5" customFormat="1" ht="13.5">
      <c r="A129" s="10" t="s">
        <v>380</v>
      </c>
      <c r="B129" s="10"/>
      <c r="C129" s="10"/>
      <c r="D129" s="10"/>
      <c r="E129" s="28"/>
      <c r="F129" s="29"/>
      <c r="G129" s="29">
        <f>SUM(G10:G128)</f>
        <v>0</v>
      </c>
      <c r="H129" s="122"/>
    </row>
  </sheetData>
  <sheetProtection/>
  <autoFilter ref="A7:H129"/>
  <printOptions/>
  <pageMargins left="0.7086614173228347" right="0.5118110236220472" top="0.7874015748031497" bottom="0.7874015748031497" header="0.31496062992125984" footer="0.31496062992125984"/>
  <pageSetup fitToHeight="10" horizontalDpi="600" verticalDpi="600" orientation="portrait" paperSize="9" scale="82"/>
  <rowBreaks count="2" manualBreakCount="2">
    <brk id="35" max="6" man="1"/>
    <brk id="93" max="6" man="1"/>
  </rowBreaks>
</worksheet>
</file>

<file path=xl/worksheets/sheet8.xml><?xml version="1.0" encoding="utf-8"?>
<worksheet xmlns="http://schemas.openxmlformats.org/spreadsheetml/2006/main" xmlns:r="http://schemas.openxmlformats.org/officeDocument/2006/relationships">
  <sheetPr>
    <outlinePr summaryBelow="0"/>
  </sheetPr>
  <dimension ref="A1:H49"/>
  <sheetViews>
    <sheetView zoomScaleSheetLayoutView="100" workbookViewId="0" topLeftCell="A1">
      <pane xSplit="3" ySplit="8" topLeftCell="D36" activePane="bottomRight" state="frozen"/>
      <selection pane="topLeft" activeCell="A32" sqref="A32"/>
      <selection pane="topRight" activeCell="A32" sqref="A32"/>
      <selection pane="bottomLeft" activeCell="A32" sqref="A32"/>
      <selection pane="bottomRight" activeCell="G49" sqref="G49"/>
    </sheetView>
  </sheetViews>
  <sheetFormatPr defaultColWidth="8.8515625" defaultRowHeight="15" outlineLevelRow="3"/>
  <cols>
    <col min="1" max="2" width="8.8515625" style="4" customWidth="1"/>
    <col min="3" max="3" width="50.8515625" style="4" customWidth="1"/>
    <col min="4" max="5" width="8.8515625" style="4" customWidth="1"/>
    <col min="6" max="7" width="10.8515625" style="4" customWidth="1"/>
    <col min="8" max="8" width="8.8515625" style="121" customWidth="1"/>
    <col min="9" max="16384" width="8.8515625" style="4" customWidth="1"/>
  </cols>
  <sheetData>
    <row r="1" spans="3:7" ht="19.5">
      <c r="C1" s="1" t="str">
        <f>REKAPITULACE!C1</f>
        <v>VÝKAZ VÝMĚR</v>
      </c>
      <c r="F1" s="2" t="str">
        <f>REKAPITULACE!F1</f>
        <v>Revize:</v>
      </c>
      <c r="G1" s="3">
        <f>REKAPITULACE!G1</f>
        <v>1</v>
      </c>
    </row>
    <row r="2" spans="6:7" ht="13.5">
      <c r="F2" s="2" t="str">
        <f>REKAPITULACE!F2</f>
        <v>Datum:</v>
      </c>
      <c r="G2" s="7">
        <f>REKAPITULACE!G2</f>
        <v>42856</v>
      </c>
    </row>
    <row r="3" spans="3:7" ht="13.5">
      <c r="C3" s="6" t="str">
        <f>REKAPITULACE!C3</f>
        <v>Modernizace sálu</v>
      </c>
      <c r="F3" s="2" t="str">
        <f>REKAPITULACE!F3</f>
        <v>Měna:</v>
      </c>
      <c r="G3" s="3" t="str">
        <f>REKAPITULACE!G3</f>
        <v>Kč</v>
      </c>
    </row>
    <row r="4" spans="1:7" ht="15" thickBot="1">
      <c r="A4" s="12"/>
      <c r="B4" s="12"/>
      <c r="C4" s="8"/>
      <c r="D4" s="12"/>
      <c r="E4" s="12"/>
      <c r="F4" s="12"/>
      <c r="G4" s="12"/>
    </row>
    <row r="5" ht="13.5">
      <c r="H5" s="122"/>
    </row>
    <row r="6" spans="1:8" ht="13.5">
      <c r="A6" s="4" t="s">
        <v>12</v>
      </c>
      <c r="C6" s="4" t="s">
        <v>13</v>
      </c>
      <c r="D6" s="17" t="s">
        <v>14</v>
      </c>
      <c r="E6" s="17" t="s">
        <v>15</v>
      </c>
      <c r="F6" s="17" t="s">
        <v>16</v>
      </c>
      <c r="G6" s="17" t="s">
        <v>17</v>
      </c>
      <c r="H6" s="122"/>
    </row>
    <row r="7" spans="1:8" ht="13.5">
      <c r="A7" s="13"/>
      <c r="B7" s="13"/>
      <c r="C7" s="13"/>
      <c r="D7" s="13"/>
      <c r="E7" s="13"/>
      <c r="F7" s="13"/>
      <c r="G7" s="13"/>
      <c r="H7" s="122"/>
    </row>
    <row r="8" spans="1:8" s="5" customFormat="1" ht="13.5">
      <c r="A8" s="10" t="str">
        <f>REKAPITULACE!A13</f>
        <v>PS.05</v>
      </c>
      <c r="B8" s="10"/>
      <c r="C8" s="10" t="str">
        <f>REKAPITULACE!C13</f>
        <v>JEVIŠTNÍ MECHANIKA</v>
      </c>
      <c r="D8" s="10"/>
      <c r="E8" s="10"/>
      <c r="F8" s="15"/>
      <c r="G8" s="15"/>
      <c r="H8" s="122"/>
    </row>
    <row r="9" spans="1:7" ht="13.5" outlineLevel="1">
      <c r="A9" s="47"/>
      <c r="B9" s="48"/>
      <c r="C9" s="49" t="s">
        <v>391</v>
      </c>
      <c r="D9" s="50"/>
      <c r="E9" s="51"/>
      <c r="F9" s="52">
        <f>SUM(G10:G25)</f>
        <v>0</v>
      </c>
      <c r="G9" s="52"/>
    </row>
    <row r="10" spans="1:7" ht="13.5" outlineLevel="2">
      <c r="A10" s="80" t="s">
        <v>41</v>
      </c>
      <c r="B10" s="81">
        <v>1</v>
      </c>
      <c r="C10" s="22" t="s">
        <v>500</v>
      </c>
      <c r="D10" s="117" t="s">
        <v>35</v>
      </c>
      <c r="E10" s="30">
        <v>1</v>
      </c>
      <c r="F10" s="46"/>
      <c r="G10" s="46">
        <f>E10*F10</f>
        <v>0</v>
      </c>
    </row>
    <row r="11" spans="1:7" ht="340.5" outlineLevel="3">
      <c r="A11" s="82"/>
      <c r="B11" s="37"/>
      <c r="C11" s="61" t="s">
        <v>499</v>
      </c>
      <c r="D11" s="118"/>
      <c r="E11" s="40"/>
      <c r="F11" s="83"/>
      <c r="G11" s="83"/>
    </row>
    <row r="12" spans="1:7" ht="13.5" outlineLevel="2">
      <c r="A12" s="80" t="str">
        <f>$A$10</f>
        <v>5.</v>
      </c>
      <c r="B12" s="81">
        <f>B10+1</f>
        <v>2</v>
      </c>
      <c r="C12" s="22" t="s">
        <v>501</v>
      </c>
      <c r="D12" s="117" t="s">
        <v>35</v>
      </c>
      <c r="E12" s="119">
        <v>1</v>
      </c>
      <c r="F12" s="46"/>
      <c r="G12" s="46">
        <f>E12*F12</f>
        <v>0</v>
      </c>
    </row>
    <row r="13" spans="1:7" ht="13.5" outlineLevel="3">
      <c r="A13" s="82"/>
      <c r="B13" s="37"/>
      <c r="C13" s="23" t="s">
        <v>339</v>
      </c>
      <c r="D13" s="118"/>
      <c r="E13" s="40"/>
      <c r="F13" s="83"/>
      <c r="G13" s="83"/>
    </row>
    <row r="14" spans="1:7" ht="13.5" outlineLevel="2">
      <c r="A14" s="80" t="s">
        <v>41</v>
      </c>
      <c r="B14" s="81">
        <f>B12+1</f>
        <v>3</v>
      </c>
      <c r="C14" s="22" t="s">
        <v>502</v>
      </c>
      <c r="D14" s="117" t="s">
        <v>35</v>
      </c>
      <c r="E14" s="30">
        <v>1</v>
      </c>
      <c r="F14" s="46"/>
      <c r="G14" s="46">
        <f>E14*F14</f>
        <v>0</v>
      </c>
    </row>
    <row r="15" spans="1:7" ht="144.75" outlineLevel="3">
      <c r="A15" s="82"/>
      <c r="B15" s="37"/>
      <c r="C15" s="61" t="s">
        <v>491</v>
      </c>
      <c r="D15" s="118"/>
      <c r="E15" s="40"/>
      <c r="F15" s="83"/>
      <c r="G15" s="83"/>
    </row>
    <row r="16" spans="1:7" ht="13.5" outlineLevel="2">
      <c r="A16" s="80" t="str">
        <f>$A$10</f>
        <v>5.</v>
      </c>
      <c r="B16" s="81">
        <f>B14+1</f>
        <v>4</v>
      </c>
      <c r="C16" s="22" t="s">
        <v>503</v>
      </c>
      <c r="D16" s="117" t="s">
        <v>35</v>
      </c>
      <c r="E16" s="119">
        <v>1</v>
      </c>
      <c r="F16" s="46"/>
      <c r="G16" s="46">
        <f>E16*F16</f>
        <v>0</v>
      </c>
    </row>
    <row r="17" spans="1:7" ht="13.5" outlineLevel="3">
      <c r="A17" s="82"/>
      <c r="B17" s="37"/>
      <c r="C17" s="23" t="s">
        <v>255</v>
      </c>
      <c r="D17" s="118"/>
      <c r="E17" s="40"/>
      <c r="F17" s="83"/>
      <c r="G17" s="83"/>
    </row>
    <row r="18" spans="1:7" ht="13.5" outlineLevel="2">
      <c r="A18" s="80" t="str">
        <f>$A$10</f>
        <v>5.</v>
      </c>
      <c r="B18" s="81">
        <f>B16+1</f>
        <v>5</v>
      </c>
      <c r="C18" s="22" t="s">
        <v>504</v>
      </c>
      <c r="D18" s="117" t="s">
        <v>35</v>
      </c>
      <c r="E18" s="30">
        <v>1</v>
      </c>
      <c r="F18" s="46"/>
      <c r="G18" s="46">
        <f>E18*F18</f>
        <v>0</v>
      </c>
    </row>
    <row r="19" spans="1:7" ht="120.75" outlineLevel="3">
      <c r="A19" s="82"/>
      <c r="B19" s="37"/>
      <c r="C19" s="61" t="s">
        <v>492</v>
      </c>
      <c r="D19" s="118"/>
      <c r="E19" s="40"/>
      <c r="F19" s="83"/>
      <c r="G19" s="83"/>
    </row>
    <row r="20" spans="1:7" ht="13.5" outlineLevel="2">
      <c r="A20" s="80" t="str">
        <f>$A$10</f>
        <v>5.</v>
      </c>
      <c r="B20" s="81">
        <f>B18+1</f>
        <v>6</v>
      </c>
      <c r="C20" s="22" t="s">
        <v>505</v>
      </c>
      <c r="D20" s="117" t="s">
        <v>35</v>
      </c>
      <c r="E20" s="119">
        <v>1</v>
      </c>
      <c r="F20" s="46"/>
      <c r="G20" s="46">
        <f>E20*F20</f>
        <v>0</v>
      </c>
    </row>
    <row r="21" spans="1:7" ht="13.5" outlineLevel="3">
      <c r="A21" s="82"/>
      <c r="B21" s="37"/>
      <c r="C21" s="23" t="s">
        <v>340</v>
      </c>
      <c r="D21" s="118"/>
      <c r="E21" s="40"/>
      <c r="F21" s="83"/>
      <c r="G21" s="83"/>
    </row>
    <row r="22" spans="1:7" ht="13.5" outlineLevel="2">
      <c r="A22" s="80" t="str">
        <f>$A$10</f>
        <v>5.</v>
      </c>
      <c r="B22" s="81">
        <f>B20+1</f>
        <v>7</v>
      </c>
      <c r="C22" s="22" t="s">
        <v>506</v>
      </c>
      <c r="D22" s="117" t="s">
        <v>35</v>
      </c>
      <c r="E22" s="30">
        <v>1</v>
      </c>
      <c r="F22" s="46"/>
      <c r="G22" s="46">
        <f>E22*F22</f>
        <v>0</v>
      </c>
    </row>
    <row r="23" spans="1:7" ht="166.5" outlineLevel="3">
      <c r="A23" s="82"/>
      <c r="B23" s="37"/>
      <c r="C23" s="61" t="s">
        <v>493</v>
      </c>
      <c r="D23" s="118"/>
      <c r="E23" s="40"/>
      <c r="F23" s="83"/>
      <c r="G23" s="83"/>
    </row>
    <row r="24" spans="1:7" ht="13.5" outlineLevel="2">
      <c r="A24" s="80" t="str">
        <f>$A$10</f>
        <v>5.</v>
      </c>
      <c r="B24" s="81">
        <f>B22+1</f>
        <v>8</v>
      </c>
      <c r="C24" s="22" t="s">
        <v>507</v>
      </c>
      <c r="D24" s="117" t="s">
        <v>35</v>
      </c>
      <c r="E24" s="119">
        <v>1</v>
      </c>
      <c r="F24" s="46"/>
      <c r="G24" s="46">
        <f>E24*F24</f>
        <v>0</v>
      </c>
    </row>
    <row r="25" spans="1:7" ht="13.5" outlineLevel="3">
      <c r="A25" s="82"/>
      <c r="B25" s="37"/>
      <c r="C25" s="23" t="s">
        <v>256</v>
      </c>
      <c r="D25" s="118"/>
      <c r="E25" s="40"/>
      <c r="F25" s="83"/>
      <c r="G25" s="83"/>
    </row>
    <row r="26" spans="1:7" ht="13.5" outlineLevel="1">
      <c r="A26" s="47"/>
      <c r="B26" s="48"/>
      <c r="C26" s="107" t="s">
        <v>309</v>
      </c>
      <c r="D26" s="50"/>
      <c r="E26" s="51"/>
      <c r="F26" s="52">
        <f>SUM(G27:G48)</f>
        <v>0</v>
      </c>
      <c r="G26" s="52"/>
    </row>
    <row r="27" spans="1:7" ht="13.5" outlineLevel="2">
      <c r="A27" s="20" t="str">
        <f>$A$10</f>
        <v>5.</v>
      </c>
      <c r="B27" s="21">
        <f>B24+1</f>
        <v>9</v>
      </c>
      <c r="C27" s="55" t="s">
        <v>220</v>
      </c>
      <c r="D27" s="56" t="s">
        <v>35</v>
      </c>
      <c r="E27" s="76">
        <v>1</v>
      </c>
      <c r="F27" s="25"/>
      <c r="G27" s="25">
        <f>E27*F27</f>
        <v>0</v>
      </c>
    </row>
    <row r="28" spans="1:7" ht="43.5" outlineLevel="3">
      <c r="A28" s="36"/>
      <c r="B28" s="37"/>
      <c r="C28" s="61" t="s">
        <v>411</v>
      </c>
      <c r="D28" s="62"/>
      <c r="E28" s="77"/>
      <c r="F28" s="27"/>
      <c r="G28" s="27"/>
    </row>
    <row r="29" spans="1:7" ht="13.5" outlineLevel="2">
      <c r="A29" s="20" t="str">
        <f>$A$10</f>
        <v>5.</v>
      </c>
      <c r="B29" s="21">
        <f>B27+1</f>
        <v>10</v>
      </c>
      <c r="C29" s="55" t="s">
        <v>221</v>
      </c>
      <c r="D29" s="56" t="s">
        <v>35</v>
      </c>
      <c r="E29" s="76">
        <v>1</v>
      </c>
      <c r="F29" s="25"/>
      <c r="G29" s="25">
        <f>E29*F29</f>
        <v>0</v>
      </c>
    </row>
    <row r="30" spans="1:7" ht="43.5" outlineLevel="3">
      <c r="A30" s="36"/>
      <c r="B30" s="37"/>
      <c r="C30" s="61" t="s">
        <v>412</v>
      </c>
      <c r="D30" s="62"/>
      <c r="E30" s="77"/>
      <c r="F30" s="27"/>
      <c r="G30" s="27"/>
    </row>
    <row r="31" spans="1:7" ht="13.5" outlineLevel="2">
      <c r="A31" s="20" t="str">
        <f>$A$10</f>
        <v>5.</v>
      </c>
      <c r="B31" s="21">
        <f>B29+1</f>
        <v>11</v>
      </c>
      <c r="C31" s="55" t="s">
        <v>198</v>
      </c>
      <c r="D31" s="56" t="s">
        <v>19</v>
      </c>
      <c r="E31" s="76">
        <v>1</v>
      </c>
      <c r="F31" s="25"/>
      <c r="G31" s="25">
        <f>E31*F31</f>
        <v>0</v>
      </c>
    </row>
    <row r="32" spans="1:7" ht="21.75" outlineLevel="3">
      <c r="A32" s="36"/>
      <c r="B32" s="37"/>
      <c r="C32" s="61" t="s">
        <v>313</v>
      </c>
      <c r="D32" s="62"/>
      <c r="E32" s="77"/>
      <c r="F32" s="27"/>
      <c r="G32" s="27"/>
    </row>
    <row r="33" spans="1:7" ht="13.5" outlineLevel="2">
      <c r="A33" s="20" t="str">
        <f>$A$10</f>
        <v>5.</v>
      </c>
      <c r="B33" s="21">
        <f>B31+1</f>
        <v>12</v>
      </c>
      <c r="C33" s="55" t="s">
        <v>171</v>
      </c>
      <c r="D33" s="56" t="s">
        <v>79</v>
      </c>
      <c r="E33" s="76">
        <v>55</v>
      </c>
      <c r="F33" s="25"/>
      <c r="G33" s="25">
        <f>E33*F33</f>
        <v>0</v>
      </c>
    </row>
    <row r="34" spans="1:7" ht="13.5" outlineLevel="3">
      <c r="A34" s="36"/>
      <c r="B34" s="37"/>
      <c r="C34" s="61" t="s">
        <v>172</v>
      </c>
      <c r="D34" s="62"/>
      <c r="E34" s="77"/>
      <c r="F34" s="27"/>
      <c r="G34" s="27"/>
    </row>
    <row r="35" spans="1:7" ht="13.5" outlineLevel="2">
      <c r="A35" s="20" t="str">
        <f>$A$10</f>
        <v>5.</v>
      </c>
      <c r="B35" s="21">
        <f>B33+1</f>
        <v>13</v>
      </c>
      <c r="C35" s="55" t="s">
        <v>274</v>
      </c>
      <c r="D35" s="56" t="s">
        <v>19</v>
      </c>
      <c r="E35" s="76">
        <v>1</v>
      </c>
      <c r="F35" s="25"/>
      <c r="G35" s="25">
        <f>E35*F35</f>
        <v>0</v>
      </c>
    </row>
    <row r="36" spans="1:7" ht="13.5" outlineLevel="3">
      <c r="A36" s="36"/>
      <c r="B36" s="37"/>
      <c r="C36" s="61" t="s">
        <v>314</v>
      </c>
      <c r="D36" s="62"/>
      <c r="E36" s="77"/>
      <c r="F36" s="27"/>
      <c r="G36" s="27"/>
    </row>
    <row r="37" spans="1:7" ht="13.5" outlineLevel="2">
      <c r="A37" s="20" t="str">
        <f>$A$10</f>
        <v>5.</v>
      </c>
      <c r="B37" s="21">
        <f>B35+1</f>
        <v>14</v>
      </c>
      <c r="C37" s="55" t="s">
        <v>315</v>
      </c>
      <c r="D37" s="56" t="s">
        <v>19</v>
      </c>
      <c r="E37" s="76">
        <v>1</v>
      </c>
      <c r="F37" s="25"/>
      <c r="G37" s="25">
        <f>E37*F37</f>
        <v>0</v>
      </c>
    </row>
    <row r="38" spans="1:7" ht="13.5" outlineLevel="3">
      <c r="A38" s="36"/>
      <c r="B38" s="37"/>
      <c r="C38" s="61" t="s">
        <v>370</v>
      </c>
      <c r="D38" s="62"/>
      <c r="E38" s="77"/>
      <c r="F38" s="27"/>
      <c r="G38" s="27"/>
    </row>
    <row r="39" spans="1:7" ht="13.5" outlineLevel="2">
      <c r="A39" s="20" t="str">
        <f>$A$10</f>
        <v>5.</v>
      </c>
      <c r="B39" s="21">
        <f>B37+1</f>
        <v>15</v>
      </c>
      <c r="C39" s="55" t="s">
        <v>316</v>
      </c>
      <c r="D39" s="56" t="s">
        <v>79</v>
      </c>
      <c r="E39" s="76">
        <v>32</v>
      </c>
      <c r="F39" s="25"/>
      <c r="G39" s="25">
        <f>E39*F39</f>
        <v>0</v>
      </c>
    </row>
    <row r="40" spans="1:7" ht="33" outlineLevel="3">
      <c r="A40" s="36"/>
      <c r="B40" s="37"/>
      <c r="C40" s="61" t="s">
        <v>413</v>
      </c>
      <c r="D40" s="62"/>
      <c r="E40" s="77"/>
      <c r="F40" s="27"/>
      <c r="G40" s="27"/>
    </row>
    <row r="41" spans="1:7" ht="13.5" outlineLevel="2">
      <c r="A41" s="20" t="str">
        <f>$A$10</f>
        <v>5.</v>
      </c>
      <c r="B41" s="21">
        <f>B39+1</f>
        <v>16</v>
      </c>
      <c r="C41" s="22" t="s">
        <v>37</v>
      </c>
      <c r="D41" s="19" t="s">
        <v>19</v>
      </c>
      <c r="E41" s="24">
        <v>1</v>
      </c>
      <c r="F41" s="25"/>
      <c r="G41" s="25">
        <f>E41*F41</f>
        <v>0</v>
      </c>
    </row>
    <row r="42" spans="1:7" ht="33" outlineLevel="3">
      <c r="A42" s="36"/>
      <c r="B42" s="37"/>
      <c r="C42" s="61" t="s">
        <v>414</v>
      </c>
      <c r="D42" s="18"/>
      <c r="E42" s="26"/>
      <c r="F42" s="27"/>
      <c r="G42" s="27"/>
    </row>
    <row r="43" spans="1:7" ht="27.75" outlineLevel="2">
      <c r="A43" s="20" t="str">
        <f>$A$10</f>
        <v>5.</v>
      </c>
      <c r="B43" s="21">
        <f>B41+1</f>
        <v>17</v>
      </c>
      <c r="C43" s="22" t="s">
        <v>21</v>
      </c>
      <c r="D43" s="19" t="s">
        <v>19</v>
      </c>
      <c r="E43" s="24">
        <v>1</v>
      </c>
      <c r="F43" s="25"/>
      <c r="G43" s="25">
        <f>E43*F43</f>
        <v>0</v>
      </c>
    </row>
    <row r="44" spans="1:7" ht="13.5" outlineLevel="3">
      <c r="A44" s="36"/>
      <c r="B44" s="37"/>
      <c r="C44" s="23" t="s">
        <v>22</v>
      </c>
      <c r="D44" s="18"/>
      <c r="E44" s="26"/>
      <c r="F44" s="27"/>
      <c r="G44" s="27"/>
    </row>
    <row r="45" spans="1:7" ht="13.5" outlineLevel="2">
      <c r="A45" s="20" t="str">
        <f>$A$10</f>
        <v>5.</v>
      </c>
      <c r="B45" s="21">
        <f>B43+1</f>
        <v>18</v>
      </c>
      <c r="C45" s="22" t="s">
        <v>39</v>
      </c>
      <c r="D45" s="19" t="s">
        <v>19</v>
      </c>
      <c r="E45" s="24">
        <v>1</v>
      </c>
      <c r="F45" s="25"/>
      <c r="G45" s="25">
        <f>E45*F45</f>
        <v>0</v>
      </c>
    </row>
    <row r="46" spans="1:7" ht="13.5" outlineLevel="3">
      <c r="A46" s="36"/>
      <c r="B46" s="37"/>
      <c r="C46" s="23" t="s">
        <v>40</v>
      </c>
      <c r="D46" s="18"/>
      <c r="E46" s="26"/>
      <c r="F46" s="27"/>
      <c r="G46" s="27"/>
    </row>
    <row r="47" spans="1:7" ht="13.5" outlineLevel="2">
      <c r="A47" s="20" t="str">
        <f>$A$10</f>
        <v>5.</v>
      </c>
      <c r="B47" s="21">
        <f>B45+1</f>
        <v>19</v>
      </c>
      <c r="C47" s="22" t="s">
        <v>23</v>
      </c>
      <c r="D47" s="19" t="s">
        <v>19</v>
      </c>
      <c r="E47" s="24">
        <v>1</v>
      </c>
      <c r="F47" s="25"/>
      <c r="G47" s="25">
        <f>E47*F47</f>
        <v>0</v>
      </c>
    </row>
    <row r="48" spans="1:7" ht="13.5" outlineLevel="3">
      <c r="A48" s="36"/>
      <c r="B48" s="37"/>
      <c r="C48" s="23" t="s">
        <v>24</v>
      </c>
      <c r="D48" s="18"/>
      <c r="E48" s="26"/>
      <c r="F48" s="27"/>
      <c r="G48" s="27"/>
    </row>
    <row r="49" spans="1:8" s="5" customFormat="1" ht="13.5">
      <c r="A49" s="10" t="s">
        <v>42</v>
      </c>
      <c r="B49" s="10"/>
      <c r="C49" s="10"/>
      <c r="D49" s="10"/>
      <c r="E49" s="28"/>
      <c r="F49" s="29"/>
      <c r="G49" s="29">
        <f>SUM(G10:G48)</f>
        <v>0</v>
      </c>
      <c r="H49" s="122"/>
    </row>
  </sheetData>
  <sheetProtection/>
  <autoFilter ref="A7:H49"/>
  <printOptions/>
  <pageMargins left="0.7086614173228347" right="0.5118110236220472" top="0.7874015748031497" bottom="0.7874015748031497" header="0.31496062992125984" footer="0.31496062992125984"/>
  <pageSetup fitToHeight="10" horizontalDpi="600" verticalDpi="600" orientation="portrait" paperSize="9" scale="82"/>
  <rowBreaks count="1" manualBreakCount="1">
    <brk id="21" max="6" man="1"/>
  </rowBreaks>
</worksheet>
</file>

<file path=xl/worksheets/sheet9.xml><?xml version="1.0" encoding="utf-8"?>
<worksheet xmlns="http://schemas.openxmlformats.org/spreadsheetml/2006/main" xmlns:r="http://schemas.openxmlformats.org/officeDocument/2006/relationships">
  <sheetPr>
    <outlinePr summaryBelow="0"/>
    <pageSetUpPr fitToPage="1"/>
  </sheetPr>
  <dimension ref="A1:H23"/>
  <sheetViews>
    <sheetView zoomScaleSheetLayoutView="100" workbookViewId="0" topLeftCell="A1">
      <pane xSplit="3" ySplit="8" topLeftCell="D9" activePane="bottomRight" state="frozen"/>
      <selection pane="topLeft" activeCell="G189" sqref="G189"/>
      <selection pane="topRight" activeCell="G189" sqref="G189"/>
      <selection pane="bottomLeft" activeCell="G189" sqref="G189"/>
      <selection pane="bottomRight" activeCell="G23" sqref="G23"/>
    </sheetView>
  </sheetViews>
  <sheetFormatPr defaultColWidth="8.8515625" defaultRowHeight="15" outlineLevelRow="2"/>
  <cols>
    <col min="1" max="2" width="8.8515625" style="4" customWidth="1"/>
    <col min="3" max="3" width="50.8515625" style="4" customWidth="1"/>
    <col min="4" max="5" width="8.8515625" style="4" customWidth="1"/>
    <col min="6" max="7" width="10.8515625" style="4" customWidth="1"/>
    <col min="8" max="8" width="8.8515625" style="121" customWidth="1"/>
    <col min="9" max="16384" width="8.8515625" style="4" customWidth="1"/>
  </cols>
  <sheetData>
    <row r="1" spans="3:7" ht="19.5">
      <c r="C1" s="1" t="str">
        <f>REKAPITULACE!C1</f>
        <v>VÝKAZ VÝMĚR</v>
      </c>
      <c r="F1" s="2" t="str">
        <f>REKAPITULACE!F1</f>
        <v>Revize:</v>
      </c>
      <c r="G1" s="3">
        <f>REKAPITULACE!G1</f>
        <v>1</v>
      </c>
    </row>
    <row r="2" spans="6:7" ht="13.5">
      <c r="F2" s="2" t="str">
        <f>REKAPITULACE!F2</f>
        <v>Datum:</v>
      </c>
      <c r="G2" s="7">
        <f>REKAPITULACE!G2</f>
        <v>42856</v>
      </c>
    </row>
    <row r="3" spans="3:7" ht="13.5">
      <c r="C3" s="6" t="str">
        <f>REKAPITULACE!C3</f>
        <v>Modernizace sálu</v>
      </c>
      <c r="F3" s="2" t="str">
        <f>REKAPITULACE!F3</f>
        <v>Měna:</v>
      </c>
      <c r="G3" s="3" t="str">
        <f>REKAPITULACE!G3</f>
        <v>Kč</v>
      </c>
    </row>
    <row r="4" spans="1:7" ht="15" thickBot="1">
      <c r="A4" s="12"/>
      <c r="B4" s="12"/>
      <c r="C4" s="8"/>
      <c r="D4" s="12"/>
      <c r="E4" s="12"/>
      <c r="F4" s="12"/>
      <c r="G4" s="12"/>
    </row>
    <row r="5" ht="13.5">
      <c r="H5" s="122"/>
    </row>
    <row r="6" spans="1:8" ht="13.5">
      <c r="A6" s="4" t="s">
        <v>12</v>
      </c>
      <c r="C6" s="4" t="s">
        <v>13</v>
      </c>
      <c r="D6" s="65" t="s">
        <v>14</v>
      </c>
      <c r="E6" s="65" t="s">
        <v>15</v>
      </c>
      <c r="F6" s="65" t="s">
        <v>16</v>
      </c>
      <c r="G6" s="65" t="s">
        <v>17</v>
      </c>
      <c r="H6" s="122"/>
    </row>
    <row r="7" spans="1:8" ht="13.5">
      <c r="A7" s="13"/>
      <c r="B7" s="13"/>
      <c r="C7" s="13"/>
      <c r="D7" s="13"/>
      <c r="E7" s="13"/>
      <c r="F7" s="13"/>
      <c r="G7" s="13"/>
      <c r="H7" s="122"/>
    </row>
    <row r="8" spans="1:8" s="5" customFormat="1" ht="13.5">
      <c r="A8" s="10" t="str">
        <f>REKAPITULACE!A14</f>
        <v>PS.05_E</v>
      </c>
      <c r="B8" s="10"/>
      <c r="C8" s="10" t="str">
        <f>REKAPITULACE!C14</f>
        <v>JEVIŠTNÍ MECHANIKA - silnoproud</v>
      </c>
      <c r="D8" s="10"/>
      <c r="E8" s="10"/>
      <c r="F8" s="15"/>
      <c r="G8" s="15"/>
      <c r="H8" s="122"/>
    </row>
    <row r="9" spans="1:7" ht="13.5" outlineLevel="1">
      <c r="A9" s="84" t="s">
        <v>239</v>
      </c>
      <c r="B9" s="85">
        <v>1</v>
      </c>
      <c r="C9" s="55" t="s">
        <v>161</v>
      </c>
      <c r="D9" s="86" t="s">
        <v>79</v>
      </c>
      <c r="E9" s="57">
        <v>12</v>
      </c>
      <c r="F9" s="87"/>
      <c r="G9" s="87">
        <f>E9*F9</f>
        <v>0</v>
      </c>
    </row>
    <row r="10" spans="1:7" ht="13.5" outlineLevel="2">
      <c r="A10" s="88"/>
      <c r="B10" s="60"/>
      <c r="C10" s="61" t="s">
        <v>168</v>
      </c>
      <c r="D10" s="89"/>
      <c r="E10" s="63"/>
      <c r="F10" s="90"/>
      <c r="G10" s="90"/>
    </row>
    <row r="11" spans="1:7" ht="13.5" outlineLevel="1">
      <c r="A11" s="84" t="str">
        <f>$A$9</f>
        <v>5_E.</v>
      </c>
      <c r="B11" s="85">
        <f>B9+1</f>
        <v>2</v>
      </c>
      <c r="C11" s="55" t="s">
        <v>274</v>
      </c>
      <c r="D11" s="86" t="s">
        <v>19</v>
      </c>
      <c r="E11" s="57">
        <v>1</v>
      </c>
      <c r="F11" s="87"/>
      <c r="G11" s="87">
        <f>E11*F11</f>
        <v>0</v>
      </c>
    </row>
    <row r="12" spans="1:7" ht="13.5" outlineLevel="2">
      <c r="A12" s="88"/>
      <c r="B12" s="60"/>
      <c r="C12" s="61" t="s">
        <v>314</v>
      </c>
      <c r="D12" s="89"/>
      <c r="E12" s="63"/>
      <c r="F12" s="90"/>
      <c r="G12" s="90"/>
    </row>
    <row r="13" spans="1:7" ht="13.5" outlineLevel="1">
      <c r="A13" s="84" t="str">
        <f>$A$9</f>
        <v>5_E.</v>
      </c>
      <c r="B13" s="85">
        <f>B11+1</f>
        <v>3</v>
      </c>
      <c r="C13" s="55" t="s">
        <v>182</v>
      </c>
      <c r="D13" s="86" t="s">
        <v>35</v>
      </c>
      <c r="E13" s="57">
        <v>1</v>
      </c>
      <c r="F13" s="87"/>
      <c r="G13" s="87">
        <f>E13*F13</f>
        <v>0</v>
      </c>
    </row>
    <row r="14" spans="1:7" ht="21.75" outlineLevel="2">
      <c r="A14" s="88"/>
      <c r="B14" s="60"/>
      <c r="C14" s="61" t="s">
        <v>183</v>
      </c>
      <c r="D14" s="89"/>
      <c r="E14" s="63"/>
      <c r="F14" s="90"/>
      <c r="G14" s="90"/>
    </row>
    <row r="15" spans="1:7" ht="13.5" outlineLevel="1">
      <c r="A15" s="84" t="str">
        <f>$A$9</f>
        <v>5_E.</v>
      </c>
      <c r="B15" s="85">
        <f>B13+1</f>
        <v>4</v>
      </c>
      <c r="C15" s="55" t="s">
        <v>369</v>
      </c>
      <c r="D15" s="86" t="s">
        <v>19</v>
      </c>
      <c r="E15" s="57">
        <v>1</v>
      </c>
      <c r="F15" s="87"/>
      <c r="G15" s="87">
        <f>E15*F15</f>
        <v>0</v>
      </c>
    </row>
    <row r="16" spans="1:7" ht="13.5" outlineLevel="2">
      <c r="A16" s="88"/>
      <c r="B16" s="60"/>
      <c r="C16" s="61" t="s">
        <v>369</v>
      </c>
      <c r="D16" s="89"/>
      <c r="E16" s="63"/>
      <c r="F16" s="90"/>
      <c r="G16" s="90"/>
    </row>
    <row r="17" spans="1:7" ht="13.5" outlineLevel="1">
      <c r="A17" s="84" t="str">
        <f>$A$9</f>
        <v>5_E.</v>
      </c>
      <c r="B17" s="85">
        <f>B15+1</f>
        <v>5</v>
      </c>
      <c r="C17" s="55" t="s">
        <v>316</v>
      </c>
      <c r="D17" s="86" t="s">
        <v>79</v>
      </c>
      <c r="E17" s="57">
        <v>32</v>
      </c>
      <c r="F17" s="87"/>
      <c r="G17" s="87">
        <f>E17*F17</f>
        <v>0</v>
      </c>
    </row>
    <row r="18" spans="1:7" ht="21.75" outlineLevel="2">
      <c r="A18" s="88"/>
      <c r="B18" s="60"/>
      <c r="C18" s="61" t="s">
        <v>317</v>
      </c>
      <c r="D18" s="89"/>
      <c r="E18" s="63"/>
      <c r="F18" s="90"/>
      <c r="G18" s="90"/>
    </row>
    <row r="19" spans="1:7" ht="13.5" outlineLevel="1">
      <c r="A19" s="84" t="str">
        <f>$A$9</f>
        <v>5_E.</v>
      </c>
      <c r="B19" s="85">
        <f>B17+1</f>
        <v>6</v>
      </c>
      <c r="C19" s="55" t="s">
        <v>44</v>
      </c>
      <c r="D19" s="86" t="s">
        <v>19</v>
      </c>
      <c r="E19" s="57">
        <v>1</v>
      </c>
      <c r="F19" s="87"/>
      <c r="G19" s="87">
        <f>E19*F19</f>
        <v>0</v>
      </c>
    </row>
    <row r="20" spans="1:7" ht="21.75" outlineLevel="2">
      <c r="A20" s="88"/>
      <c r="B20" s="60"/>
      <c r="C20" s="61" t="s">
        <v>222</v>
      </c>
      <c r="D20" s="89"/>
      <c r="E20" s="63"/>
      <c r="F20" s="90"/>
      <c r="G20" s="90"/>
    </row>
    <row r="21" spans="1:7" ht="27.75" outlineLevel="1">
      <c r="A21" s="84" t="str">
        <f>$A$9</f>
        <v>5_E.</v>
      </c>
      <c r="B21" s="85">
        <f>B19+1</f>
        <v>7</v>
      </c>
      <c r="C21" s="55" t="s">
        <v>21</v>
      </c>
      <c r="D21" s="86" t="s">
        <v>19</v>
      </c>
      <c r="E21" s="57">
        <v>1</v>
      </c>
      <c r="F21" s="87"/>
      <c r="G21" s="87">
        <f>E21*F21</f>
        <v>0</v>
      </c>
    </row>
    <row r="22" spans="1:7" ht="13.5" outlineLevel="2">
      <c r="A22" s="88"/>
      <c r="B22" s="60"/>
      <c r="C22" s="61" t="s">
        <v>22</v>
      </c>
      <c r="D22" s="89"/>
      <c r="E22" s="63"/>
      <c r="F22" s="90"/>
      <c r="G22" s="90"/>
    </row>
    <row r="23" spans="1:8" s="5" customFormat="1" ht="13.5">
      <c r="A23" s="10" t="s">
        <v>244</v>
      </c>
      <c r="B23" s="10"/>
      <c r="C23" s="10"/>
      <c r="D23" s="10"/>
      <c r="E23" s="28"/>
      <c r="F23" s="29"/>
      <c r="G23" s="29">
        <f>SUM(G9:G22)</f>
        <v>0</v>
      </c>
      <c r="H23" s="122"/>
    </row>
  </sheetData>
  <sheetProtection/>
  <autoFilter ref="A7:H23"/>
  <printOptions/>
  <pageMargins left="0.7086614173228347" right="0.5118110236220472" top="0.7874015748031497" bottom="0.7874015748031497" header="0.31496062992125984" footer="0.31496062992125984"/>
  <pageSetup fitToHeight="10" fitToWidth="1" horizontalDpi="600" verticalDpi="600" orientation="portrait" paperSize="9" scale="8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Alexandra Snopková</cp:lastModifiedBy>
  <cp:lastPrinted>2017-07-17T09:55:42Z</cp:lastPrinted>
  <dcterms:created xsi:type="dcterms:W3CDTF">2017-04-04T10:45:12Z</dcterms:created>
  <dcterms:modified xsi:type="dcterms:W3CDTF">2017-07-24T20:22:21Z</dcterms:modified>
  <cp:category/>
  <cp:version/>
  <cp:contentType/>
  <cp:contentStatus/>
</cp:coreProperties>
</file>