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5" windowHeight="8955" activeTab="1"/>
  </bookViews>
  <sheets>
    <sheet name="Rekapitulace rozpočtu" sheetId="1" r:id="rId1"/>
    <sheet name="Rozpočet" sheetId="2" r:id="rId2"/>
  </sheets>
  <definedNames>
    <definedName name="_xlnm.Print_Titles" localSheetId="0">'Rekapitulace rozpočtu'!$10:$12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<sst xmlns="http://schemas.openxmlformats.org/spreadsheetml/2006/main" count="194" uniqueCount="135">
  <si>
    <t>REKAPITULACE ROZPOČTU</t>
  </si>
  <si>
    <t>Stavba:   ZŠ Lažánky_VZT</t>
  </si>
  <si>
    <t>Objekt:   VZT</t>
  </si>
  <si>
    <t xml:space="preserve">Objednatel:   </t>
  </si>
  <si>
    <t xml:space="preserve">Zhotovitel:   </t>
  </si>
  <si>
    <t xml:space="preserve">Místo:   </t>
  </si>
  <si>
    <t>Datum:   19. 4. 2020</t>
  </si>
  <si>
    <t>Kód</t>
  </si>
  <si>
    <t>Popis</t>
  </si>
  <si>
    <t>Cena celkem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</si>
  <si>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</si>
  <si>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</si>
  <si>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</si>
  <si>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</si>
  <si>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</si>
  <si>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</si>
  <si>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</si>
  <si>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</si>
  <si>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</si>
  <si>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713</t>
  </si>
  <si>
    <t xml:space="preserve">Izolace tepelné   </t>
  </si>
  <si>
    <t>751</t>
  </si>
  <si>
    <t xml:space="preserve">Vzduchotechnika   </t>
  </si>
  <si>
    <t xml:space="preserve">Celkem   </t>
  </si>
  <si>
    <t xml:space="preserve">ROZPOČET  </t>
  </si>
  <si>
    <t>Č.</t>
  </si>
  <si>
    <t>Kód položky</t>
  </si>
  <si>
    <t>MJ</t>
  </si>
  <si>
    <t>Množství celkem</t>
  </si>
  <si>
    <t>Cena jednotková</t>
  </si>
  <si>
    <t>713411141</t>
  </si>
  <si>
    <t xml:space="preserve">Montáž izolace tepelné potrubí pásy nebo rohožemi s Al fólií staženými Al páskou 1x   </t>
  </si>
  <si>
    <t>m2</t>
  </si>
  <si>
    <t>63151671</t>
  </si>
  <si>
    <t xml:space="preserve">rohož izolační z minerální vlny lamelová s Al fólií 55kg/m3 tl 40mm   </t>
  </si>
  <si>
    <t>63151674</t>
  </si>
  <si>
    <t xml:space="preserve">rohož izolační z minerální vlny lamelová s Al fólií 55kg/m3 tl 100mm   </t>
  </si>
  <si>
    <t>998713101</t>
  </si>
  <si>
    <t xml:space="preserve">Přesun hmot tonážní pro izolace tepelné v objektech v do 6 m   </t>
  </si>
  <si>
    <t>t</t>
  </si>
  <si>
    <t>751311111</t>
  </si>
  <si>
    <t xml:space="preserve">Mtž vyústi čtyřhranné na kruhové potrubí do 0,040 m2   </t>
  </si>
  <si>
    <t>kus</t>
  </si>
  <si>
    <t>751_09</t>
  </si>
  <si>
    <t xml:space="preserve">Vyústka nastavitelná pro kruhové potrubí, 1 regulační řada, uchycení do potrubí na tex; 425x75mm, pozink přívodní   </t>
  </si>
  <si>
    <t>751_09x</t>
  </si>
  <si>
    <t xml:space="preserve">Vyústka nastavitelná pro kruhové potrubí, 1 regulační řada, uchycení do potrubí na tex; 425x75mm, pozink odvodní   </t>
  </si>
  <si>
    <t>751322012</t>
  </si>
  <si>
    <t xml:space="preserve">Mtž talířového ventilu D do 200 mm   </t>
  </si>
  <si>
    <t>751_06</t>
  </si>
  <si>
    <t xml:space="preserve">Talířový ventil odvodní d125mm   </t>
  </si>
  <si>
    <t>751_06x</t>
  </si>
  <si>
    <t xml:space="preserve">Talířový ventil přívodní d125mm   </t>
  </si>
  <si>
    <t>751344113</t>
  </si>
  <si>
    <t xml:space="preserve">Mtž tlumiče hluku pro kruhové potrubí D do 300 mm   </t>
  </si>
  <si>
    <t>751_zař. 202</t>
  </si>
  <si>
    <t xml:space="preserve">Tluič hluku kruhový 250/1200mm izolace tl.100mm   </t>
  </si>
  <si>
    <t>751_zař. 203</t>
  </si>
  <si>
    <t xml:space="preserve">Tluič hluku kruhový 250/1200mm izolace tl.50mm   </t>
  </si>
  <si>
    <t>751344114</t>
  </si>
  <si>
    <t xml:space="preserve">Mtž tlumiče hluku pro kruhové potrubí D do 400 mm   </t>
  </si>
  <si>
    <t>751_zař. 104</t>
  </si>
  <si>
    <t xml:space="preserve">Tluič hluku kruhový 315/1200mm izolace tl.100mm   </t>
  </si>
  <si>
    <t>751_zař. 105</t>
  </si>
  <si>
    <t xml:space="preserve">Tluič hluku čtyřhranný 315/1000mm izolace tl.100mm   </t>
  </si>
  <si>
    <t>751_zař. 106</t>
  </si>
  <si>
    <t xml:space="preserve">Tluič hluku kruhový obloukový  d315mm izolace tl.100mm   </t>
  </si>
  <si>
    <t>751366012</t>
  </si>
  <si>
    <t xml:space="preserve">Mtž filtru kazetového na potrubí D do 300 mm   </t>
  </si>
  <si>
    <t>751_zař 103</t>
  </si>
  <si>
    <t xml:space="preserve">Tukový filtr kazetový  d250mm do kruhového potrubí včetně skříně; třída filtace G3 s drátěnkou pro zachytávání tuků   </t>
  </si>
  <si>
    <t>751377021</t>
  </si>
  <si>
    <t xml:space="preserve">Mtž odsávacího zákrytu (digestoř) průmyslového nástěnného do 1 m2   </t>
  </si>
  <si>
    <t>751_zař 102</t>
  </si>
  <si>
    <t xml:space="preserve">Odsávaný zákryt - digestoř 1000x1000mm; připojení d 250mm; vestavěné svítidlo; 2x lamelové odlučovače tuku 400x400mm   </t>
  </si>
  <si>
    <t>751398031</t>
  </si>
  <si>
    <t xml:space="preserve">Mtž ventilační mřížky do dveří do 0,040 m2   </t>
  </si>
  <si>
    <t>751_055</t>
  </si>
  <si>
    <t xml:space="preserve">Větrací mřížka do dveří 60x400mm   </t>
  </si>
  <si>
    <t>751398052</t>
  </si>
  <si>
    <t xml:space="preserve">Mtž protidešťové žaluzie potrubí do 0,300 m2   </t>
  </si>
  <si>
    <t>751_05</t>
  </si>
  <si>
    <t xml:space="preserve">Protidešťová žaluzie čtyřhranná 400x400mm pozink   </t>
  </si>
  <si>
    <t>751510013</t>
  </si>
  <si>
    <t xml:space="preserve">Vzduchotechnické potrubí pozink čtyřhranné průřezu do 0,13 m2   </t>
  </si>
  <si>
    <t>m</t>
  </si>
  <si>
    <t>751510014</t>
  </si>
  <si>
    <t xml:space="preserve">Vzduchotechnické potrubí pozink čtyřhranné průřezu do 0,28 m2   </t>
  </si>
  <si>
    <t>751510042</t>
  </si>
  <si>
    <t xml:space="preserve">Vzduchotechnické potrubí pozink kruhové spirálně vinuté D do 200 mm   </t>
  </si>
  <si>
    <t>751510043</t>
  </si>
  <si>
    <t xml:space="preserve">Vzduchotechnické potrubí pozink kruhové spirálně vinuté D do 300 mm   </t>
  </si>
  <si>
    <t>751510044</t>
  </si>
  <si>
    <t xml:space="preserve">Vzduchotechnické potrubí pozink kruhové spirálně vinuté D do 400 mm   </t>
  </si>
  <si>
    <t>751514663x</t>
  </si>
  <si>
    <t xml:space="preserve">Mtž protipožární klapky do plech potrubí kruhové s přírubou D do 300 mm   </t>
  </si>
  <si>
    <t>751_666</t>
  </si>
  <si>
    <t xml:space="preserve">Protipožární samočinná klapka kruhová d250mm odolnost dle PBŘ; včetně izolace a ucpávky   </t>
  </si>
  <si>
    <t>751514664</t>
  </si>
  <si>
    <t xml:space="preserve">Mtž škrtící klapky do plech potrubí kruhové s přírubou D do 400 mm   </t>
  </si>
  <si>
    <t>751_666x</t>
  </si>
  <si>
    <t xml:space="preserve">Protipožární samočinná klapka kruhová d315mm odolnost dle PBŘ; včetně izolace a ucpávky   </t>
  </si>
  <si>
    <t>751537112</t>
  </si>
  <si>
    <t xml:space="preserve">Mtž potrubí ohebného izol minerální vatou z Al laminátu D do 200 mm   </t>
  </si>
  <si>
    <t>751_XXX125</t>
  </si>
  <si>
    <t xml:space="preserve">hlukově izolační dvouvrstvá hadice vyztužená spirálovitěvinutým drátem d125;   </t>
  </si>
  <si>
    <t>751537113</t>
  </si>
  <si>
    <t xml:space="preserve">Mtž potrubí ohebného izol minerální vatou z Al laminátu D do 300 mm   </t>
  </si>
  <si>
    <t>751_XXX250</t>
  </si>
  <si>
    <t xml:space="preserve">hlukově izolační dvouvrstvá hadice vyztužená spirálovitěvinutým drátem d250;   </t>
  </si>
  <si>
    <t>751537114</t>
  </si>
  <si>
    <t xml:space="preserve">Mtž potrubí ohebného izol minerální vatou z Al laminátu D do 400 mm   </t>
  </si>
  <si>
    <t>751_XXX315</t>
  </si>
  <si>
    <t xml:space="preserve">hlukově izolační dvouvrstvá hadice vyztužená spirálovitěvinutým drátem d315;   </t>
  </si>
  <si>
    <t>751611111</t>
  </si>
  <si>
    <t xml:space="preserve">Montáž vzduchotechnické jednotky s rekuperací tepla nástěnné s výměnou vzduchu do 500 m3/h   </t>
  </si>
  <si>
    <t>751_zař. 301</t>
  </si>
  <si>
    <t xml:space="preserve">malá rekuperační jednotka d 160mm; Vp/Vo = 60m3/h, regenerační keramický výměník; instalace přes zeď; vč. prokabelování; vč MaR   </t>
  </si>
  <si>
    <t>751611121</t>
  </si>
  <si>
    <t xml:space="preserve">Montáž vzduchotechnické jednotky s rekuperací tepla podstropní s výměnou vzduchu do 1000 m3/h   </t>
  </si>
  <si>
    <t>751_zař. 201</t>
  </si>
  <si>
    <t xml:space="preserve">Vzduchotechnická jednotka zařízení 2.01; Vo=VP=910m3/h; pe=250Pa; Rekuperační výměník účinnost min 80% včetně by-passu; elektrodohřev 1,8KW, Filtr kazetový M5; Včetně MaR a nástěného ovladače; vč. prokabelování; vývod kondenzátu vyhřívaný   </t>
  </si>
  <si>
    <t>751611122</t>
  </si>
  <si>
    <t xml:space="preserve">Montáž vzduchotechnické jednotky s rekuperací tepla podstropní s výměnou vzduchu do 4500 m3/h   </t>
  </si>
  <si>
    <t>751_19</t>
  </si>
  <si>
    <t xml:space="preserve">Vzduchotechnická jednotka zařízení 1.01; Vo=VP=1400m3/h; pe=250Pa; Rekuperační výměník účinnost min 90% včetně by-passu; elektrodohřev 2KW, Filtr kazetový M5; Včetně MaR a nástěného ovladače; vč. prokabelování; vývod kondenzátu vyhřívaný   </t>
  </si>
  <si>
    <t>751691111</t>
  </si>
  <si>
    <t xml:space="preserve">Zaregulování systému vzduchotechnického zařízení - 1 koncový (distribuční) prvek   </t>
  </si>
  <si>
    <t>998751101</t>
  </si>
  <si>
    <t xml:space="preserve">Přesun hmot tonážní pro vzduchotechniku v objektech v do 12 m   </t>
  </si>
  <si>
    <t xml:space="preserve">Zpracoval: Ing. Josef Beneš  </t>
  </si>
  <si>
    <t>Zpracoval:   Ing. Josef Beneš</t>
  </si>
  <si>
    <t>Celkem   bez  DPH</t>
  </si>
  <si>
    <t>DPH 21%</t>
  </si>
  <si>
    <t>Celkem   včetně  DPH 21%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</si>
</sst>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6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39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39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39" fontId="8" fillId="0" borderId="0" xfId="0" applyNumberFormat="1" applyFont="1" applyAlignment="1">
      <alignment horizontal="right"/>
    </xf>
    <xf numFmtId="0" fontId="0" fillId="0" borderId="0" xfId="45" applyAlignment="1">
      <alignment horizontal="left" vertical="top"/>
      <protection locked="0"/>
    </xf>
    <xf numFmtId="0" fontId="2" fillId="0" borderId="0" xfId="45" applyFont="1" applyAlignment="1" applyProtection="1">
      <alignment horizontal="left"/>
      <protection/>
    </xf>
    <xf numFmtId="0" fontId="2" fillId="0" borderId="0" xfId="45" applyFont="1" applyAlignment="1" applyProtection="1">
      <alignment horizontal="left" vertical="center"/>
      <protection/>
    </xf>
    <xf numFmtId="37" fontId="9" fillId="0" borderId="0" xfId="45" applyNumberFormat="1" applyFont="1" applyAlignment="1" applyProtection="1">
      <alignment horizontal="center" vertical="top"/>
      <protection/>
    </xf>
    <xf numFmtId="0" fontId="4" fillId="0" borderId="0" xfId="45" applyFont="1" applyAlignment="1" applyProtection="1">
      <alignment horizontal="left" vertical="top" wrapText="1"/>
      <protection/>
    </xf>
    <xf numFmtId="0" fontId="9" fillId="0" borderId="0" xfId="45" applyFont="1" applyAlignment="1" applyProtection="1">
      <alignment horizontal="left" vertical="top" wrapText="1"/>
      <protection/>
    </xf>
    <xf numFmtId="164" fontId="5" fillId="0" borderId="0" xfId="45" applyNumberFormat="1" applyFont="1" applyAlignment="1" applyProtection="1">
      <alignment horizontal="right" vertical="top"/>
      <protection/>
    </xf>
    <xf numFmtId="39" fontId="4" fillId="0" borderId="0" xfId="45" applyNumberFormat="1" applyFont="1" applyAlignment="1" applyProtection="1">
      <alignment horizontal="right" vertical="top"/>
      <protection/>
    </xf>
    <xf numFmtId="0" fontId="3" fillId="0" borderId="0" xfId="45" applyFont="1" applyAlignment="1" applyProtection="1">
      <alignment horizontal="left"/>
      <protection/>
    </xf>
    <xf numFmtId="0" fontId="3" fillId="0" borderId="0" xfId="45" applyFont="1" applyAlignment="1" applyProtection="1">
      <alignment horizontal="left" vertical="top" wrapText="1"/>
      <protection/>
    </xf>
    <xf numFmtId="164" fontId="3" fillId="0" borderId="0" xfId="45" applyNumberFormat="1" applyFont="1" applyAlignment="1" applyProtection="1">
      <alignment horizontal="right" vertical="top"/>
      <protection/>
    </xf>
    <xf numFmtId="0" fontId="4" fillId="0" borderId="0" xfId="45" applyFont="1" applyAlignment="1" applyProtection="1">
      <alignment horizontal="left"/>
      <protection/>
    </xf>
    <xf numFmtId="0" fontId="10" fillId="33" borderId="10" xfId="45" applyFont="1" applyFill="1" applyBorder="1" applyAlignment="1" applyProtection="1">
      <alignment horizontal="center" vertical="center" wrapText="1"/>
      <protection/>
    </xf>
    <xf numFmtId="37" fontId="6" fillId="0" borderId="0" xfId="45" applyNumberFormat="1" applyFont="1" applyAlignment="1">
      <alignment horizontal="center"/>
      <protection locked="0"/>
    </xf>
    <xf numFmtId="0" fontId="6" fillId="0" borderId="0" xfId="45" applyFont="1" applyAlignment="1">
      <alignment horizontal="left" wrapText="1"/>
      <protection locked="0"/>
    </xf>
    <xf numFmtId="164" fontId="6" fillId="0" borderId="0" xfId="45" applyNumberFormat="1" applyFont="1" applyAlignment="1">
      <alignment horizontal="right"/>
      <protection locked="0"/>
    </xf>
    <xf numFmtId="39" fontId="6" fillId="0" borderId="0" xfId="45" applyNumberFormat="1" applyFont="1" applyAlignment="1">
      <alignment horizontal="right"/>
      <protection locked="0"/>
    </xf>
    <xf numFmtId="37" fontId="7" fillId="0" borderId="0" xfId="45" applyNumberFormat="1" applyFont="1" applyAlignment="1">
      <alignment horizontal="center"/>
      <protection locked="0"/>
    </xf>
    <xf numFmtId="0" fontId="7" fillId="0" borderId="0" xfId="45" applyFont="1" applyAlignment="1">
      <alignment horizontal="left" wrapText="1"/>
      <protection locked="0"/>
    </xf>
    <xf numFmtId="164" fontId="7" fillId="0" borderId="0" xfId="45" applyNumberFormat="1" applyFont="1" applyAlignment="1">
      <alignment horizontal="right"/>
      <protection locked="0"/>
    </xf>
    <xf numFmtId="39" fontId="7" fillId="0" borderId="0" xfId="45" applyNumberFormat="1" applyFont="1" applyAlignment="1">
      <alignment horizontal="right"/>
      <protection locked="0"/>
    </xf>
    <xf numFmtId="37" fontId="5" fillId="0" borderId="10" xfId="45" applyNumberFormat="1" applyFont="1" applyBorder="1" applyAlignment="1">
      <alignment horizontal="center"/>
      <protection locked="0"/>
    </xf>
    <xf numFmtId="0" fontId="5" fillId="0" borderId="10" xfId="45" applyFont="1" applyBorder="1" applyAlignment="1">
      <alignment horizontal="left" wrapText="1"/>
      <protection locked="0"/>
    </xf>
    <xf numFmtId="164" fontId="5" fillId="0" borderId="10" xfId="45" applyNumberFormat="1" applyFont="1" applyBorder="1" applyAlignment="1">
      <alignment horizontal="right"/>
      <protection locked="0"/>
    </xf>
    <xf numFmtId="39" fontId="5" fillId="0" borderId="10" xfId="45" applyNumberFormat="1" applyFont="1" applyBorder="1" applyAlignment="1">
      <alignment horizontal="right"/>
      <protection locked="0"/>
    </xf>
    <xf numFmtId="37" fontId="11" fillId="0" borderId="10" xfId="45" applyNumberFormat="1" applyFont="1" applyBorder="1" applyAlignment="1">
      <alignment horizontal="center"/>
      <protection locked="0"/>
    </xf>
    <xf numFmtId="0" fontId="11" fillId="0" borderId="10" xfId="45" applyFont="1" applyBorder="1" applyAlignment="1">
      <alignment horizontal="left" wrapText="1"/>
      <protection locked="0"/>
    </xf>
    <xf numFmtId="164" fontId="11" fillId="0" borderId="10" xfId="45" applyNumberFormat="1" applyFont="1" applyBorder="1" applyAlignment="1">
      <alignment horizontal="right"/>
      <protection locked="0"/>
    </xf>
    <xf numFmtId="39" fontId="11" fillId="0" borderId="10" xfId="45" applyNumberFormat="1" applyFont="1" applyBorder="1" applyAlignment="1">
      <alignment horizontal="right"/>
      <protection locked="0"/>
    </xf>
    <xf numFmtId="37" fontId="8" fillId="0" borderId="0" xfId="45" applyNumberFormat="1" applyFont="1" applyAlignment="1">
      <alignment horizontal="center"/>
      <protection locked="0"/>
    </xf>
    <xf numFmtId="0" fontId="8" fillId="0" borderId="0" xfId="45" applyFont="1" applyAlignment="1">
      <alignment horizontal="left" wrapText="1"/>
      <protection locked="0"/>
    </xf>
    <xf numFmtId="164" fontId="8" fillId="0" borderId="0" xfId="45" applyNumberFormat="1" applyFont="1" applyAlignment="1">
      <alignment horizontal="right"/>
      <protection locked="0"/>
    </xf>
    <xf numFmtId="39" fontId="8" fillId="0" borderId="0" xfId="45" applyNumberFormat="1" applyFont="1" applyAlignment="1">
      <alignment horizontal="right"/>
      <protection locked="0"/>
    </xf>
    <xf numFmtId="37" fontId="0" fillId="0" borderId="0" xfId="45" applyNumberFormat="1" applyAlignment="1">
      <alignment horizontal="center" vertical="top"/>
      <protection locked="0"/>
    </xf>
    <xf numFmtId="0" fontId="0" fillId="0" borderId="0" xfId="45" applyAlignment="1">
      <alignment horizontal="left" vertical="top" wrapText="1"/>
      <protection locked="0"/>
    </xf>
    <xf numFmtId="164" fontId="0" fillId="0" borderId="0" xfId="45" applyNumberFormat="1" applyAlignment="1">
      <alignment horizontal="right" vertical="top"/>
      <protection locked="0"/>
    </xf>
    <xf numFmtId="39" fontId="0" fillId="0" borderId="0" xfId="45" applyNumberFormat="1" applyAlignment="1">
      <alignment horizontal="right" vertical="top"/>
      <protection locked="0"/>
    </xf>
    <xf numFmtId="0" fontId="0" fillId="0" borderId="0" xfId="45" applyFont="1" applyAlignment="1">
      <alignment horizontal="left" vertical="top"/>
      <protection locked="0"/>
    </xf>
    <xf numFmtId="39" fontId="5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5" fontId="6" fillId="0" borderId="0" xfId="0" applyNumberFormat="1" applyFont="1" applyAlignment="1">
      <alignment horizontal="right"/>
    </xf>
    <xf numFmtId="5" fontId="7" fillId="0" borderId="0" xfId="0" applyNumberFormat="1" applyFont="1" applyAlignment="1">
      <alignment horizontal="right"/>
    </xf>
    <xf numFmtId="5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45" applyFont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zoomScalePageLayoutView="0" workbookViewId="0" topLeftCell="A4">
      <selection activeCell="C25" sqref="C25"/>
    </sheetView>
  </sheetViews>
  <sheetFormatPr defaultColWidth="10.66015625" defaultRowHeight="12" customHeight="1"/>
  <cols>
    <col min="1" max="1" width="14.16015625" style="2" customWidth="1"/>
    <col min="2" max="2" width="92.33203125" style="2" customWidth="1"/>
    <col min="3" max="3" width="29.33203125" style="2" customWidth="1"/>
    <col min="4" max="16384" width="10.66015625" style="1" customWidth="1"/>
  </cols>
  <sheetData>
    <row r="1" spans="1:3" s="2" customFormat="1" ht="27.75" customHeight="1">
      <c r="A1" s="60" t="s">
        <v>0</v>
      </c>
      <c r="B1" s="60"/>
      <c r="C1" s="60"/>
    </row>
    <row r="2" spans="1:3" s="2" customFormat="1" ht="12.75" customHeight="1">
      <c r="A2" s="3" t="s">
        <v>1</v>
      </c>
      <c r="B2" s="4"/>
      <c r="C2" s="4"/>
    </row>
    <row r="3" spans="1:3" s="2" customFormat="1" ht="12.75" customHeight="1">
      <c r="A3" s="3" t="s">
        <v>2</v>
      </c>
      <c r="B3" s="4"/>
      <c r="C3" s="4"/>
    </row>
    <row r="4" spans="1:3" s="2" customFormat="1" ht="13.5" customHeight="1">
      <c r="A4" s="5"/>
      <c r="B4" s="5"/>
      <c r="C4" s="6"/>
    </row>
    <row r="5" spans="1:3" s="2" customFormat="1" ht="6.75" customHeight="1">
      <c r="A5" s="6"/>
      <c r="B5" s="6"/>
      <c r="C5" s="6"/>
    </row>
    <row r="6" spans="1:3" s="2" customFormat="1" ht="12.75" customHeight="1">
      <c r="A6" s="4" t="s">
        <v>3</v>
      </c>
      <c r="B6" s="7"/>
      <c r="C6" s="7"/>
    </row>
    <row r="7" spans="1:3" s="2" customFormat="1" ht="13.5" customHeight="1">
      <c r="A7" s="4" t="s">
        <v>4</v>
      </c>
      <c r="B7" s="7"/>
      <c r="C7" s="4" t="s">
        <v>131</v>
      </c>
    </row>
    <row r="8" spans="1:3" s="2" customFormat="1" ht="13.5" customHeight="1">
      <c r="A8" s="4" t="s">
        <v>5</v>
      </c>
      <c r="B8" s="7"/>
      <c r="C8" s="4" t="s">
        <v>6</v>
      </c>
    </row>
    <row r="9" spans="1:3" s="2" customFormat="1" ht="6" customHeight="1">
      <c r="A9" s="8"/>
      <c r="B9" s="8"/>
      <c r="C9" s="8"/>
    </row>
    <row r="10" spans="1:3" s="2" customFormat="1" ht="22.5" customHeight="1">
      <c r="A10" s="9" t="s">
        <v>7</v>
      </c>
      <c r="B10" s="9" t="s">
        <v>8</v>
      </c>
      <c r="C10" s="9" t="s">
        <v>9</v>
      </c>
    </row>
    <row r="11" spans="1:3" s="2" customFormat="1" ht="12.75" customHeight="1" hidden="1">
      <c r="A11" s="9" t="s">
        <v>10</v>
      </c>
      <c r="B11" s="9" t="s">
        <v>11</v>
      </c>
      <c r="C11" s="9" t="s">
        <v>14</v>
      </c>
    </row>
    <row r="12" spans="1:3" s="2" customFormat="1" ht="4.5" customHeight="1">
      <c r="A12" s="8"/>
      <c r="B12" s="8"/>
      <c r="C12" s="8"/>
    </row>
    <row r="13" spans="1:3" s="2" customFormat="1" ht="30.75" customHeight="1">
      <c r="A13" s="10" t="s">
        <v>17</v>
      </c>
      <c r="B13" s="10" t="s">
        <v>18</v>
      </c>
      <c r="C13" s="56">
        <f>Rozpočet!G13</f>
        <v>0</v>
      </c>
    </row>
    <row r="14" spans="1:3" s="2" customFormat="1" ht="28.5" customHeight="1">
      <c r="A14" s="12" t="s">
        <v>19</v>
      </c>
      <c r="B14" s="12" t="s">
        <v>20</v>
      </c>
      <c r="C14" s="57">
        <f>Rozpočet!G14</f>
        <v>0</v>
      </c>
    </row>
    <row r="15" spans="1:3" s="2" customFormat="1" ht="28.5" customHeight="1">
      <c r="A15" s="12" t="s">
        <v>21</v>
      </c>
      <c r="B15" s="12" t="s">
        <v>22</v>
      </c>
      <c r="C15" s="57">
        <f>Rozpočet!G19</f>
        <v>0</v>
      </c>
    </row>
    <row r="16" spans="1:3" s="2" customFormat="1" ht="30.75" customHeight="1">
      <c r="A16" s="14"/>
      <c r="B16" s="59" t="s">
        <v>132</v>
      </c>
      <c r="C16" s="58">
        <f>SUM(C14:C15)</f>
        <v>0</v>
      </c>
    </row>
    <row r="17" spans="2:3" ht="12" customHeight="1">
      <c r="B17" s="59" t="s">
        <v>133</v>
      </c>
      <c r="C17" s="58">
        <f>C16*0.21</f>
        <v>0</v>
      </c>
    </row>
    <row r="18" spans="2:3" ht="25.5" customHeight="1">
      <c r="B18" s="59" t="s">
        <v>134</v>
      </c>
      <c r="C18" s="58">
        <f>SUM(C16:C17)</f>
        <v>0</v>
      </c>
    </row>
  </sheetData>
  <sheetProtection/>
  <mergeCells count="1">
    <mergeCell ref="A1:C1"/>
  </mergeCells>
  <printOptions horizontalCentered="1"/>
  <pageMargins left="0.39370079040527345" right="0.39370079040527345" top="0.5905511644151475" bottom="0.7874015808105469" header="0" footer="0"/>
  <pageSetup blackAndWhite="1" fitToHeight="100" fitToWidth="1" horizontalDpi="600" verticalDpi="600" orientation="portrait" paperSize="9" scale="7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zoomScalePageLayoutView="0" workbookViewId="0" topLeftCell="A3">
      <selection activeCell="F15" sqref="F15:F63"/>
    </sheetView>
  </sheetViews>
  <sheetFormatPr defaultColWidth="10.5" defaultRowHeight="12" customHeight="1"/>
  <cols>
    <col min="1" max="1" width="3.83203125" style="49" customWidth="1"/>
    <col min="2" max="2" width="15.5" style="50" customWidth="1"/>
    <col min="3" max="3" width="49.83203125" style="50" customWidth="1"/>
    <col min="4" max="4" width="5.5" style="50" customWidth="1"/>
    <col min="5" max="5" width="11.33203125" style="51" customWidth="1"/>
    <col min="6" max="6" width="13.33203125" style="52" customWidth="1"/>
    <col min="7" max="7" width="17.83203125" style="52" customWidth="1"/>
    <col min="8" max="16384" width="10.5" style="53" customWidth="1"/>
  </cols>
  <sheetData>
    <row r="1" spans="1:7" s="16" customFormat="1" ht="27.75" customHeight="1">
      <c r="A1" s="61" t="s">
        <v>24</v>
      </c>
      <c r="B1" s="61"/>
      <c r="C1" s="61"/>
      <c r="D1" s="61"/>
      <c r="E1" s="61"/>
      <c r="F1" s="61"/>
      <c r="G1" s="61"/>
    </row>
    <row r="2" spans="1:7" s="16" customFormat="1" ht="12.75" customHeight="1">
      <c r="A2" s="17" t="s">
        <v>1</v>
      </c>
      <c r="B2" s="17"/>
      <c r="C2" s="17"/>
      <c r="D2" s="17"/>
      <c r="E2" s="17"/>
      <c r="F2" s="17"/>
      <c r="G2" s="17"/>
    </row>
    <row r="3" spans="1:7" s="16" customFormat="1" ht="12.75" customHeight="1">
      <c r="A3" s="17" t="s">
        <v>2</v>
      </c>
      <c r="B3" s="17"/>
      <c r="C3" s="17"/>
      <c r="D3" s="17"/>
      <c r="E3" s="17"/>
      <c r="F3" s="17"/>
      <c r="G3" s="17"/>
    </row>
    <row r="4" spans="1:7" s="16" customFormat="1" ht="13.5" customHeight="1">
      <c r="A4" s="18"/>
      <c r="B4" s="17"/>
      <c r="C4" s="18"/>
      <c r="D4" s="17"/>
      <c r="E4" s="17"/>
      <c r="F4" s="17"/>
      <c r="G4" s="17"/>
    </row>
    <row r="5" spans="1:7" s="16" customFormat="1" ht="6.75" customHeight="1">
      <c r="A5" s="19"/>
      <c r="B5" s="20"/>
      <c r="C5" s="21"/>
      <c r="D5" s="20"/>
      <c r="E5" s="22"/>
      <c r="F5" s="23"/>
      <c r="G5" s="23"/>
    </row>
    <row r="6" spans="1:7" s="16" customFormat="1" ht="12.75" customHeight="1">
      <c r="A6" s="24" t="s">
        <v>3</v>
      </c>
      <c r="B6" s="24"/>
      <c r="C6" s="24"/>
      <c r="D6" s="24"/>
      <c r="E6" s="24"/>
      <c r="F6" s="24"/>
      <c r="G6" s="24"/>
    </row>
    <row r="7" spans="1:6" s="16" customFormat="1" ht="12.75" customHeight="1">
      <c r="A7" s="24" t="s">
        <v>4</v>
      </c>
      <c r="B7" s="24"/>
      <c r="C7" s="24"/>
      <c r="D7" s="24"/>
      <c r="E7" s="24"/>
      <c r="F7" s="24" t="s">
        <v>130</v>
      </c>
    </row>
    <row r="8" spans="1:6" s="16" customFormat="1" ht="12.75" customHeight="1">
      <c r="A8" s="24" t="s">
        <v>5</v>
      </c>
      <c r="B8" s="25"/>
      <c r="C8" s="25"/>
      <c r="D8" s="25"/>
      <c r="E8" s="26"/>
      <c r="F8" s="24" t="s">
        <v>6</v>
      </c>
    </row>
    <row r="9" spans="1:7" s="16" customFormat="1" ht="6.75" customHeight="1">
      <c r="A9" s="27"/>
      <c r="B9" s="27"/>
      <c r="C9" s="27"/>
      <c r="D9" s="27"/>
      <c r="E9" s="27"/>
      <c r="F9" s="27"/>
      <c r="G9" s="27"/>
    </row>
    <row r="10" spans="1:7" s="16" customFormat="1" ht="28.5" customHeight="1">
      <c r="A10" s="28" t="s">
        <v>25</v>
      </c>
      <c r="B10" s="28" t="s">
        <v>26</v>
      </c>
      <c r="C10" s="28" t="s">
        <v>8</v>
      </c>
      <c r="D10" s="28" t="s">
        <v>27</v>
      </c>
      <c r="E10" s="28" t="s">
        <v>28</v>
      </c>
      <c r="F10" s="28" t="s">
        <v>29</v>
      </c>
      <c r="G10" s="28" t="s">
        <v>9</v>
      </c>
    </row>
    <row r="11" spans="1:7" s="16" customFormat="1" ht="12.75" customHeight="1" hidden="1">
      <c r="A11" s="28" t="s">
        <v>10</v>
      </c>
      <c r="B11" s="28" t="s">
        <v>11</v>
      </c>
      <c r="C11" s="28" t="s">
        <v>12</v>
      </c>
      <c r="D11" s="28" t="s">
        <v>13</v>
      </c>
      <c r="E11" s="28" t="s">
        <v>14</v>
      </c>
      <c r="F11" s="28" t="s">
        <v>15</v>
      </c>
      <c r="G11" s="28" t="s">
        <v>16</v>
      </c>
    </row>
    <row r="12" spans="1:7" s="16" customFormat="1" ht="5.25" customHeight="1">
      <c r="A12" s="27"/>
      <c r="B12" s="27"/>
      <c r="C12" s="27"/>
      <c r="D12" s="27"/>
      <c r="E12" s="27"/>
      <c r="F12" s="27"/>
      <c r="G12" s="27"/>
    </row>
    <row r="13" spans="1:7" s="16" customFormat="1" ht="30.75" customHeight="1">
      <c r="A13" s="29"/>
      <c r="B13" s="30" t="s">
        <v>17</v>
      </c>
      <c r="C13" s="30" t="s">
        <v>18</v>
      </c>
      <c r="D13" s="30"/>
      <c r="E13" s="31"/>
      <c r="F13" s="32"/>
      <c r="G13" s="11">
        <f>G14+G19</f>
        <v>0</v>
      </c>
    </row>
    <row r="14" spans="1:7" s="16" customFormat="1" ht="28.5" customHeight="1">
      <c r="A14" s="33"/>
      <c r="B14" s="34" t="s">
        <v>19</v>
      </c>
      <c r="C14" s="34" t="s">
        <v>20</v>
      </c>
      <c r="D14" s="34"/>
      <c r="E14" s="35"/>
      <c r="F14" s="36"/>
      <c r="G14" s="13">
        <f>SUM(G15:G18)</f>
        <v>0</v>
      </c>
    </row>
    <row r="15" spans="1:7" s="16" customFormat="1" ht="24" customHeight="1">
      <c r="A15" s="37">
        <v>1</v>
      </c>
      <c r="B15" s="38" t="s">
        <v>30</v>
      </c>
      <c r="C15" s="38" t="s">
        <v>31</v>
      </c>
      <c r="D15" s="38" t="s">
        <v>32</v>
      </c>
      <c r="E15" s="39">
        <v>12</v>
      </c>
      <c r="F15" s="40"/>
      <c r="G15" s="54">
        <f>E15*F15</f>
        <v>0</v>
      </c>
    </row>
    <row r="16" spans="1:7" s="16" customFormat="1" ht="24" customHeight="1">
      <c r="A16" s="41">
        <v>46</v>
      </c>
      <c r="B16" s="42" t="s">
        <v>33</v>
      </c>
      <c r="C16" s="42" t="s">
        <v>34</v>
      </c>
      <c r="D16" s="42" t="s">
        <v>32</v>
      </c>
      <c r="E16" s="43">
        <v>2</v>
      </c>
      <c r="F16" s="44"/>
      <c r="G16" s="55">
        <f>E16*F16</f>
        <v>0</v>
      </c>
    </row>
    <row r="17" spans="1:7" s="16" customFormat="1" ht="24" customHeight="1">
      <c r="A17" s="41">
        <v>47</v>
      </c>
      <c r="B17" s="42" t="s">
        <v>35</v>
      </c>
      <c r="C17" s="42" t="s">
        <v>36</v>
      </c>
      <c r="D17" s="42" t="s">
        <v>32</v>
      </c>
      <c r="E17" s="43">
        <v>10</v>
      </c>
      <c r="F17" s="44"/>
      <c r="G17" s="55">
        <f>E17*F17</f>
        <v>0</v>
      </c>
    </row>
    <row r="18" spans="1:7" s="16" customFormat="1" ht="24" customHeight="1">
      <c r="A18" s="37">
        <v>54</v>
      </c>
      <c r="B18" s="38" t="s">
        <v>37</v>
      </c>
      <c r="C18" s="38" t="s">
        <v>38</v>
      </c>
      <c r="D18" s="38" t="s">
        <v>39</v>
      </c>
      <c r="E18" s="39">
        <v>0.019</v>
      </c>
      <c r="F18" s="40"/>
      <c r="G18" s="54">
        <f>E18*F18</f>
        <v>0</v>
      </c>
    </row>
    <row r="19" spans="1:7" s="16" customFormat="1" ht="28.5" customHeight="1">
      <c r="A19" s="33"/>
      <c r="B19" s="34" t="s">
        <v>21</v>
      </c>
      <c r="C19" s="34" t="s">
        <v>22</v>
      </c>
      <c r="D19" s="34"/>
      <c r="E19" s="35"/>
      <c r="F19" s="36"/>
      <c r="G19" s="13">
        <f>SUM(G20:G63)</f>
        <v>0</v>
      </c>
    </row>
    <row r="20" spans="1:7" s="16" customFormat="1" ht="13.5" customHeight="1">
      <c r="A20" s="37">
        <v>13</v>
      </c>
      <c r="B20" s="38" t="s">
        <v>40</v>
      </c>
      <c r="C20" s="38" t="s">
        <v>41</v>
      </c>
      <c r="D20" s="38" t="s">
        <v>42</v>
      </c>
      <c r="E20" s="39">
        <v>10</v>
      </c>
      <c r="F20" s="40"/>
      <c r="G20" s="54">
        <f>E20*F20</f>
        <v>0</v>
      </c>
    </row>
    <row r="21" spans="1:7" s="16" customFormat="1" ht="24" customHeight="1">
      <c r="A21" s="41">
        <v>4</v>
      </c>
      <c r="B21" s="42" t="s">
        <v>43</v>
      </c>
      <c r="C21" s="42" t="s">
        <v>44</v>
      </c>
      <c r="D21" s="42" t="s">
        <v>42</v>
      </c>
      <c r="E21" s="43">
        <v>7</v>
      </c>
      <c r="F21" s="44"/>
      <c r="G21" s="55">
        <f aca="true" t="shared" si="0" ref="G21:G63">E21*F21</f>
        <v>0</v>
      </c>
    </row>
    <row r="22" spans="1:7" s="16" customFormat="1" ht="24" customHeight="1">
      <c r="A22" s="41">
        <v>14</v>
      </c>
      <c r="B22" s="42" t="s">
        <v>45</v>
      </c>
      <c r="C22" s="42" t="s">
        <v>46</v>
      </c>
      <c r="D22" s="42" t="s">
        <v>42</v>
      </c>
      <c r="E22" s="43">
        <v>3</v>
      </c>
      <c r="F22" s="44"/>
      <c r="G22" s="55">
        <f t="shared" si="0"/>
        <v>0</v>
      </c>
    </row>
    <row r="23" spans="1:7" s="16" customFormat="1" ht="13.5" customHeight="1">
      <c r="A23" s="37">
        <v>5</v>
      </c>
      <c r="B23" s="38" t="s">
        <v>47</v>
      </c>
      <c r="C23" s="38" t="s">
        <v>48</v>
      </c>
      <c r="D23" s="38" t="s">
        <v>42</v>
      </c>
      <c r="E23" s="39">
        <v>30</v>
      </c>
      <c r="F23" s="40"/>
      <c r="G23" s="54">
        <f t="shared" si="0"/>
        <v>0</v>
      </c>
    </row>
    <row r="24" spans="1:7" s="16" customFormat="1" ht="13.5" customHeight="1">
      <c r="A24" s="41">
        <v>6</v>
      </c>
      <c r="B24" s="42" t="s">
        <v>49</v>
      </c>
      <c r="C24" s="42" t="s">
        <v>50</v>
      </c>
      <c r="D24" s="42" t="s">
        <v>42</v>
      </c>
      <c r="E24" s="43">
        <v>16</v>
      </c>
      <c r="F24" s="44"/>
      <c r="G24" s="55">
        <f t="shared" si="0"/>
        <v>0</v>
      </c>
    </row>
    <row r="25" spans="1:7" s="16" customFormat="1" ht="13.5" customHeight="1">
      <c r="A25" s="41">
        <v>15</v>
      </c>
      <c r="B25" s="42" t="s">
        <v>51</v>
      </c>
      <c r="C25" s="42" t="s">
        <v>52</v>
      </c>
      <c r="D25" s="42" t="s">
        <v>42</v>
      </c>
      <c r="E25" s="43">
        <v>14</v>
      </c>
      <c r="F25" s="44"/>
      <c r="G25" s="55">
        <f t="shared" si="0"/>
        <v>0</v>
      </c>
    </row>
    <row r="26" spans="1:7" s="16" customFormat="1" ht="13.5" customHeight="1">
      <c r="A26" s="37">
        <v>16</v>
      </c>
      <c r="B26" s="38" t="s">
        <v>53</v>
      </c>
      <c r="C26" s="38" t="s">
        <v>54</v>
      </c>
      <c r="D26" s="38" t="s">
        <v>42</v>
      </c>
      <c r="E26" s="39">
        <v>4</v>
      </c>
      <c r="F26" s="40"/>
      <c r="G26" s="54">
        <f t="shared" si="0"/>
        <v>0</v>
      </c>
    </row>
    <row r="27" spans="1:7" s="16" customFormat="1" ht="13.5" customHeight="1">
      <c r="A27" s="41">
        <v>17</v>
      </c>
      <c r="B27" s="42" t="s">
        <v>55</v>
      </c>
      <c r="C27" s="42" t="s">
        <v>56</v>
      </c>
      <c r="D27" s="42" t="s">
        <v>42</v>
      </c>
      <c r="E27" s="43">
        <v>2</v>
      </c>
      <c r="F27" s="44"/>
      <c r="G27" s="55">
        <f t="shared" si="0"/>
        <v>0</v>
      </c>
    </row>
    <row r="28" spans="1:7" s="16" customFormat="1" ht="13.5" customHeight="1">
      <c r="A28" s="41">
        <v>18</v>
      </c>
      <c r="B28" s="42" t="s">
        <v>57</v>
      </c>
      <c r="C28" s="42" t="s">
        <v>58</v>
      </c>
      <c r="D28" s="42" t="s">
        <v>42</v>
      </c>
      <c r="E28" s="43">
        <v>2</v>
      </c>
      <c r="F28" s="44"/>
      <c r="G28" s="55">
        <f t="shared" si="0"/>
        <v>0</v>
      </c>
    </row>
    <row r="29" spans="1:7" s="16" customFormat="1" ht="13.5" customHeight="1">
      <c r="A29" s="37">
        <v>19</v>
      </c>
      <c r="B29" s="38" t="s">
        <v>59</v>
      </c>
      <c r="C29" s="38" t="s">
        <v>60</v>
      </c>
      <c r="D29" s="38" t="s">
        <v>42</v>
      </c>
      <c r="E29" s="39">
        <v>5</v>
      </c>
      <c r="F29" s="40"/>
      <c r="G29" s="54">
        <f t="shared" si="0"/>
        <v>0</v>
      </c>
    </row>
    <row r="30" spans="1:7" s="16" customFormat="1" ht="13.5" customHeight="1">
      <c r="A30" s="41">
        <v>20</v>
      </c>
      <c r="B30" s="42" t="s">
        <v>61</v>
      </c>
      <c r="C30" s="42" t="s">
        <v>62</v>
      </c>
      <c r="D30" s="42" t="s">
        <v>42</v>
      </c>
      <c r="E30" s="43">
        <v>2</v>
      </c>
      <c r="F30" s="44"/>
      <c r="G30" s="55">
        <f t="shared" si="0"/>
        <v>0</v>
      </c>
    </row>
    <row r="31" spans="1:7" s="16" customFormat="1" ht="13.5" customHeight="1">
      <c r="A31" s="41">
        <v>21</v>
      </c>
      <c r="B31" s="42" t="s">
        <v>63</v>
      </c>
      <c r="C31" s="42" t="s">
        <v>64</v>
      </c>
      <c r="D31" s="42" t="s">
        <v>42</v>
      </c>
      <c r="E31" s="43">
        <v>2</v>
      </c>
      <c r="F31" s="44"/>
      <c r="G31" s="55">
        <f t="shared" si="0"/>
        <v>0</v>
      </c>
    </row>
    <row r="32" spans="1:7" s="16" customFormat="1" ht="13.5" customHeight="1">
      <c r="A32" s="41">
        <v>22</v>
      </c>
      <c r="B32" s="42" t="s">
        <v>65</v>
      </c>
      <c r="C32" s="42" t="s">
        <v>66</v>
      </c>
      <c r="D32" s="42" t="s">
        <v>42</v>
      </c>
      <c r="E32" s="43">
        <v>1</v>
      </c>
      <c r="F32" s="44"/>
      <c r="G32" s="55">
        <f t="shared" si="0"/>
        <v>0</v>
      </c>
    </row>
    <row r="33" spans="1:7" s="16" customFormat="1" ht="13.5" customHeight="1">
      <c r="A33" s="37">
        <v>29</v>
      </c>
      <c r="B33" s="38" t="s">
        <v>67</v>
      </c>
      <c r="C33" s="38" t="s">
        <v>68</v>
      </c>
      <c r="D33" s="38" t="s">
        <v>42</v>
      </c>
      <c r="E33" s="39">
        <v>1</v>
      </c>
      <c r="F33" s="40"/>
      <c r="G33" s="54">
        <f t="shared" si="0"/>
        <v>0</v>
      </c>
    </row>
    <row r="34" spans="1:7" s="16" customFormat="1" ht="24" customHeight="1">
      <c r="A34" s="41">
        <v>30</v>
      </c>
      <c r="B34" s="42" t="s">
        <v>69</v>
      </c>
      <c r="C34" s="42" t="s">
        <v>70</v>
      </c>
      <c r="D34" s="42"/>
      <c r="E34" s="43">
        <v>1</v>
      </c>
      <c r="F34" s="44"/>
      <c r="G34" s="55">
        <f t="shared" si="0"/>
        <v>0</v>
      </c>
    </row>
    <row r="35" spans="1:7" s="16" customFormat="1" ht="24" customHeight="1">
      <c r="A35" s="37">
        <v>31</v>
      </c>
      <c r="B35" s="38" t="s">
        <v>71</v>
      </c>
      <c r="C35" s="38" t="s">
        <v>72</v>
      </c>
      <c r="D35" s="38" t="s">
        <v>42</v>
      </c>
      <c r="E35" s="39">
        <v>1</v>
      </c>
      <c r="F35" s="40"/>
      <c r="G35" s="54">
        <f t="shared" si="0"/>
        <v>0</v>
      </c>
    </row>
    <row r="36" spans="1:7" s="16" customFormat="1" ht="34.5" customHeight="1">
      <c r="A36" s="41">
        <v>32</v>
      </c>
      <c r="B36" s="42" t="s">
        <v>73</v>
      </c>
      <c r="C36" s="42" t="s">
        <v>74</v>
      </c>
      <c r="D36" s="42" t="s">
        <v>42</v>
      </c>
      <c r="E36" s="43">
        <v>1</v>
      </c>
      <c r="F36" s="44"/>
      <c r="G36" s="55">
        <f t="shared" si="0"/>
        <v>0</v>
      </c>
    </row>
    <row r="37" spans="1:7" s="16" customFormat="1" ht="13.5" customHeight="1">
      <c r="A37" s="37">
        <v>33</v>
      </c>
      <c r="B37" s="38" t="s">
        <v>75</v>
      </c>
      <c r="C37" s="38" t="s">
        <v>76</v>
      </c>
      <c r="D37" s="38" t="s">
        <v>42</v>
      </c>
      <c r="E37" s="39">
        <v>4</v>
      </c>
      <c r="F37" s="40"/>
      <c r="G37" s="54">
        <f t="shared" si="0"/>
        <v>0</v>
      </c>
    </row>
    <row r="38" spans="1:7" s="16" customFormat="1" ht="13.5" customHeight="1">
      <c r="A38" s="41">
        <v>34</v>
      </c>
      <c r="B38" s="42" t="s">
        <v>77</v>
      </c>
      <c r="C38" s="42" t="s">
        <v>78</v>
      </c>
      <c r="D38" s="42" t="s">
        <v>42</v>
      </c>
      <c r="E38" s="43">
        <v>4</v>
      </c>
      <c r="F38" s="44"/>
      <c r="G38" s="55">
        <f t="shared" si="0"/>
        <v>0</v>
      </c>
    </row>
    <row r="39" spans="1:7" s="16" customFormat="1" ht="13.5" customHeight="1">
      <c r="A39" s="37">
        <v>23</v>
      </c>
      <c r="B39" s="38" t="s">
        <v>79</v>
      </c>
      <c r="C39" s="38" t="s">
        <v>80</v>
      </c>
      <c r="D39" s="38" t="s">
        <v>42</v>
      </c>
      <c r="E39" s="39">
        <v>4</v>
      </c>
      <c r="F39" s="40"/>
      <c r="G39" s="54">
        <f t="shared" si="0"/>
        <v>0</v>
      </c>
    </row>
    <row r="40" spans="1:7" s="16" customFormat="1" ht="13.5" customHeight="1">
      <c r="A40" s="41">
        <v>24</v>
      </c>
      <c r="B40" s="42" t="s">
        <v>81</v>
      </c>
      <c r="C40" s="42" t="s">
        <v>82</v>
      </c>
      <c r="D40" s="42" t="s">
        <v>42</v>
      </c>
      <c r="E40" s="43">
        <v>4</v>
      </c>
      <c r="F40" s="44"/>
      <c r="G40" s="55">
        <f t="shared" si="0"/>
        <v>0</v>
      </c>
    </row>
    <row r="41" spans="1:7" s="16" customFormat="1" ht="24" customHeight="1">
      <c r="A41" s="37">
        <v>36</v>
      </c>
      <c r="B41" s="38" t="s">
        <v>83</v>
      </c>
      <c r="C41" s="38" t="s">
        <v>84</v>
      </c>
      <c r="D41" s="38" t="s">
        <v>85</v>
      </c>
      <c r="E41" s="39">
        <v>0.5</v>
      </c>
      <c r="F41" s="40"/>
      <c r="G41" s="54">
        <f t="shared" si="0"/>
        <v>0</v>
      </c>
    </row>
    <row r="42" spans="1:7" s="16" customFormat="1" ht="24" customHeight="1">
      <c r="A42" s="37">
        <v>35</v>
      </c>
      <c r="B42" s="38" t="s">
        <v>86</v>
      </c>
      <c r="C42" s="38" t="s">
        <v>87</v>
      </c>
      <c r="D42" s="38" t="s">
        <v>85</v>
      </c>
      <c r="E42" s="39">
        <v>1.5</v>
      </c>
      <c r="F42" s="40"/>
      <c r="G42" s="54">
        <f t="shared" si="0"/>
        <v>0</v>
      </c>
    </row>
    <row r="43" spans="1:7" s="16" customFormat="1" ht="24" customHeight="1">
      <c r="A43" s="37">
        <v>37</v>
      </c>
      <c r="B43" s="38" t="s">
        <v>88</v>
      </c>
      <c r="C43" s="38" t="s">
        <v>89</v>
      </c>
      <c r="D43" s="38" t="s">
        <v>85</v>
      </c>
      <c r="E43" s="39">
        <v>31</v>
      </c>
      <c r="F43" s="40"/>
      <c r="G43" s="54">
        <f t="shared" si="0"/>
        <v>0</v>
      </c>
    </row>
    <row r="44" spans="1:7" s="16" customFormat="1" ht="24" customHeight="1">
      <c r="A44" s="37">
        <v>38</v>
      </c>
      <c r="B44" s="38" t="s">
        <v>90</v>
      </c>
      <c r="C44" s="38" t="s">
        <v>91</v>
      </c>
      <c r="D44" s="38" t="s">
        <v>85</v>
      </c>
      <c r="E44" s="39">
        <v>45</v>
      </c>
      <c r="F44" s="40"/>
      <c r="G44" s="54">
        <f t="shared" si="0"/>
        <v>0</v>
      </c>
    </row>
    <row r="45" spans="1:7" s="16" customFormat="1" ht="24" customHeight="1">
      <c r="A45" s="37">
        <v>39</v>
      </c>
      <c r="B45" s="38" t="s">
        <v>92</v>
      </c>
      <c r="C45" s="38" t="s">
        <v>93</v>
      </c>
      <c r="D45" s="38" t="s">
        <v>85</v>
      </c>
      <c r="E45" s="39">
        <v>12.5</v>
      </c>
      <c r="F45" s="40"/>
      <c r="G45" s="54">
        <f t="shared" si="0"/>
        <v>0</v>
      </c>
    </row>
    <row r="46" spans="1:7" s="16" customFormat="1" ht="24" customHeight="1">
      <c r="A46" s="37">
        <v>43</v>
      </c>
      <c r="B46" s="38" t="s">
        <v>94</v>
      </c>
      <c r="C46" s="38" t="s">
        <v>95</v>
      </c>
      <c r="D46" s="38" t="s">
        <v>42</v>
      </c>
      <c r="E46" s="39">
        <v>2</v>
      </c>
      <c r="F46" s="40"/>
      <c r="G46" s="54">
        <f t="shared" si="0"/>
        <v>0</v>
      </c>
    </row>
    <row r="47" spans="1:7" s="16" customFormat="1" ht="24" customHeight="1">
      <c r="A47" s="41">
        <v>44</v>
      </c>
      <c r="B47" s="42" t="s">
        <v>96</v>
      </c>
      <c r="C47" s="42" t="s">
        <v>97</v>
      </c>
      <c r="D47" s="42" t="s">
        <v>42</v>
      </c>
      <c r="E47" s="43">
        <v>2</v>
      </c>
      <c r="F47" s="44"/>
      <c r="G47" s="55">
        <f t="shared" si="0"/>
        <v>0</v>
      </c>
    </row>
    <row r="48" spans="1:7" s="16" customFormat="1" ht="24" customHeight="1">
      <c r="A48" s="37">
        <v>42</v>
      </c>
      <c r="B48" s="38" t="s">
        <v>98</v>
      </c>
      <c r="C48" s="38" t="s">
        <v>99</v>
      </c>
      <c r="D48" s="38" t="s">
        <v>42</v>
      </c>
      <c r="E48" s="39">
        <v>2</v>
      </c>
      <c r="F48" s="40"/>
      <c r="G48" s="54">
        <f t="shared" si="0"/>
        <v>0</v>
      </c>
    </row>
    <row r="49" spans="1:7" s="16" customFormat="1" ht="24" customHeight="1">
      <c r="A49" s="41">
        <v>45</v>
      </c>
      <c r="B49" s="42" t="s">
        <v>100</v>
      </c>
      <c r="C49" s="42" t="s">
        <v>101</v>
      </c>
      <c r="D49" s="42" t="s">
        <v>42</v>
      </c>
      <c r="E49" s="43">
        <v>2</v>
      </c>
      <c r="F49" s="44"/>
      <c r="G49" s="55">
        <f t="shared" si="0"/>
        <v>0</v>
      </c>
    </row>
    <row r="50" spans="1:7" s="16" customFormat="1" ht="24" customHeight="1">
      <c r="A50" s="37">
        <v>50</v>
      </c>
      <c r="B50" s="38" t="s">
        <v>102</v>
      </c>
      <c r="C50" s="38" t="s">
        <v>103</v>
      </c>
      <c r="D50" s="38" t="s">
        <v>85</v>
      </c>
      <c r="E50" s="39">
        <v>30</v>
      </c>
      <c r="F50" s="40"/>
      <c r="G50" s="54">
        <f t="shared" si="0"/>
        <v>0</v>
      </c>
    </row>
    <row r="51" spans="1:7" s="16" customFormat="1" ht="24" customHeight="1">
      <c r="A51" s="41">
        <v>51</v>
      </c>
      <c r="B51" s="42" t="s">
        <v>104</v>
      </c>
      <c r="C51" s="42" t="s">
        <v>105</v>
      </c>
      <c r="D51" s="42" t="s">
        <v>85</v>
      </c>
      <c r="E51" s="43">
        <v>30</v>
      </c>
      <c r="F51" s="44"/>
      <c r="G51" s="55">
        <f t="shared" si="0"/>
        <v>0</v>
      </c>
    </row>
    <row r="52" spans="1:7" s="16" customFormat="1" ht="24" customHeight="1">
      <c r="A52" s="37">
        <v>48</v>
      </c>
      <c r="B52" s="38" t="s">
        <v>106</v>
      </c>
      <c r="C52" s="38" t="s">
        <v>107</v>
      </c>
      <c r="D52" s="38" t="s">
        <v>85</v>
      </c>
      <c r="E52" s="39">
        <v>10</v>
      </c>
      <c r="F52" s="40"/>
      <c r="G52" s="54">
        <f t="shared" si="0"/>
        <v>0</v>
      </c>
    </row>
    <row r="53" spans="1:7" s="16" customFormat="1" ht="24" customHeight="1">
      <c r="A53" s="41">
        <v>52</v>
      </c>
      <c r="B53" s="42" t="s">
        <v>108</v>
      </c>
      <c r="C53" s="42" t="s">
        <v>109</v>
      </c>
      <c r="D53" s="42" t="s">
        <v>85</v>
      </c>
      <c r="E53" s="43">
        <v>10</v>
      </c>
      <c r="F53" s="44"/>
      <c r="G53" s="55">
        <f t="shared" si="0"/>
        <v>0</v>
      </c>
    </row>
    <row r="54" spans="1:7" s="16" customFormat="1" ht="24" customHeight="1">
      <c r="A54" s="37">
        <v>49</v>
      </c>
      <c r="B54" s="38" t="s">
        <v>110</v>
      </c>
      <c r="C54" s="38" t="s">
        <v>111</v>
      </c>
      <c r="D54" s="38" t="s">
        <v>85</v>
      </c>
      <c r="E54" s="39">
        <v>8</v>
      </c>
      <c r="F54" s="40"/>
      <c r="G54" s="54">
        <f t="shared" si="0"/>
        <v>0</v>
      </c>
    </row>
    <row r="55" spans="1:7" s="16" customFormat="1" ht="24" customHeight="1">
      <c r="A55" s="41">
        <v>53</v>
      </c>
      <c r="B55" s="42" t="s">
        <v>112</v>
      </c>
      <c r="C55" s="42" t="s">
        <v>113</v>
      </c>
      <c r="D55" s="42" t="s">
        <v>85</v>
      </c>
      <c r="E55" s="43">
        <v>8</v>
      </c>
      <c r="F55" s="44"/>
      <c r="G55" s="55">
        <f t="shared" si="0"/>
        <v>0</v>
      </c>
    </row>
    <row r="56" spans="1:7" s="16" customFormat="1" ht="24" customHeight="1">
      <c r="A56" s="37">
        <v>27</v>
      </c>
      <c r="B56" s="38" t="s">
        <v>114</v>
      </c>
      <c r="C56" s="38" t="s">
        <v>115</v>
      </c>
      <c r="D56" s="38" t="s">
        <v>42</v>
      </c>
      <c r="E56" s="39">
        <v>1</v>
      </c>
      <c r="F56" s="40"/>
      <c r="G56" s="54">
        <f t="shared" si="0"/>
        <v>0</v>
      </c>
    </row>
    <row r="57" spans="1:7" s="16" customFormat="1" ht="34.5" customHeight="1">
      <c r="A57" s="41">
        <v>28</v>
      </c>
      <c r="B57" s="42" t="s">
        <v>116</v>
      </c>
      <c r="C57" s="42" t="s">
        <v>117</v>
      </c>
      <c r="D57" s="42"/>
      <c r="E57" s="43">
        <v>1</v>
      </c>
      <c r="F57" s="44"/>
      <c r="G57" s="55">
        <f t="shared" si="0"/>
        <v>0</v>
      </c>
    </row>
    <row r="58" spans="1:7" s="16" customFormat="1" ht="24" customHeight="1">
      <c r="A58" s="37">
        <v>25</v>
      </c>
      <c r="B58" s="38" t="s">
        <v>118</v>
      </c>
      <c r="C58" s="38" t="s">
        <v>119</v>
      </c>
      <c r="D58" s="38" t="s">
        <v>42</v>
      </c>
      <c r="E58" s="39">
        <v>1</v>
      </c>
      <c r="F58" s="40"/>
      <c r="G58" s="54">
        <f t="shared" si="0"/>
        <v>0</v>
      </c>
    </row>
    <row r="59" spans="1:7" s="16" customFormat="1" ht="55.5" customHeight="1">
      <c r="A59" s="41">
        <v>26</v>
      </c>
      <c r="B59" s="42" t="s">
        <v>120</v>
      </c>
      <c r="C59" s="42" t="s">
        <v>121</v>
      </c>
      <c r="D59" s="42" t="s">
        <v>42</v>
      </c>
      <c r="E59" s="43">
        <v>1</v>
      </c>
      <c r="F59" s="44"/>
      <c r="G59" s="55">
        <f t="shared" si="0"/>
        <v>0</v>
      </c>
    </row>
    <row r="60" spans="1:7" s="16" customFormat="1" ht="24" customHeight="1">
      <c r="A60" s="37">
        <v>10</v>
      </c>
      <c r="B60" s="38" t="s">
        <v>122</v>
      </c>
      <c r="C60" s="38" t="s">
        <v>123</v>
      </c>
      <c r="D60" s="38" t="s">
        <v>42</v>
      </c>
      <c r="E60" s="39">
        <v>1</v>
      </c>
      <c r="F60" s="40"/>
      <c r="G60" s="54">
        <f t="shared" si="0"/>
        <v>0</v>
      </c>
    </row>
    <row r="61" spans="1:7" s="16" customFormat="1" ht="55.5" customHeight="1">
      <c r="A61" s="41">
        <v>11</v>
      </c>
      <c r="B61" s="42" t="s">
        <v>124</v>
      </c>
      <c r="C61" s="42" t="s">
        <v>125</v>
      </c>
      <c r="D61" s="42" t="s">
        <v>42</v>
      </c>
      <c r="E61" s="43">
        <v>1</v>
      </c>
      <c r="F61" s="44"/>
      <c r="G61" s="55">
        <f t="shared" si="0"/>
        <v>0</v>
      </c>
    </row>
    <row r="62" spans="1:7" s="16" customFormat="1" ht="24" customHeight="1">
      <c r="A62" s="37">
        <v>40</v>
      </c>
      <c r="B62" s="38" t="s">
        <v>126</v>
      </c>
      <c r="C62" s="38" t="s">
        <v>127</v>
      </c>
      <c r="D62" s="38" t="s">
        <v>42</v>
      </c>
      <c r="E62" s="39">
        <v>40</v>
      </c>
      <c r="F62" s="40"/>
      <c r="G62" s="54">
        <f t="shared" si="0"/>
        <v>0</v>
      </c>
    </row>
    <row r="63" spans="1:7" s="16" customFormat="1" ht="24" customHeight="1">
      <c r="A63" s="37">
        <v>12</v>
      </c>
      <c r="B63" s="38" t="s">
        <v>128</v>
      </c>
      <c r="C63" s="38" t="s">
        <v>129</v>
      </c>
      <c r="D63" s="38" t="s">
        <v>39</v>
      </c>
      <c r="E63" s="39">
        <v>0.96</v>
      </c>
      <c r="F63" s="40"/>
      <c r="G63" s="54">
        <f t="shared" si="0"/>
        <v>0</v>
      </c>
    </row>
    <row r="64" spans="1:7" s="16" customFormat="1" ht="30.75" customHeight="1">
      <c r="A64" s="45"/>
      <c r="B64" s="46"/>
      <c r="C64" s="46" t="s">
        <v>23</v>
      </c>
      <c r="D64" s="46"/>
      <c r="E64" s="47"/>
      <c r="F64" s="48"/>
      <c r="G64" s="15">
        <f>G13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Josef Beneš</cp:lastModifiedBy>
  <dcterms:modified xsi:type="dcterms:W3CDTF">2020-04-19T22:24:09Z</dcterms:modified>
  <cp:category/>
  <cp:version/>
  <cp:contentType/>
  <cp:contentStatus/>
</cp:coreProperties>
</file>