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80" activeTab="0"/>
  </bookViews>
  <sheets>
    <sheet name="Bystřice" sheetId="1" r:id="rId1"/>
  </sheets>
  <definedNames/>
  <calcPr fullCalcOnLoad="1"/>
</workbook>
</file>

<file path=xl/sharedStrings.xml><?xml version="1.0" encoding="utf-8"?>
<sst xmlns="http://schemas.openxmlformats.org/spreadsheetml/2006/main" count="162" uniqueCount="54">
  <si>
    <t>P.Č.</t>
  </si>
  <si>
    <t>Kód položky</t>
  </si>
  <si>
    <t>Zkrácený popis</t>
  </si>
  <si>
    <t>MJ</t>
  </si>
  <si>
    <t>Množství celkem</t>
  </si>
  <si>
    <t>Cena celkem</t>
  </si>
  <si>
    <t>1</t>
  </si>
  <si>
    <t>2</t>
  </si>
  <si>
    <t>3</t>
  </si>
  <si>
    <t>4</t>
  </si>
  <si>
    <t>5</t>
  </si>
  <si>
    <t>6</t>
  </si>
  <si>
    <t>7</t>
  </si>
  <si>
    <t>m2</t>
  </si>
  <si>
    <t>577144141</t>
  </si>
  <si>
    <t>Asfaltový beton ACO 11 (ABS) tř. I tl 50 mm š přes 3 m z nemodifik.</t>
  </si>
  <si>
    <t>t</t>
  </si>
  <si>
    <t>Cena jednot.</t>
  </si>
  <si>
    <t>Odstranění živičného krytu frézováním  tl 50 mm s naložením a odvozem do 2 km</t>
  </si>
  <si>
    <t>Vyrovnávka - živičnou směsí</t>
  </si>
  <si>
    <t>Celkem 1</t>
  </si>
  <si>
    <t xml:space="preserve">Očištění povrchu krytu živičného </t>
  </si>
  <si>
    <t>ks</t>
  </si>
  <si>
    <t>Asfaltový beton ACO 11 (ABS) tř. I tl 60 mm š přes 3 m z nemodifik.</t>
  </si>
  <si>
    <t>Spojovací postřik do 0,3 kg/m2</t>
  </si>
  <si>
    <t xml:space="preserve">Srovnání a hutnění podkladu </t>
  </si>
  <si>
    <t>Oprava MK v Bystřici</t>
  </si>
  <si>
    <t>Nýdecká 11</t>
  </si>
  <si>
    <t>Výšková úprava šachet</t>
  </si>
  <si>
    <t>Výšková úprava hydrantů</t>
  </si>
  <si>
    <t>Řezání živičného krytu včetně provedení zálivky</t>
  </si>
  <si>
    <t>m</t>
  </si>
  <si>
    <t>Nýdecká 13</t>
  </si>
  <si>
    <t>Přesun hmot kryt živičný</t>
  </si>
  <si>
    <t>Celkem 2</t>
  </si>
  <si>
    <t>Nýdecká 15</t>
  </si>
  <si>
    <t>Celkem 3</t>
  </si>
  <si>
    <t>Suchý</t>
  </si>
  <si>
    <t>Nakládání suti s odvozem do 2 km</t>
  </si>
  <si>
    <t>Penetrační makadam tl. 100 mm</t>
  </si>
  <si>
    <t>Nátěr živičný 1,8 kg/m2  s posypem</t>
  </si>
  <si>
    <t>Nátěr živičný 1,5 kg/m2  s posypem</t>
  </si>
  <si>
    <t>Celkem 4</t>
  </si>
  <si>
    <t>Pastušky</t>
  </si>
  <si>
    <t>Reverdo L= 4 m včetně osazení</t>
  </si>
  <si>
    <t>R00000000</t>
  </si>
  <si>
    <t>Celkem 5</t>
  </si>
  <si>
    <t>Rybník</t>
  </si>
  <si>
    <t>Celkem 6</t>
  </si>
  <si>
    <t>Odstranění podkladu z krytu kameniva do 50 mm</t>
  </si>
  <si>
    <t>Hradecké zadky</t>
  </si>
  <si>
    <t>Čiště propustku DN 40</t>
  </si>
  <si>
    <t>kpl</t>
  </si>
  <si>
    <t>Spiller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</si>
</sst>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\ &quot;Kč&quot;"/>
    <numFmt numFmtId="168" formatCode="0.000"/>
    <numFmt numFmtId="169" formatCode="[$-405]d\.\ mmmm\ yyyy"/>
    <numFmt numFmtId="170" formatCode="000\ 00"/>
    <numFmt numFmtId="171" formatCode="#,##0.00\ _K_č"/>
  </numFmts>
  <fonts count="39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left" wrapText="1"/>
    </xf>
    <xf numFmtId="165" fontId="2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165" fontId="2" fillId="0" borderId="12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71" fontId="2" fillId="0" borderId="0" xfId="0" applyNumberFormat="1" applyFont="1" applyAlignment="1">
      <alignment/>
    </xf>
    <xf numFmtId="171" fontId="2" fillId="33" borderId="1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Alignment="1">
      <alignment horizontal="right"/>
    </xf>
    <xf numFmtId="171" fontId="2" fillId="0" borderId="14" xfId="0" applyNumberFormat="1" applyFont="1" applyBorder="1" applyAlignment="1">
      <alignment horizontal="right"/>
    </xf>
    <xf numFmtId="171" fontId="2" fillId="0" borderId="11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 horizontal="right" wrapText="1"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 horizontal="left" wrapText="1"/>
    </xf>
    <xf numFmtId="171" fontId="3" fillId="0" borderId="11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tabSelected="1" zoomScale="130" zoomScaleNormal="130" zoomScalePageLayoutView="0" workbookViewId="0" topLeftCell="A7">
      <selection activeCell="H94" sqref="H94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47.421875" style="1" customWidth="1"/>
    <col min="4" max="4" width="4.57421875" style="1" customWidth="1"/>
    <col min="5" max="5" width="8.140625" style="1" customWidth="1"/>
    <col min="6" max="6" width="7.421875" style="1" customWidth="1"/>
    <col min="7" max="7" width="12.7109375" style="23" customWidth="1"/>
  </cols>
  <sheetData>
    <row r="1" ht="1.5" customHeight="1"/>
    <row r="2" ht="18" customHeight="1">
      <c r="B2" s="19" t="s">
        <v>26</v>
      </c>
    </row>
    <row r="3" ht="0.75" customHeight="1"/>
    <row r="4" ht="26.25" customHeight="1"/>
    <row r="5" spans="1:7" ht="27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17</v>
      </c>
      <c r="G5" s="24" t="s">
        <v>5</v>
      </c>
    </row>
    <row r="6" spans="1:7" ht="13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4" t="s">
        <v>12</v>
      </c>
    </row>
    <row r="7" spans="1:7" ht="13.5">
      <c r="A7" s="3"/>
      <c r="B7" s="4" t="s">
        <v>6</v>
      </c>
      <c r="C7" s="4" t="s">
        <v>27</v>
      </c>
      <c r="D7" s="4"/>
      <c r="E7" s="5"/>
      <c r="F7" s="6"/>
      <c r="G7" s="25"/>
    </row>
    <row r="8" spans="1:7" ht="13.5">
      <c r="A8" s="7">
        <v>1</v>
      </c>
      <c r="B8" s="8">
        <v>938908411</v>
      </c>
      <c r="C8" s="9" t="s">
        <v>21</v>
      </c>
      <c r="D8" s="10" t="s">
        <v>13</v>
      </c>
      <c r="E8" s="11">
        <v>992</v>
      </c>
      <c r="F8" s="12">
        <v>0</v>
      </c>
      <c r="G8" s="27">
        <f aca="true" t="shared" si="0" ref="G8:G15">(E8*F8)</f>
        <v>0</v>
      </c>
    </row>
    <row r="9" spans="1:7" ht="13.5">
      <c r="A9" s="7">
        <v>2</v>
      </c>
      <c r="B9" s="8">
        <v>572262111</v>
      </c>
      <c r="C9" s="9" t="s">
        <v>19</v>
      </c>
      <c r="D9" s="10" t="s">
        <v>16</v>
      </c>
      <c r="E9" s="11">
        <v>20</v>
      </c>
      <c r="F9" s="12">
        <v>0</v>
      </c>
      <c r="G9" s="27">
        <f t="shared" si="0"/>
        <v>0</v>
      </c>
    </row>
    <row r="10" spans="1:7" ht="13.5">
      <c r="A10" s="7">
        <v>3</v>
      </c>
      <c r="B10" s="8">
        <v>573211111</v>
      </c>
      <c r="C10" s="9" t="s">
        <v>24</v>
      </c>
      <c r="D10" s="10" t="s">
        <v>13</v>
      </c>
      <c r="E10" s="11">
        <v>992</v>
      </c>
      <c r="F10" s="12">
        <v>0</v>
      </c>
      <c r="G10" s="27">
        <f t="shared" si="0"/>
        <v>0</v>
      </c>
    </row>
    <row r="11" spans="1:7" ht="13.5">
      <c r="A11" s="7">
        <v>4</v>
      </c>
      <c r="B11" s="8">
        <v>899231111</v>
      </c>
      <c r="C11" s="9" t="s">
        <v>28</v>
      </c>
      <c r="D11" s="10" t="s">
        <v>22</v>
      </c>
      <c r="E11" s="11">
        <v>10</v>
      </c>
      <c r="F11" s="12">
        <v>0</v>
      </c>
      <c r="G11" s="27">
        <f t="shared" si="0"/>
        <v>0</v>
      </c>
    </row>
    <row r="12" spans="1:7" ht="13.5">
      <c r="A12" s="7">
        <v>5</v>
      </c>
      <c r="B12" s="8">
        <v>899431111</v>
      </c>
      <c r="C12" s="9" t="s">
        <v>29</v>
      </c>
      <c r="D12" s="10" t="s">
        <v>22</v>
      </c>
      <c r="E12" s="11">
        <v>10</v>
      </c>
      <c r="F12" s="12">
        <v>0</v>
      </c>
      <c r="G12" s="27">
        <f t="shared" si="0"/>
        <v>0</v>
      </c>
    </row>
    <row r="13" spans="1:7" ht="13.5">
      <c r="A13" s="7">
        <v>6</v>
      </c>
      <c r="B13" s="8">
        <v>919735111</v>
      </c>
      <c r="C13" s="9" t="s">
        <v>30</v>
      </c>
      <c r="D13" s="10" t="s">
        <v>31</v>
      </c>
      <c r="E13" s="11">
        <v>10</v>
      </c>
      <c r="F13" s="12">
        <v>0</v>
      </c>
      <c r="G13" s="27">
        <f t="shared" si="0"/>
        <v>0</v>
      </c>
    </row>
    <row r="14" spans="1:7" ht="13.5">
      <c r="A14" s="7">
        <v>7</v>
      </c>
      <c r="B14" s="18" t="s">
        <v>14</v>
      </c>
      <c r="C14" s="10" t="s">
        <v>15</v>
      </c>
      <c r="D14" s="10" t="s">
        <v>13</v>
      </c>
      <c r="E14" s="11">
        <v>992</v>
      </c>
      <c r="F14" s="12">
        <v>0</v>
      </c>
      <c r="G14" s="27">
        <f t="shared" si="0"/>
        <v>0</v>
      </c>
    </row>
    <row r="15" spans="1:7" ht="13.5">
      <c r="A15" s="7">
        <v>8</v>
      </c>
      <c r="B15" s="18">
        <v>998225111</v>
      </c>
      <c r="C15" s="10" t="s">
        <v>33</v>
      </c>
      <c r="D15" s="10" t="s">
        <v>16</v>
      </c>
      <c r="E15" s="11">
        <f>E14*0.12966+E9</f>
        <v>148.62272</v>
      </c>
      <c r="F15" s="12">
        <v>0</v>
      </c>
      <c r="G15" s="27">
        <f t="shared" si="0"/>
        <v>0</v>
      </c>
    </row>
    <row r="16" spans="1:7" ht="13.5">
      <c r="A16" s="13"/>
      <c r="B16" s="14"/>
      <c r="C16" s="4" t="s">
        <v>20</v>
      </c>
      <c r="D16" s="15"/>
      <c r="E16" s="16"/>
      <c r="F16" s="17"/>
      <c r="G16" s="28">
        <f>SUM(G8:G15)</f>
        <v>0</v>
      </c>
    </row>
    <row r="17" spans="1:7" ht="6" customHeight="1">
      <c r="A17" s="13"/>
      <c r="B17" s="14"/>
      <c r="C17" s="15"/>
      <c r="D17" s="15"/>
      <c r="E17" s="16"/>
      <c r="F17" s="17"/>
      <c r="G17" s="29"/>
    </row>
    <row r="18" spans="1:7" ht="13.5">
      <c r="A18" s="3"/>
      <c r="B18" s="4">
        <v>2</v>
      </c>
      <c r="C18" s="4" t="s">
        <v>32</v>
      </c>
      <c r="D18" s="4"/>
      <c r="E18" s="5"/>
      <c r="F18" s="6"/>
      <c r="G18" s="25"/>
    </row>
    <row r="19" spans="1:7" ht="16.5" customHeight="1">
      <c r="A19" s="7">
        <v>1</v>
      </c>
      <c r="B19" s="8">
        <v>938908411</v>
      </c>
      <c r="C19" s="9" t="s">
        <v>21</v>
      </c>
      <c r="D19" s="10" t="s">
        <v>13</v>
      </c>
      <c r="E19" s="11">
        <v>656</v>
      </c>
      <c r="F19" s="12">
        <v>0</v>
      </c>
      <c r="G19" s="27">
        <f aca="true" t="shared" si="1" ref="G19:G26">(E19*F19)</f>
        <v>0</v>
      </c>
    </row>
    <row r="20" spans="1:7" ht="13.5">
      <c r="A20" s="7">
        <v>2</v>
      </c>
      <c r="B20" s="8">
        <v>572262111</v>
      </c>
      <c r="C20" s="9" t="s">
        <v>19</v>
      </c>
      <c r="D20" s="10" t="s">
        <v>16</v>
      </c>
      <c r="E20" s="11">
        <v>20</v>
      </c>
      <c r="F20" s="12">
        <v>0</v>
      </c>
      <c r="G20" s="27">
        <f t="shared" si="1"/>
        <v>0</v>
      </c>
    </row>
    <row r="21" spans="1:7" ht="13.5">
      <c r="A21" s="7">
        <v>3</v>
      </c>
      <c r="B21" s="8">
        <v>573211111</v>
      </c>
      <c r="C21" s="9" t="s">
        <v>24</v>
      </c>
      <c r="D21" s="10" t="s">
        <v>13</v>
      </c>
      <c r="E21" s="11">
        <v>656</v>
      </c>
      <c r="F21" s="12">
        <v>0</v>
      </c>
      <c r="G21" s="27">
        <f t="shared" si="1"/>
        <v>0</v>
      </c>
    </row>
    <row r="22" spans="1:7" ht="13.5">
      <c r="A22" s="7">
        <v>4</v>
      </c>
      <c r="B22" s="8">
        <v>899231111</v>
      </c>
      <c r="C22" s="9" t="s">
        <v>28</v>
      </c>
      <c r="D22" s="10" t="s">
        <v>22</v>
      </c>
      <c r="E22" s="11">
        <v>8</v>
      </c>
      <c r="F22" s="12">
        <v>0</v>
      </c>
      <c r="G22" s="27">
        <f t="shared" si="1"/>
        <v>0</v>
      </c>
    </row>
    <row r="23" spans="1:7" ht="13.5">
      <c r="A23" s="7">
        <v>5</v>
      </c>
      <c r="B23" s="8">
        <v>899431111</v>
      </c>
      <c r="C23" s="9" t="s">
        <v>29</v>
      </c>
      <c r="D23" s="10" t="s">
        <v>22</v>
      </c>
      <c r="E23" s="11">
        <v>8</v>
      </c>
      <c r="F23" s="12">
        <v>0</v>
      </c>
      <c r="G23" s="27">
        <f t="shared" si="1"/>
        <v>0</v>
      </c>
    </row>
    <row r="24" spans="1:7" ht="13.5">
      <c r="A24" s="7">
        <v>6</v>
      </c>
      <c r="B24" s="8">
        <v>919735111</v>
      </c>
      <c r="C24" s="9" t="s">
        <v>30</v>
      </c>
      <c r="D24" s="10" t="s">
        <v>31</v>
      </c>
      <c r="E24" s="11">
        <v>10</v>
      </c>
      <c r="F24" s="12">
        <v>0</v>
      </c>
      <c r="G24" s="27">
        <f t="shared" si="1"/>
        <v>0</v>
      </c>
    </row>
    <row r="25" spans="1:7" ht="13.5">
      <c r="A25" s="7">
        <v>7</v>
      </c>
      <c r="B25" s="18">
        <v>577154121</v>
      </c>
      <c r="C25" s="10" t="s">
        <v>23</v>
      </c>
      <c r="D25" s="10" t="s">
        <v>13</v>
      </c>
      <c r="E25" s="11">
        <v>656</v>
      </c>
      <c r="F25" s="12">
        <v>0</v>
      </c>
      <c r="G25" s="27">
        <f t="shared" si="1"/>
        <v>0</v>
      </c>
    </row>
    <row r="26" spans="1:7" ht="13.5">
      <c r="A26" s="7">
        <v>8</v>
      </c>
      <c r="B26" s="18">
        <v>998225111</v>
      </c>
      <c r="C26" s="10" t="s">
        <v>33</v>
      </c>
      <c r="D26" s="10" t="s">
        <v>16</v>
      </c>
      <c r="E26" s="11">
        <f>E25*0.15559+E20</f>
        <v>122.06704</v>
      </c>
      <c r="F26" s="12">
        <v>0</v>
      </c>
      <c r="G26" s="27">
        <f t="shared" si="1"/>
        <v>0</v>
      </c>
    </row>
    <row r="27" spans="1:7" ht="13.5">
      <c r="A27" s="13"/>
      <c r="B27" s="14"/>
      <c r="C27" s="4" t="s">
        <v>34</v>
      </c>
      <c r="D27" s="15"/>
      <c r="E27" s="16"/>
      <c r="F27" s="17"/>
      <c r="G27" s="28">
        <f>SUM(G19:G26)</f>
        <v>0</v>
      </c>
    </row>
    <row r="28" spans="1:7" ht="4.5" customHeight="1">
      <c r="A28" s="13"/>
      <c r="B28" s="14"/>
      <c r="C28" s="15"/>
      <c r="D28" s="15"/>
      <c r="E28" s="16"/>
      <c r="F28" s="17"/>
      <c r="G28" s="29"/>
    </row>
    <row r="29" spans="1:7" ht="13.5">
      <c r="A29" s="3"/>
      <c r="B29" s="4">
        <v>3</v>
      </c>
      <c r="C29" s="4" t="s">
        <v>35</v>
      </c>
      <c r="D29" s="4"/>
      <c r="E29" s="5"/>
      <c r="F29" s="6"/>
      <c r="G29" s="25"/>
    </row>
    <row r="30" spans="1:7" ht="24.75" customHeight="1">
      <c r="A30" s="7">
        <v>1</v>
      </c>
      <c r="B30" s="31">
        <v>113151214</v>
      </c>
      <c r="C30" s="20" t="s">
        <v>18</v>
      </c>
      <c r="D30" s="20" t="s">
        <v>13</v>
      </c>
      <c r="E30" s="21">
        <v>920</v>
      </c>
      <c r="F30" s="22">
        <v>0</v>
      </c>
      <c r="G30" s="26">
        <f aca="true" t="shared" si="2" ref="G30:G44">(E30*F30)</f>
        <v>0</v>
      </c>
    </row>
    <row r="31" spans="1:7" ht="13.5" customHeight="1">
      <c r="A31" s="7">
        <v>2</v>
      </c>
      <c r="B31" s="32">
        <v>938908411</v>
      </c>
      <c r="C31" s="9" t="s">
        <v>21</v>
      </c>
      <c r="D31" s="10" t="s">
        <v>13</v>
      </c>
      <c r="E31" s="11">
        <v>920</v>
      </c>
      <c r="F31" s="12">
        <v>0</v>
      </c>
      <c r="G31" s="27">
        <f t="shared" si="2"/>
        <v>0</v>
      </c>
    </row>
    <row r="32" spans="1:7" ht="13.5">
      <c r="A32" s="7">
        <v>3</v>
      </c>
      <c r="B32" s="32">
        <v>572262111</v>
      </c>
      <c r="C32" s="9" t="s">
        <v>19</v>
      </c>
      <c r="D32" s="10" t="s">
        <v>16</v>
      </c>
      <c r="E32" s="11">
        <v>15</v>
      </c>
      <c r="F32" s="12">
        <v>0</v>
      </c>
      <c r="G32" s="27">
        <f t="shared" si="2"/>
        <v>0</v>
      </c>
    </row>
    <row r="33" spans="1:7" ht="13.5">
      <c r="A33" s="7">
        <v>4</v>
      </c>
      <c r="B33" s="32">
        <v>573211111</v>
      </c>
      <c r="C33" s="9" t="s">
        <v>24</v>
      </c>
      <c r="D33" s="10" t="s">
        <v>13</v>
      </c>
      <c r="E33" s="11">
        <v>920</v>
      </c>
      <c r="F33" s="12">
        <v>0</v>
      </c>
      <c r="G33" s="27">
        <f t="shared" si="2"/>
        <v>0</v>
      </c>
    </row>
    <row r="34" spans="1:7" ht="13.5">
      <c r="A34" s="7">
        <v>5</v>
      </c>
      <c r="B34" s="32">
        <v>899231111</v>
      </c>
      <c r="C34" s="9" t="s">
        <v>28</v>
      </c>
      <c r="D34" s="10" t="s">
        <v>22</v>
      </c>
      <c r="E34" s="11">
        <v>8</v>
      </c>
      <c r="F34" s="12">
        <v>0</v>
      </c>
      <c r="G34" s="27">
        <f t="shared" si="2"/>
        <v>0</v>
      </c>
    </row>
    <row r="35" spans="1:7" ht="13.5">
      <c r="A35" s="7">
        <v>6</v>
      </c>
      <c r="B35" s="32">
        <v>899431111</v>
      </c>
      <c r="C35" s="9" t="s">
        <v>29</v>
      </c>
      <c r="D35" s="10" t="s">
        <v>22</v>
      </c>
      <c r="E35" s="11">
        <v>8</v>
      </c>
      <c r="F35" s="12">
        <v>0</v>
      </c>
      <c r="G35" s="27">
        <f t="shared" si="2"/>
        <v>0</v>
      </c>
    </row>
    <row r="36" spans="1:7" ht="13.5">
      <c r="A36" s="7">
        <v>7</v>
      </c>
      <c r="B36" s="32">
        <v>919735111</v>
      </c>
      <c r="C36" s="9" t="s">
        <v>30</v>
      </c>
      <c r="D36" s="10" t="s">
        <v>31</v>
      </c>
      <c r="E36" s="11">
        <v>10</v>
      </c>
      <c r="F36" s="12">
        <v>0</v>
      </c>
      <c r="G36" s="27">
        <f t="shared" si="2"/>
        <v>0</v>
      </c>
    </row>
    <row r="37" spans="1:7" ht="13.5">
      <c r="A37" s="7">
        <v>8</v>
      </c>
      <c r="B37" s="33" t="s">
        <v>14</v>
      </c>
      <c r="C37" s="10" t="s">
        <v>15</v>
      </c>
      <c r="D37" s="10" t="s">
        <v>13</v>
      </c>
      <c r="E37" s="11">
        <v>992</v>
      </c>
      <c r="F37" s="12">
        <v>0</v>
      </c>
      <c r="G37" s="27">
        <f t="shared" si="2"/>
        <v>0</v>
      </c>
    </row>
    <row r="38" spans="1:7" ht="13.5">
      <c r="A38" s="7">
        <v>9</v>
      </c>
      <c r="B38" s="32">
        <v>938908411</v>
      </c>
      <c r="C38" s="9" t="s">
        <v>21</v>
      </c>
      <c r="D38" s="10" t="s">
        <v>13</v>
      </c>
      <c r="E38" s="11">
        <v>160</v>
      </c>
      <c r="F38" s="12">
        <v>0</v>
      </c>
      <c r="G38" s="27">
        <f t="shared" si="2"/>
        <v>0</v>
      </c>
    </row>
    <row r="39" spans="1:7" ht="13.5">
      <c r="A39" s="7">
        <v>10</v>
      </c>
      <c r="B39" s="32">
        <v>572262111</v>
      </c>
      <c r="C39" s="9" t="s">
        <v>19</v>
      </c>
      <c r="D39" s="10" t="s">
        <v>16</v>
      </c>
      <c r="E39" s="11">
        <v>6</v>
      </c>
      <c r="F39" s="12">
        <v>0</v>
      </c>
      <c r="G39" s="27">
        <f t="shared" si="2"/>
        <v>0</v>
      </c>
    </row>
    <row r="40" spans="1:7" ht="13.5">
      <c r="A40" s="7">
        <v>11</v>
      </c>
      <c r="B40" s="32">
        <v>573211111</v>
      </c>
      <c r="C40" s="9" t="s">
        <v>24</v>
      </c>
      <c r="D40" s="10" t="s">
        <v>13</v>
      </c>
      <c r="E40" s="11">
        <v>160</v>
      </c>
      <c r="F40" s="12">
        <v>0</v>
      </c>
      <c r="G40" s="27">
        <f t="shared" si="2"/>
        <v>0</v>
      </c>
    </row>
    <row r="41" spans="1:7" ht="13.5">
      <c r="A41" s="7">
        <v>12</v>
      </c>
      <c r="B41" s="32">
        <v>899231111</v>
      </c>
      <c r="C41" s="9" t="s">
        <v>28</v>
      </c>
      <c r="D41" s="10">
        <v>1</v>
      </c>
      <c r="E41" s="11">
        <v>8</v>
      </c>
      <c r="F41" s="12">
        <v>0</v>
      </c>
      <c r="G41" s="27">
        <f t="shared" si="2"/>
        <v>0</v>
      </c>
    </row>
    <row r="42" spans="1:7" ht="13.5">
      <c r="A42" s="7">
        <v>13</v>
      </c>
      <c r="B42" s="32">
        <v>899431111</v>
      </c>
      <c r="C42" s="9" t="s">
        <v>29</v>
      </c>
      <c r="D42" s="10">
        <v>1</v>
      </c>
      <c r="E42" s="11">
        <v>8</v>
      </c>
      <c r="F42" s="12">
        <v>0</v>
      </c>
      <c r="G42" s="27">
        <f t="shared" si="2"/>
        <v>0</v>
      </c>
    </row>
    <row r="43" spans="1:7" ht="13.5">
      <c r="A43" s="7">
        <v>14</v>
      </c>
      <c r="B43" s="33">
        <v>577154121</v>
      </c>
      <c r="C43" s="10" t="s">
        <v>23</v>
      </c>
      <c r="D43" s="10" t="s">
        <v>13</v>
      </c>
      <c r="E43" s="11">
        <v>160</v>
      </c>
      <c r="F43" s="12">
        <v>0</v>
      </c>
      <c r="G43" s="27">
        <f t="shared" si="2"/>
        <v>0</v>
      </c>
    </row>
    <row r="44" spans="1:7" ht="13.5">
      <c r="A44" s="7">
        <v>15</v>
      </c>
      <c r="B44" s="33">
        <v>998225111</v>
      </c>
      <c r="C44" s="10" t="s">
        <v>33</v>
      </c>
      <c r="D44" s="10" t="s">
        <v>16</v>
      </c>
      <c r="E44" s="11">
        <f>E37*0.12966+E43*0.15559+E39+E32</f>
        <v>174.51711999999998</v>
      </c>
      <c r="F44" s="12">
        <v>0</v>
      </c>
      <c r="G44" s="27">
        <f t="shared" si="2"/>
        <v>0</v>
      </c>
    </row>
    <row r="45" spans="1:7" ht="15" customHeight="1">
      <c r="A45" s="13"/>
      <c r="B45" s="14"/>
      <c r="C45" s="4" t="s">
        <v>36</v>
      </c>
      <c r="D45" s="15"/>
      <c r="E45" s="16"/>
      <c r="F45" s="17"/>
      <c r="G45" s="28">
        <f>SUM(G30:G44)</f>
        <v>0</v>
      </c>
    </row>
    <row r="46" spans="1:7" ht="7.5" customHeight="1">
      <c r="A46" s="13"/>
      <c r="B46" s="14"/>
      <c r="C46" s="4"/>
      <c r="D46" s="15"/>
      <c r="E46" s="16"/>
      <c r="F46" s="17"/>
      <c r="G46" s="28"/>
    </row>
    <row r="47" spans="1:7" ht="13.5">
      <c r="A47" s="3"/>
      <c r="B47" s="4">
        <v>4</v>
      </c>
      <c r="C47" s="4" t="s">
        <v>37</v>
      </c>
      <c r="D47" s="4"/>
      <c r="E47" s="5"/>
      <c r="F47" s="6"/>
      <c r="G47" s="25"/>
    </row>
    <row r="48" spans="1:7" ht="13.5">
      <c r="A48" s="7">
        <v>1</v>
      </c>
      <c r="B48" s="8">
        <v>572262111</v>
      </c>
      <c r="C48" s="9" t="s">
        <v>49</v>
      </c>
      <c r="D48" s="10" t="s">
        <v>13</v>
      </c>
      <c r="E48" s="11">
        <v>385</v>
      </c>
      <c r="F48" s="12">
        <v>0</v>
      </c>
      <c r="G48" s="27">
        <f aca="true" t="shared" si="3" ref="G48:G54">(E48*F48)</f>
        <v>0</v>
      </c>
    </row>
    <row r="49" spans="1:7" ht="13.5">
      <c r="A49" s="7">
        <v>2</v>
      </c>
      <c r="B49" s="8">
        <v>997002611</v>
      </c>
      <c r="C49" s="9" t="s">
        <v>38</v>
      </c>
      <c r="D49" s="10" t="s">
        <v>16</v>
      </c>
      <c r="E49" s="11">
        <f>E48*0.13</f>
        <v>50.050000000000004</v>
      </c>
      <c r="F49" s="12">
        <v>0</v>
      </c>
      <c r="G49" s="27">
        <f t="shared" si="3"/>
        <v>0</v>
      </c>
    </row>
    <row r="50" spans="1:7" ht="13.5">
      <c r="A50" s="7">
        <v>3</v>
      </c>
      <c r="B50" s="8">
        <v>573211111</v>
      </c>
      <c r="C50" s="9" t="s">
        <v>25</v>
      </c>
      <c r="D50" s="10" t="s">
        <v>13</v>
      </c>
      <c r="E50" s="11">
        <v>385</v>
      </c>
      <c r="F50" s="12">
        <v>0</v>
      </c>
      <c r="G50" s="27">
        <f t="shared" si="3"/>
        <v>0</v>
      </c>
    </row>
    <row r="51" spans="1:7" ht="14.25" customHeight="1">
      <c r="A51" s="7">
        <v>4</v>
      </c>
      <c r="B51" s="8">
        <v>574381112</v>
      </c>
      <c r="C51" s="9" t="s">
        <v>39</v>
      </c>
      <c r="D51" s="10" t="s">
        <v>13</v>
      </c>
      <c r="E51" s="11">
        <v>385</v>
      </c>
      <c r="F51" s="12">
        <v>0</v>
      </c>
      <c r="G51" s="27">
        <f t="shared" si="3"/>
        <v>0</v>
      </c>
    </row>
    <row r="52" spans="1:7" ht="13.5">
      <c r="A52" s="7">
        <v>5</v>
      </c>
      <c r="B52" s="8">
        <v>573411114</v>
      </c>
      <c r="C52" s="9" t="s">
        <v>41</v>
      </c>
      <c r="D52" s="10" t="s">
        <v>13</v>
      </c>
      <c r="E52" s="11">
        <v>385</v>
      </c>
      <c r="F52" s="12">
        <v>0</v>
      </c>
      <c r="G52" s="27">
        <f t="shared" si="3"/>
        <v>0</v>
      </c>
    </row>
    <row r="53" spans="1:7" ht="13.5">
      <c r="A53" s="7">
        <v>6</v>
      </c>
      <c r="B53" s="8">
        <v>573411115</v>
      </c>
      <c r="C53" s="9" t="s">
        <v>40</v>
      </c>
      <c r="D53" s="10" t="s">
        <v>13</v>
      </c>
      <c r="E53" s="11">
        <v>385</v>
      </c>
      <c r="F53" s="12">
        <v>0</v>
      </c>
      <c r="G53" s="27">
        <f t="shared" si="3"/>
        <v>0</v>
      </c>
    </row>
    <row r="54" spans="1:7" ht="13.5">
      <c r="A54" s="7">
        <v>7</v>
      </c>
      <c r="B54" s="18">
        <v>998225111</v>
      </c>
      <c r="C54" s="10" t="s">
        <v>33</v>
      </c>
      <c r="D54" s="10" t="s">
        <v>16</v>
      </c>
      <c r="E54" s="11">
        <f>E51*0.2288+E52*0.02161+E50*0.02653</f>
        <v>106.62190000000001</v>
      </c>
      <c r="F54" s="12">
        <v>0</v>
      </c>
      <c r="G54" s="27">
        <f t="shared" si="3"/>
        <v>0</v>
      </c>
    </row>
    <row r="55" spans="1:7" ht="13.5">
      <c r="A55" s="13"/>
      <c r="B55" s="14"/>
      <c r="C55" s="4" t="s">
        <v>42</v>
      </c>
      <c r="D55" s="15"/>
      <c r="E55" s="16"/>
      <c r="F55" s="17"/>
      <c r="G55" s="28">
        <f>SUM(G48:G54)</f>
        <v>0</v>
      </c>
    </row>
    <row r="56" spans="1:7" ht="10.5" customHeight="1">
      <c r="A56" s="13"/>
      <c r="B56" s="14"/>
      <c r="C56" s="15"/>
      <c r="D56" s="15"/>
      <c r="E56" s="16"/>
      <c r="F56" s="17"/>
      <c r="G56" s="29"/>
    </row>
    <row r="57" spans="1:7" ht="13.5">
      <c r="A57" s="3"/>
      <c r="B57" s="4">
        <v>5</v>
      </c>
      <c r="C57" s="4" t="s">
        <v>43</v>
      </c>
      <c r="D57" s="4"/>
      <c r="E57" s="5"/>
      <c r="F57" s="6"/>
      <c r="G57" s="25"/>
    </row>
    <row r="58" spans="1:7" ht="13.5">
      <c r="A58" s="7">
        <v>1</v>
      </c>
      <c r="B58" s="8">
        <v>573211111</v>
      </c>
      <c r="C58" s="9" t="s">
        <v>25</v>
      </c>
      <c r="D58" s="10" t="s">
        <v>13</v>
      </c>
      <c r="E58" s="11">
        <v>441</v>
      </c>
      <c r="F58" s="12">
        <v>0</v>
      </c>
      <c r="G58" s="27">
        <f aca="true" t="shared" si="4" ref="G58:G63">(E58*F58)</f>
        <v>0</v>
      </c>
    </row>
    <row r="59" spans="1:7" ht="13.5">
      <c r="A59" s="7">
        <v>2</v>
      </c>
      <c r="B59" s="8">
        <v>574381112</v>
      </c>
      <c r="C59" s="9" t="s">
        <v>39</v>
      </c>
      <c r="D59" s="10" t="s">
        <v>13</v>
      </c>
      <c r="E59" s="11">
        <v>441</v>
      </c>
      <c r="F59" s="12">
        <v>0</v>
      </c>
      <c r="G59" s="27">
        <f t="shared" si="4"/>
        <v>0</v>
      </c>
    </row>
    <row r="60" spans="1:7" ht="13.5">
      <c r="A60" s="7">
        <v>3</v>
      </c>
      <c r="B60" s="8">
        <v>573411114</v>
      </c>
      <c r="C60" s="9" t="s">
        <v>41</v>
      </c>
      <c r="D60" s="10" t="s">
        <v>13</v>
      </c>
      <c r="E60" s="11">
        <v>441</v>
      </c>
      <c r="F60" s="12">
        <v>0</v>
      </c>
      <c r="G60" s="27">
        <f t="shared" si="4"/>
        <v>0</v>
      </c>
    </row>
    <row r="61" spans="1:7" ht="13.5">
      <c r="A61" s="7">
        <v>4</v>
      </c>
      <c r="B61" s="8">
        <v>573411115</v>
      </c>
      <c r="C61" s="9" t="s">
        <v>40</v>
      </c>
      <c r="D61" s="10" t="s">
        <v>13</v>
      </c>
      <c r="E61" s="11">
        <v>441</v>
      </c>
      <c r="F61" s="12">
        <v>0</v>
      </c>
      <c r="G61" s="27">
        <f t="shared" si="4"/>
        <v>0</v>
      </c>
    </row>
    <row r="62" spans="1:7" ht="13.5">
      <c r="A62" s="7">
        <v>5</v>
      </c>
      <c r="B62" s="8" t="s">
        <v>45</v>
      </c>
      <c r="C62" s="9" t="s">
        <v>44</v>
      </c>
      <c r="D62" s="10" t="s">
        <v>22</v>
      </c>
      <c r="E62" s="11">
        <v>4</v>
      </c>
      <c r="F62" s="12">
        <v>0</v>
      </c>
      <c r="G62" s="27">
        <f t="shared" si="4"/>
        <v>0</v>
      </c>
    </row>
    <row r="63" spans="1:7" ht="13.5" customHeight="1">
      <c r="A63" s="7">
        <v>6</v>
      </c>
      <c r="B63" s="18">
        <v>998225111</v>
      </c>
      <c r="C63" s="10" t="s">
        <v>33</v>
      </c>
      <c r="D63" s="10" t="s">
        <v>16</v>
      </c>
      <c r="E63" s="11">
        <f>E59*0.2288+E60*0.02161+E61*0.02653</f>
        <v>122.13054000000001</v>
      </c>
      <c r="F63" s="12">
        <v>0</v>
      </c>
      <c r="G63" s="27">
        <f t="shared" si="4"/>
        <v>0</v>
      </c>
    </row>
    <row r="64" spans="1:7" ht="13.5" customHeight="1">
      <c r="A64" s="13"/>
      <c r="B64" s="14"/>
      <c r="C64" s="4" t="s">
        <v>46</v>
      </c>
      <c r="D64" s="15"/>
      <c r="E64" s="16"/>
      <c r="F64" s="17"/>
      <c r="G64" s="28">
        <f>SUM(G58:G63)</f>
        <v>0</v>
      </c>
    </row>
    <row r="65" spans="1:7" ht="6.75" customHeight="1">
      <c r="A65" s="13"/>
      <c r="B65" s="14"/>
      <c r="C65" s="4"/>
      <c r="D65" s="15"/>
      <c r="E65" s="16"/>
      <c r="F65" s="17"/>
      <c r="G65" s="28"/>
    </row>
    <row r="66" spans="1:7" ht="13.5" customHeight="1">
      <c r="A66" s="3"/>
      <c r="B66" s="4">
        <v>6</v>
      </c>
      <c r="C66" s="4" t="s">
        <v>47</v>
      </c>
      <c r="D66" s="4"/>
      <c r="E66" s="5"/>
      <c r="F66" s="6"/>
      <c r="G66" s="25"/>
    </row>
    <row r="67" spans="1:7" ht="13.5" customHeight="1">
      <c r="A67" s="7">
        <v>1</v>
      </c>
      <c r="B67" s="8">
        <v>938908411</v>
      </c>
      <c r="C67" s="9" t="s">
        <v>21</v>
      </c>
      <c r="D67" s="10" t="s">
        <v>13</v>
      </c>
      <c r="E67" s="11">
        <v>1225</v>
      </c>
      <c r="F67" s="12">
        <v>0</v>
      </c>
      <c r="G67" s="27">
        <f aca="true" t="shared" si="5" ref="G67:G74">(E67*F67)</f>
        <v>0</v>
      </c>
    </row>
    <row r="68" spans="1:7" ht="13.5" customHeight="1">
      <c r="A68" s="7">
        <v>2</v>
      </c>
      <c r="B68" s="8">
        <v>572262111</v>
      </c>
      <c r="C68" s="9" t="s">
        <v>19</v>
      </c>
      <c r="D68" s="10" t="s">
        <v>16</v>
      </c>
      <c r="E68" s="11">
        <v>30</v>
      </c>
      <c r="F68" s="12">
        <v>0</v>
      </c>
      <c r="G68" s="27">
        <f t="shared" si="5"/>
        <v>0</v>
      </c>
    </row>
    <row r="69" spans="1:7" ht="13.5" customHeight="1">
      <c r="A69" s="7">
        <v>3</v>
      </c>
      <c r="B69" s="8">
        <v>573211111</v>
      </c>
      <c r="C69" s="9" t="s">
        <v>24</v>
      </c>
      <c r="D69" s="10" t="s">
        <v>13</v>
      </c>
      <c r="E69" s="11">
        <v>1225</v>
      </c>
      <c r="F69" s="12">
        <v>0</v>
      </c>
      <c r="G69" s="27">
        <f t="shared" si="5"/>
        <v>0</v>
      </c>
    </row>
    <row r="70" spans="1:7" ht="13.5" customHeight="1">
      <c r="A70" s="7">
        <v>4</v>
      </c>
      <c r="B70" s="8">
        <v>899231111</v>
      </c>
      <c r="C70" s="9" t="s">
        <v>28</v>
      </c>
      <c r="D70" s="10" t="s">
        <v>22</v>
      </c>
      <c r="E70" s="11">
        <v>10</v>
      </c>
      <c r="F70" s="12">
        <v>0</v>
      </c>
      <c r="G70" s="27">
        <f t="shared" si="5"/>
        <v>0</v>
      </c>
    </row>
    <row r="71" spans="1:7" ht="13.5" customHeight="1">
      <c r="A71" s="7">
        <v>5</v>
      </c>
      <c r="B71" s="8">
        <v>899431111</v>
      </c>
      <c r="C71" s="9" t="s">
        <v>29</v>
      </c>
      <c r="D71" s="10" t="s">
        <v>22</v>
      </c>
      <c r="E71" s="11">
        <v>10</v>
      </c>
      <c r="F71" s="12">
        <v>0</v>
      </c>
      <c r="G71" s="27">
        <f t="shared" si="5"/>
        <v>0</v>
      </c>
    </row>
    <row r="72" spans="1:7" ht="13.5" customHeight="1">
      <c r="A72" s="7">
        <v>6</v>
      </c>
      <c r="B72" s="8">
        <v>919735111</v>
      </c>
      <c r="C72" s="9" t="s">
        <v>30</v>
      </c>
      <c r="D72" s="10" t="s">
        <v>31</v>
      </c>
      <c r="E72" s="11">
        <v>10</v>
      </c>
      <c r="F72" s="12">
        <v>0</v>
      </c>
      <c r="G72" s="27">
        <f t="shared" si="5"/>
        <v>0</v>
      </c>
    </row>
    <row r="73" spans="1:7" ht="13.5" customHeight="1">
      <c r="A73" s="7">
        <v>7</v>
      </c>
      <c r="B73" s="18">
        <v>577154121</v>
      </c>
      <c r="C73" s="10" t="s">
        <v>23</v>
      </c>
      <c r="D73" s="10" t="s">
        <v>13</v>
      </c>
      <c r="E73" s="11">
        <v>1225</v>
      </c>
      <c r="F73" s="12">
        <v>0</v>
      </c>
      <c r="G73" s="27">
        <f t="shared" si="5"/>
        <v>0</v>
      </c>
    </row>
    <row r="74" spans="1:7" ht="13.5" customHeight="1">
      <c r="A74" s="7">
        <v>8</v>
      </c>
      <c r="B74" s="18">
        <v>998225111</v>
      </c>
      <c r="C74" s="10" t="s">
        <v>33</v>
      </c>
      <c r="D74" s="10" t="s">
        <v>16</v>
      </c>
      <c r="E74" s="11">
        <f>E73*0.15559+E68</f>
        <v>220.59775000000002</v>
      </c>
      <c r="F74" s="12">
        <v>0</v>
      </c>
      <c r="G74" s="27">
        <f t="shared" si="5"/>
        <v>0</v>
      </c>
    </row>
    <row r="75" spans="1:7" ht="13.5" customHeight="1">
      <c r="A75" s="13"/>
      <c r="B75" s="14"/>
      <c r="C75" s="4" t="s">
        <v>48</v>
      </c>
      <c r="D75" s="15"/>
      <c r="E75" s="16"/>
      <c r="F75" s="17"/>
      <c r="G75" s="28">
        <f>SUM(G67:G74)</f>
        <v>0</v>
      </c>
    </row>
    <row r="76" spans="1:7" ht="7.5" customHeight="1">
      <c r="A76" s="13"/>
      <c r="B76" s="14"/>
      <c r="C76" s="4"/>
      <c r="D76" s="15"/>
      <c r="E76" s="16"/>
      <c r="F76" s="17"/>
      <c r="G76" s="28"/>
    </row>
    <row r="77" spans="1:7" ht="13.5" customHeight="1">
      <c r="A77" s="3"/>
      <c r="B77" s="4">
        <v>7</v>
      </c>
      <c r="C77" s="4" t="s">
        <v>50</v>
      </c>
      <c r="D77" s="4"/>
      <c r="E77" s="5"/>
      <c r="F77" s="6"/>
      <c r="G77" s="25"/>
    </row>
    <row r="78" spans="1:7" ht="13.5" customHeight="1">
      <c r="A78" s="7">
        <v>1</v>
      </c>
      <c r="B78" s="8" t="s">
        <v>45</v>
      </c>
      <c r="C78" s="9" t="s">
        <v>51</v>
      </c>
      <c r="D78" s="10" t="s">
        <v>52</v>
      </c>
      <c r="E78" s="11">
        <v>1</v>
      </c>
      <c r="F78" s="12">
        <v>0</v>
      </c>
      <c r="G78" s="27">
        <v>0</v>
      </c>
    </row>
    <row r="79" spans="1:7" ht="13.5" customHeight="1">
      <c r="A79" s="7">
        <v>2</v>
      </c>
      <c r="B79" s="8">
        <v>574381112</v>
      </c>
      <c r="C79" s="9" t="s">
        <v>39</v>
      </c>
      <c r="D79" s="10" t="s">
        <v>13</v>
      </c>
      <c r="E79" s="11">
        <v>736</v>
      </c>
      <c r="F79" s="12">
        <v>0</v>
      </c>
      <c r="G79" s="27">
        <v>0</v>
      </c>
    </row>
    <row r="80" spans="1:7" ht="13.5" customHeight="1">
      <c r="A80" s="7">
        <v>3</v>
      </c>
      <c r="B80" s="8">
        <v>573411114</v>
      </c>
      <c r="C80" s="9" t="s">
        <v>41</v>
      </c>
      <c r="D80" s="10" t="s">
        <v>13</v>
      </c>
      <c r="E80" s="11">
        <v>736</v>
      </c>
      <c r="F80" s="12">
        <v>0</v>
      </c>
      <c r="G80" s="27">
        <v>0</v>
      </c>
    </row>
    <row r="81" spans="1:7" ht="13.5" customHeight="1">
      <c r="A81" s="7">
        <v>4</v>
      </c>
      <c r="B81" s="8">
        <v>573411115</v>
      </c>
      <c r="C81" s="9" t="s">
        <v>40</v>
      </c>
      <c r="D81" s="10" t="s">
        <v>13</v>
      </c>
      <c r="E81" s="11">
        <v>736</v>
      </c>
      <c r="F81" s="12">
        <v>0</v>
      </c>
      <c r="G81" s="27">
        <v>0</v>
      </c>
    </row>
    <row r="82" spans="1:7" ht="13.5" customHeight="1">
      <c r="A82" s="7">
        <v>5</v>
      </c>
      <c r="B82" s="8" t="s">
        <v>45</v>
      </c>
      <c r="C82" s="9" t="s">
        <v>44</v>
      </c>
      <c r="D82" s="10" t="s">
        <v>22</v>
      </c>
      <c r="E82" s="11">
        <v>2</v>
      </c>
      <c r="F82" s="12">
        <v>0</v>
      </c>
      <c r="G82" s="27">
        <v>0</v>
      </c>
    </row>
    <row r="83" spans="1:7" ht="13.5" customHeight="1">
      <c r="A83" s="7">
        <v>6</v>
      </c>
      <c r="B83" s="8">
        <v>998225111</v>
      </c>
      <c r="C83" s="9" t="s">
        <v>33</v>
      </c>
      <c r="D83" s="10" t="s">
        <v>16</v>
      </c>
      <c r="E83" s="11">
        <v>203.828</v>
      </c>
      <c r="F83" s="12">
        <v>0</v>
      </c>
      <c r="G83" s="27">
        <v>0</v>
      </c>
    </row>
    <row r="84" spans="1:7" ht="13.5" customHeight="1">
      <c r="A84" s="7"/>
      <c r="B84" s="18"/>
      <c r="C84" s="35" t="s">
        <v>20</v>
      </c>
      <c r="D84" s="10"/>
      <c r="E84" s="11"/>
      <c r="F84" s="12"/>
      <c r="G84" s="36">
        <v>0</v>
      </c>
    </row>
    <row r="85" spans="1:13" ht="13.5" customHeight="1">
      <c r="A85" s="7"/>
      <c r="B85" s="18"/>
      <c r="C85" s="10"/>
      <c r="D85" s="10"/>
      <c r="E85" s="11"/>
      <c r="F85" s="12"/>
      <c r="G85" s="27"/>
      <c r="H85" s="14"/>
      <c r="I85" s="4"/>
      <c r="J85" s="15"/>
      <c r="K85" s="16"/>
      <c r="L85" s="17"/>
      <c r="M85" s="28"/>
    </row>
    <row r="86" spans="1:13" ht="13.5" customHeight="1">
      <c r="A86" s="13"/>
      <c r="B86" s="14"/>
      <c r="C86" s="4"/>
      <c r="D86" s="15"/>
      <c r="E86" s="16"/>
      <c r="F86" s="17"/>
      <c r="G86" s="28"/>
      <c r="H86" s="1"/>
      <c r="I86" s="1"/>
      <c r="J86" s="1"/>
      <c r="K86" s="1"/>
      <c r="L86" s="1"/>
      <c r="M86" s="23"/>
    </row>
    <row r="87" spans="1:13" ht="15.75">
      <c r="A87" s="3"/>
      <c r="B87" s="4">
        <v>8</v>
      </c>
      <c r="C87" s="4" t="s">
        <v>53</v>
      </c>
      <c r="D87" s="4"/>
      <c r="E87" s="5"/>
      <c r="F87" s="6"/>
      <c r="G87" s="25"/>
      <c r="H87" s="1"/>
      <c r="I87" s="19"/>
      <c r="J87" s="19"/>
      <c r="K87" s="19"/>
      <c r="L87" s="19"/>
      <c r="M87" s="30"/>
    </row>
    <row r="88" spans="1:13" ht="13.5">
      <c r="A88" s="7"/>
      <c r="B88" s="8"/>
      <c r="C88" s="9"/>
      <c r="D88" s="10"/>
      <c r="E88" s="11"/>
      <c r="F88" s="12"/>
      <c r="G88" s="27"/>
      <c r="H88" s="1"/>
      <c r="I88" s="1"/>
      <c r="J88" s="1"/>
      <c r="K88" s="1"/>
      <c r="L88" s="1"/>
      <c r="M88" s="23"/>
    </row>
    <row r="89" spans="1:13" ht="13.5">
      <c r="A89" s="7">
        <v>1</v>
      </c>
      <c r="B89" s="8">
        <v>574381112</v>
      </c>
      <c r="C89" s="9" t="s">
        <v>39</v>
      </c>
      <c r="D89" s="10" t="s">
        <v>13</v>
      </c>
      <c r="E89" s="11">
        <v>645</v>
      </c>
      <c r="F89" s="12">
        <v>0</v>
      </c>
      <c r="G89" s="27">
        <v>0</v>
      </c>
      <c r="H89" s="1"/>
      <c r="I89" s="1"/>
      <c r="J89" s="1"/>
      <c r="K89" s="1"/>
      <c r="L89" s="34"/>
      <c r="M89" s="23"/>
    </row>
    <row r="90" spans="1:13" ht="13.5">
      <c r="A90" s="7">
        <v>3</v>
      </c>
      <c r="B90" s="8">
        <v>573411114</v>
      </c>
      <c r="C90" s="9" t="s">
        <v>41</v>
      </c>
      <c r="D90" s="10" t="s">
        <v>13</v>
      </c>
      <c r="E90" s="11">
        <v>645</v>
      </c>
      <c r="F90" s="12">
        <v>0</v>
      </c>
      <c r="G90" s="27">
        <v>0</v>
      </c>
      <c r="H90" s="1"/>
      <c r="I90" s="1"/>
      <c r="J90" s="1"/>
      <c r="K90" s="1"/>
      <c r="L90" s="1"/>
      <c r="M90" s="23"/>
    </row>
    <row r="91" spans="1:13" ht="13.5">
      <c r="A91" s="7">
        <v>4</v>
      </c>
      <c r="B91" s="8">
        <v>573411115</v>
      </c>
      <c r="C91" s="9" t="s">
        <v>40</v>
      </c>
      <c r="D91" s="10" t="s">
        <v>13</v>
      </c>
      <c r="E91" s="11">
        <v>645</v>
      </c>
      <c r="F91" s="12">
        <v>0</v>
      </c>
      <c r="G91" s="27">
        <v>0</v>
      </c>
      <c r="H91" s="1"/>
      <c r="I91" s="1"/>
      <c r="J91" s="1"/>
      <c r="K91" s="1"/>
      <c r="L91" s="1"/>
      <c r="M91" s="23"/>
    </row>
    <row r="92" spans="1:7" ht="13.5">
      <c r="A92" s="7">
        <v>5</v>
      </c>
      <c r="B92" s="8" t="s">
        <v>45</v>
      </c>
      <c r="C92" s="9" t="s">
        <v>44</v>
      </c>
      <c r="D92" s="10" t="s">
        <v>22</v>
      </c>
      <c r="E92" s="11">
        <v>4</v>
      </c>
      <c r="F92" s="12">
        <v>0</v>
      </c>
      <c r="G92" s="27">
        <v>0</v>
      </c>
    </row>
    <row r="93" spans="1:7" ht="13.5">
      <c r="A93" s="7">
        <v>6</v>
      </c>
      <c r="B93" s="8">
        <v>998225111</v>
      </c>
      <c r="C93" s="9" t="s">
        <v>33</v>
      </c>
      <c r="D93" s="10" t="s">
        <v>16</v>
      </c>
      <c r="E93" s="11">
        <v>178.626</v>
      </c>
      <c r="F93" s="12">
        <v>0</v>
      </c>
      <c r="G93" s="27">
        <v>0</v>
      </c>
    </row>
    <row r="94" spans="1:7" ht="13.5">
      <c r="A94" s="7"/>
      <c r="B94" s="18"/>
      <c r="C94" s="35" t="s">
        <v>20</v>
      </c>
      <c r="D94" s="10"/>
      <c r="E94" s="11"/>
      <c r="F94" s="12"/>
      <c r="G94" s="36">
        <v>0</v>
      </c>
    </row>
    <row r="95" spans="1:7" ht="13.5">
      <c r="A95" s="7"/>
      <c r="B95" s="18"/>
      <c r="C95" s="10"/>
      <c r="D95" s="10"/>
      <c r="E95" s="11"/>
      <c r="F95" s="12"/>
      <c r="G95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Miroslav Slaninák</cp:lastModifiedBy>
  <cp:lastPrinted>2014-02-04T12:38:18Z</cp:lastPrinted>
  <dcterms:created xsi:type="dcterms:W3CDTF">2012-05-23T08:27:47Z</dcterms:created>
  <dcterms:modified xsi:type="dcterms:W3CDTF">2014-03-10T09:01:51Z</dcterms:modified>
  <cp:category/>
  <cp:version/>
  <cp:contentType/>
  <cp:contentStatus/>
</cp:coreProperties>
</file>