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ůj disk\B&amp;P Research\Projekty (B&amp;P Research)\VÝSTUPY ODEVZDANÉ\AKTIVNÍ DOTACE\2016_10_ZŠ Svitávka_infrastruktura IROP\06_VŘ\01_KONEKTIVITA\ZD_final\"/>
    </mc:Choice>
  </mc:AlternateContent>
  <bookViews>
    <workbookView xWindow="0" yWindow="0" windowWidth="20490" windowHeight="7350" tabRatio="843"/>
  </bookViews>
  <sheets>
    <sheet name="Rekapitulace nabídky" sheetId="18" r:id="rId1"/>
    <sheet name="Celková dokumentace" sheetId="19" r:id="rId2"/>
    <sheet name="Centrální síťový prvek" sheetId="20" r:id="rId3"/>
    <sheet name="Centrální monitoring sítě" sheetId="21" r:id="rId4"/>
    <sheet name="Centrální server" sheetId="22" r:id="rId5"/>
    <sheet name="Obměna prvků LAN sítě" sheetId="23" r:id="rId6"/>
    <sheet name="Navýšení Wifi sítě" sheetId="24" r:id="rId7"/>
    <sheet name="Rack a kabeláž" sheetId="2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25" l="1"/>
  <c r="F45" i="25"/>
  <c r="F43" i="25"/>
  <c r="F41" i="25"/>
  <c r="F38" i="25"/>
  <c r="F64" i="25" l="1"/>
  <c r="H64" i="25" s="1"/>
  <c r="I64" i="25" s="1"/>
  <c r="F62" i="25"/>
  <c r="F60" i="25"/>
  <c r="H58" i="25"/>
  <c r="I58" i="25" s="1"/>
  <c r="F49" i="25"/>
  <c r="H49" i="25" s="1"/>
  <c r="I49" i="25" s="1"/>
  <c r="F47" i="25"/>
  <c r="H47" i="25" s="1"/>
  <c r="I47" i="25" s="1"/>
  <c r="H45" i="25"/>
  <c r="H43" i="25"/>
  <c r="I43" i="25" s="1"/>
  <c r="H41" i="25"/>
  <c r="I41" i="25" s="1"/>
  <c r="F40" i="25"/>
  <c r="H40" i="25" s="1"/>
  <c r="I40" i="25" s="1"/>
  <c r="H38" i="25"/>
  <c r="I38" i="25" s="1"/>
  <c r="F36" i="25"/>
  <c r="H36" i="25" s="1"/>
  <c r="I36" i="25" s="1"/>
  <c r="F31" i="25"/>
  <c r="H31" i="25" s="1"/>
  <c r="I31" i="25" s="1"/>
  <c r="F28" i="25"/>
  <c r="H28" i="25" s="1"/>
  <c r="I28" i="25" s="1"/>
  <c r="F25" i="25"/>
  <c r="F23" i="25"/>
  <c r="H23" i="25" s="1"/>
  <c r="I23" i="25" s="1"/>
  <c r="F21" i="25"/>
  <c r="H21" i="25" s="1"/>
  <c r="I21" i="25" s="1"/>
  <c r="F19" i="25"/>
  <c r="H19" i="25" s="1"/>
  <c r="I19" i="25" s="1"/>
  <c r="F14" i="25"/>
  <c r="H14" i="25" s="1"/>
  <c r="I14" i="25" s="1"/>
  <c r="F5" i="25"/>
  <c r="H5" i="25" s="1"/>
  <c r="I5" i="25" s="1"/>
  <c r="F3" i="25"/>
  <c r="F15" i="24"/>
  <c r="B21" i="18" s="1"/>
  <c r="F3" i="24"/>
  <c r="H3" i="24" s="1"/>
  <c r="I3" i="24" s="1"/>
  <c r="E20" i="18"/>
  <c r="D20" i="18"/>
  <c r="F3" i="23"/>
  <c r="H3" i="23" s="1"/>
  <c r="I3" i="23" s="1"/>
  <c r="F49" i="22"/>
  <c r="H49" i="22" s="1"/>
  <c r="I49" i="22" s="1"/>
  <c r="F44" i="22"/>
  <c r="F31" i="22"/>
  <c r="H31" i="22" s="1"/>
  <c r="I31" i="22" s="1"/>
  <c r="F20" i="22"/>
  <c r="H20" i="22" s="1"/>
  <c r="I20" i="22" s="1"/>
  <c r="F19" i="22"/>
  <c r="H19" i="22" s="1"/>
  <c r="I19" i="22" s="1"/>
  <c r="F18" i="22"/>
  <c r="F3" i="22"/>
  <c r="H3" i="22" s="1"/>
  <c r="I3" i="22" s="1"/>
  <c r="F3" i="21"/>
  <c r="H3" i="21" s="1"/>
  <c r="I3" i="21" s="1"/>
  <c r="F42" i="20"/>
  <c r="H42" i="20" s="1"/>
  <c r="I42" i="20" s="1"/>
  <c r="F3" i="20"/>
  <c r="H3" i="20" s="1"/>
  <c r="I3" i="20" s="1"/>
  <c r="F3" i="19"/>
  <c r="B16" i="18" s="1"/>
  <c r="B22" i="18" l="1"/>
  <c r="B20" i="18"/>
  <c r="B19" i="18"/>
  <c r="D18" i="18"/>
  <c r="E18" i="18"/>
  <c r="B18" i="18"/>
  <c r="H25" i="25"/>
  <c r="I25" i="25" s="1"/>
  <c r="H62" i="25"/>
  <c r="I62" i="25" s="1"/>
  <c r="H60" i="25"/>
  <c r="I60" i="25" s="1"/>
  <c r="I45" i="25"/>
  <c r="H3" i="25"/>
  <c r="H15" i="24"/>
  <c r="H44" i="22"/>
  <c r="I44" i="22" s="1"/>
  <c r="H18" i="22"/>
  <c r="I18" i="22" s="1"/>
  <c r="E17" i="18"/>
  <c r="B17" i="18"/>
  <c r="D17" i="18"/>
  <c r="H3" i="19"/>
  <c r="I3" i="25" l="1"/>
  <c r="D22" i="18"/>
  <c r="I15" i="24"/>
  <c r="E21" i="18" s="1"/>
  <c r="D21" i="18"/>
  <c r="E19" i="18"/>
  <c r="D19" i="18"/>
  <c r="I3" i="19"/>
  <c r="E16" i="18" s="1"/>
  <c r="D16" i="18"/>
  <c r="E22" i="18" l="1"/>
  <c r="B24" i="18" l="1"/>
  <c r="B27" i="18" l="1"/>
  <c r="B26" i="18"/>
</calcChain>
</file>

<file path=xl/sharedStrings.xml><?xml version="1.0" encoding="utf-8"?>
<sst xmlns="http://schemas.openxmlformats.org/spreadsheetml/2006/main" count="674" uniqueCount="313">
  <si>
    <t>ANO</t>
  </si>
  <si>
    <t>Centrální síťový prvek - router a firewall</t>
  </si>
  <si>
    <t>Záznamy provozu pro následný forezní audit dle české jurisdikce</t>
  </si>
  <si>
    <t>Dostupnost bezpečnostních aktualizací minimálně po dobu 5 let</t>
  </si>
  <si>
    <t xml:space="preserve">HW appliance – ucelená jednotka v RACK provedení </t>
  </si>
  <si>
    <t>Záruka na HW 5 let v režimu NBD</t>
  </si>
  <si>
    <t>Možnost provozu v konfiguraci cluster v případě zakoupení druhého node</t>
  </si>
  <si>
    <t>Rozhraní minimálně 4 x 1 Gbps Ethertnet, 1 x remote console, podpora agregace a redundance interface</t>
  </si>
  <si>
    <t>FW řešení podporující technologii stavového paketového filteru i aplikačních proxy bran firewallu</t>
  </si>
  <si>
    <t>Dedikovaný management port</t>
  </si>
  <si>
    <t>Podpora NAT / PAT</t>
  </si>
  <si>
    <t>Možnost řízení komunikace volitelně na sítových vrstvách L3 až L7</t>
  </si>
  <si>
    <t>Možnost řízení komunikace na úrovni jednotlivých aplikačních příkazů (aplikační proxy) alespoň pro protokoly: HTTP, SMTP, POP3, IMAP4, DNS, FTP, SIP, H.323, SQLNet</t>
  </si>
  <si>
    <t>Možnost HTTPS Inspekce (kontrola HTTPS, rozlamování TLS)</t>
  </si>
  <si>
    <t>Podpora VLAN</t>
  </si>
  <si>
    <t>Podpora IPV4 a IPv6, dual stack</t>
  </si>
  <si>
    <t>Podpora ICAP rozhraní</t>
  </si>
  <si>
    <t>Podpora SNMP</t>
  </si>
  <si>
    <t>QoS – řízení šířky pásma podle uživatele, portu i typu souboru</t>
  </si>
  <si>
    <t>Podpora autentizace (Kerberos, NTLM, LDAP, RADIUS)</t>
  </si>
  <si>
    <t>Zasílání NETFLOW v9 nebo IPFIX včetně informace o překladech IP adres se vzorkem max. 1:10 na min. jeden cíl</t>
  </si>
  <si>
    <t>Možnost doplnění VPN s dvou faktorovou SMS autentizaci pro uživatele</t>
  </si>
  <si>
    <t>Podpora Integrace s Microsoft Active Directory včetně řízení dle skupin uživatelů a podpory SSO tj. transparentní autentizace bez nutnosti ověřování mezi klientem a firewallem.</t>
  </si>
  <si>
    <t>Možnost ukončení TLS / SSL komunikace na FW s prováděním všech kontrol v šifrovaném provozu a to jak v provozu na server i klienta včetně rozšifrování a zašifrování spojení.</t>
  </si>
  <si>
    <t>Rozpoznávání a kontrola skutečných typů souborů v rámci HTTP komunikace (MIME Type) – nikoliv na základě deklarace klienta či serveru</t>
  </si>
  <si>
    <t>Možnost definice časové platnosti ACL pravidla, od-do</t>
  </si>
  <si>
    <t>Podpora Syslog, možnost exportu logu, možnost vzdáleného logování, podpora integrace do SIEM</t>
  </si>
  <si>
    <t>Autentizace uživatelů oproti MS Active directory, LDAP nebo lokální databáze uživatelů (protokol Kerberos nebo NTLM) bez nutnosti instalace klientského SW na stanici</t>
  </si>
  <si>
    <t>Podpora paralerní instalace více verzí firmware s možností okamžitého návratu k poslední verzi a libovolné přepínání</t>
  </si>
  <si>
    <t>Logování s podporou více úrovní a možností úplného záznamu komunikace na úroveň dump IP komunikace</t>
  </si>
  <si>
    <t>Zobrazování statistik a vyhodnocování provozu</t>
  </si>
  <si>
    <t>Dokumentace pro údržbu a užívání bezpečnostní brány</t>
  </si>
  <si>
    <t>Speciální HW nebo virtuální appliance včetně licence na operační systém</t>
  </si>
  <si>
    <t>Česká databáze webových serverů</t>
  </si>
  <si>
    <t>Statistiky přístupu uživatelů k internetovým serverům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</si>
  <si>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</si>
  <si>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Zabezpečení přístupových protokolů (SSL/TLS), antivirová ochrana webových systémů</t>
  </si>
  <si>
    <t>Záruku na jakost kódu tzn. záruka odstranění bezpečnostní chyby do 10 dnů</t>
  </si>
  <si>
    <t>Podpora autentizace Kerberos a NTLM</t>
  </si>
  <si>
    <t>Výjimky z autentizace dle zdrojové nebo cílové IP adresy, nebo user agenta</t>
  </si>
  <si>
    <t>Podpora automatické detekce proxy pomocí WPAD</t>
  </si>
  <si>
    <t>Řízení přístupu na web dle kategorií obsahu</t>
  </si>
  <si>
    <t>Možnost definovat vlastní kategorií serverů</t>
  </si>
  <si>
    <t>Minimálně 90% úspěšnost kategorizace webového provozu při nasazení</t>
  </si>
  <si>
    <t>Dostupná informace o úspěšnosti kategorizace pro webový provoz přes zařízení</t>
  </si>
  <si>
    <t>Aktualizace databáze webfiltru o neznámé navštívené domény do druhého pracovního dne</t>
  </si>
  <si>
    <t>Možnost snadné reklamace chybného záznamu pomocí webového formuláře</t>
  </si>
  <si>
    <t>Snadná reklamace chybného záznamu uživatelem</t>
  </si>
  <si>
    <t>Zpětná vazba o vyřízení reklamace</t>
  </si>
  <si>
    <t>Politika přístupu definovaná dle času, kategorií, cílové URL, cílové IP adresy, uživatele, skupiny uživatel</t>
  </si>
  <si>
    <t>Vyřízení reklamace do dvou hodin v pracovní době</t>
  </si>
  <si>
    <t>Definovatelné black/white listy pro jednotlivé uživatele nebo zdrojové IP adresy</t>
  </si>
  <si>
    <t>Kontrola obsahu HTTPS komunikace – HTTPS inspekce</t>
  </si>
  <si>
    <t>Možnost definovat důvěryhodné CA</t>
  </si>
  <si>
    <t>Výjimky z HTTPS inspekce na vybrané zdrojové IP adresy, servery nebo kategorie</t>
  </si>
  <si>
    <t>Integrovaná antivirová kontrola webového provozu (http, https)</t>
  </si>
  <si>
    <t>Možnost řídit webový provoz na základě typu obsahu (mime-types)</t>
  </si>
  <si>
    <t>Upozornění a blokování rizikových kategorií</t>
  </si>
  <si>
    <t>Blokování streamovaného obsahu (audio, video)</t>
  </si>
  <si>
    <t>Blokování rizikového tunelování (skype, teamwiever, tor, atd.)</t>
  </si>
  <si>
    <t>Možnost přeposílat vybraný provoz na nadřazenou proxy</t>
  </si>
  <si>
    <t>Možnost nastavení politiky a blokace komunikace na základě Mime Type</t>
  </si>
  <si>
    <t>Jednoduché webové administrační rozhraní v českém jazyce</t>
  </si>
  <si>
    <t>Přehled o aktuálních informacích z provozu zařízenní</t>
  </si>
  <si>
    <t>Více uživatelských účtů a rolí pro přístup k administračnímu rozhraní</t>
  </si>
  <si>
    <t>Administrační příručka v českém jazyce</t>
  </si>
  <si>
    <t>Nástroj pro testování změn v konfiguraci politiky přístupu na web před jejím uplatněním</t>
  </si>
  <si>
    <t>Jednoduchý nástroj pro prohledávání logovaných provozních záznamů</t>
  </si>
  <si>
    <t>Možnost nastavit dobu pro uchování logovaných provozních záznamů</t>
  </si>
  <si>
    <t>Podporu paralelní instalace více verzí firmware tzn. safe upgrade (možnost okamžitého návratu k poslední funkční verzi)</t>
  </si>
  <si>
    <t>Zařízení podporuje funkci cluster v případě zakoupení druhého boxu.</t>
  </si>
  <si>
    <t>Pokročilý reportovcací nástroj dostupný z jednoho administračního rozhraní</t>
  </si>
  <si>
    <t>Synchronizace času pomocí NTP</t>
  </si>
  <si>
    <t>Interaktivní statistiky ve formátu HTML</t>
  </si>
  <si>
    <t>Periodicky generované statistiky provozu</t>
  </si>
  <si>
    <t>Generování statistik dle zadaných parametrů (filtrů)</t>
  </si>
  <si>
    <t xml:space="preserve">SSH přístup na konzoli HW zařízení </t>
  </si>
  <si>
    <t>Podpora monitoringu a logování NAT (RFC 2663) provozu za účelem dohledatelnosti veřejného provozu k vnitřnímu zařízení</t>
  </si>
  <si>
    <t>Podpora evidence logování přístupu uživatelů do sítě umožňující dohledání vazeb IP adresa – čas – uživatel a to včetně ošetření v případě sdílených učeben (pracovních stanic apod.)</t>
  </si>
  <si>
    <t>Systém pro monitorování a sběr provozně-lokačních údajů minimálně na úrovni rozhraní WAN, ideálně i LAN) a to bez negativních vlivů na zátěž a propustnost zařízeni s kapacitou pro uchování dat po dobu minimálně 2 měsíců</t>
  </si>
  <si>
    <t>Monitoring serverové infrastruktury včetně služeb operačního systému a aplikací</t>
  </si>
  <si>
    <t>Detekce nelegitimního provozu a síťových anomálií</t>
  </si>
  <si>
    <t>Centrální monitoring sítě</t>
  </si>
  <si>
    <t>Možnost škálovatelného rozšiřování</t>
  </si>
  <si>
    <t>Funkce pro upozornění a podmíněné zpřístupnění obsahu uživateli na předdefinovanou dobu</t>
  </si>
  <si>
    <t xml:space="preserve">Centrální server pro autorizaci uživatelů a výukový SW </t>
  </si>
  <si>
    <t>Management modul pro správu serveru</t>
  </si>
  <si>
    <t>Zaškolení obsluhy na údržbu systému</t>
  </si>
  <si>
    <t>E-learningový vzdělávací portál</t>
  </si>
  <si>
    <t>Tvorba vlastních vzdělávacích materiálů (e-kurzů)</t>
  </si>
  <si>
    <t>Autorské nástroje pro snadnou přípravu materiálů (e-kurzy, testy, příklady, apod.)</t>
  </si>
  <si>
    <t>Databanka hotových materiálů k okamžitému využití s možností jejich editace</t>
  </si>
  <si>
    <t>Databázový systém – části materiálů lze využít opakovaně a zařadit je do jiných výukových materiálů. (např. testové otázky lze zařadit do několika různých testů)</t>
  </si>
  <si>
    <t>Zabezpečený přístup k připraveným vzdělávacím materiálům přes webové stránky (e-learning), responzivní design, podpora nejrozšířenějších webových prohlížečů v aktuální verzi.</t>
  </si>
  <si>
    <t>On-line testy s automatickým vyhodnocením a ukládání výsledků do databáze, výběr otázek z databází a jejich míchání před zahájením zkoušení, možnost zkoušet test opakovaně v různých variantách (zamíchaný),</t>
  </si>
  <si>
    <t>Různé typy otázek (např. s vloženými obrázky v odpovědích, s videem v zadání, přiřazování slov a zvuků, apod.)</t>
  </si>
  <si>
    <t>Možnost doplnění textů o různé soubory, jednoduché zobrazení souborů DOC(x), PPT(x), XLS(x) (on-line v Office 365)</t>
  </si>
  <si>
    <t>Možnost tisku připravených výukových materiálů (i do formátu PDF), tisk testů v různých variantách</t>
  </si>
  <si>
    <t>Matematické úlohy pro individuální práci s přehledem výsledků pro učitele a archivací výsledků v centrální databázi</t>
  </si>
  <si>
    <t>Implementace a konfigurace bezpečnostní brány</t>
  </si>
  <si>
    <t>Dokumentace pro údržbu a užívání monitorovacího systému</t>
  </si>
  <si>
    <t>Kompletní instalace, konfigurace a zaškolení obsluhy</t>
  </si>
  <si>
    <t>Vzdělávací obsah pro práci s IT infrastrukturou</t>
  </si>
  <si>
    <t>Obměna prvků LAN sítě</t>
  </si>
  <si>
    <t>Webový management</t>
  </si>
  <si>
    <t>Neblokující architektura přepínacího subsystému (wire speed), podpora 802.1Q VLAN, podpora 802.1X, radius based MAC autentizace,…</t>
  </si>
  <si>
    <t>Podpora mechanismu izolace klientů</t>
  </si>
  <si>
    <t>Plná podpora protokolů IPv4 i IPv6 (dual-stack)</t>
  </si>
  <si>
    <t>Napájení minimálně poloviny portů (POE)</t>
  </si>
  <si>
    <t>Dokumentace pro údržbu a užívání aktivních prvků</t>
  </si>
  <si>
    <t>Navýšení Wifi sítě v učebnách pro připojení studentů</t>
  </si>
  <si>
    <t>Montáž Wifi zařízení</t>
  </si>
  <si>
    <t>Podpora protokolu IEEE 802.1X resp. ověřování uživatelů oproti databázi účtů přes protokol radius (např. LDAP, MS AD …)</t>
  </si>
  <si>
    <t>Podpora standardu minimálně IEEE 802.11n a případně novějších (ac, ad), současná funkce AP v pásmu 2,4 a 5 GHz</t>
  </si>
  <si>
    <t>Podpora WPA2, PoE, multi SSID, ACL pro filtrování provozu</t>
  </si>
  <si>
    <t>Minimálně pasivní zapojení do federovaného systému eduroam  (www.eduroam.cz). Optimálně aktivní zapojení do systému eduroam, pro zajištění národní i mezinárodní mobility žáků a učitelů</t>
  </si>
  <si>
    <t>Kompletní instalace, konfigurace a zaškolení obsluhy na správu počítačové sítě</t>
  </si>
  <si>
    <t>Dokumentace pro údržbu</t>
  </si>
  <si>
    <t>Patch panel</t>
  </si>
  <si>
    <t>Patch kabel</t>
  </si>
  <si>
    <t>Rack a příslušenství</t>
  </si>
  <si>
    <t>Montáž a konfigurace sítě včetně VLAN, napojení na stávající síťovou infrastrukturu</t>
  </si>
  <si>
    <t>Instalační a konfigurační práce na zapojení serverů, včetně instalace výukových programů a nastavení AD, instalace kancelářských balíků, instalace terminálového serveru, instalace a napojení domény, nastavení HW redundance serverů</t>
  </si>
  <si>
    <t>Monitorování všech IT komponent - servery, disková úložiště, síťové prvky, Wifi, virtuální servery a OS, aplikace, atd.</t>
  </si>
  <si>
    <t>Podpora monitoringu přes protokol SNMP</t>
  </si>
  <si>
    <t>Možnost automatického vyhodnocování událostí a hlášení do centrálního systému či obsluze</t>
  </si>
  <si>
    <t>Zaškolení obsluhy na konfiguraci webové brány minimálně v rozsahu 1MD</t>
  </si>
  <si>
    <t>Integrovaná centrální bezpečnostní brána</t>
  </si>
  <si>
    <t xml:space="preserve">Kompletní instalace, konfigurace </t>
  </si>
  <si>
    <t>Zaškolení obsliuhy minimálně v rozsahu 1MD</t>
  </si>
  <si>
    <t>Kompletní instalace, konfigurace</t>
  </si>
  <si>
    <t>Přístupové licence pro SW na správu a evidenci HW a SW v učebnách</t>
  </si>
  <si>
    <t>Podpora mobilních zařízení</t>
  </si>
  <si>
    <t>Možnost distribuce SW</t>
  </si>
  <si>
    <t>Záložní zdroj elektrického napájení</t>
  </si>
  <si>
    <t>Montáž a konfigurace napájecího zdroje včetně komunikace se serverem</t>
  </si>
  <si>
    <t>Doživotní záruka s výměnou následující pracovní den</t>
  </si>
  <si>
    <t>Montáž do síťového rozvaděče</t>
  </si>
  <si>
    <t>L2 nebo L3 switch</t>
  </si>
  <si>
    <t>Centrální řídící prvek nebo zařízení pro centrální správu (HW či SW verze)</t>
  </si>
  <si>
    <t>Zapojení v HA módu</t>
  </si>
  <si>
    <t>Integrovaný accounting a billing uživatelů - min. 1000 lokálních účtů</t>
  </si>
  <si>
    <t>DHCP sever i relay</t>
  </si>
  <si>
    <t>Datová zásuvka</t>
  </si>
  <si>
    <t>Formát</t>
  </si>
  <si>
    <t>Šířka</t>
  </si>
  <si>
    <t>600 mm</t>
  </si>
  <si>
    <t>Hloubka</t>
  </si>
  <si>
    <t>Větrák</t>
  </si>
  <si>
    <t>Perforované dveře</t>
  </si>
  <si>
    <t>Maximální zátěž rozvaděče</t>
  </si>
  <si>
    <t>500 kg</t>
  </si>
  <si>
    <t>Přední dveře s bezpečnostním sklem včetně zámků a 2 klíčů</t>
  </si>
  <si>
    <t>Záruka</t>
  </si>
  <si>
    <t>min. 2 roky</t>
  </si>
  <si>
    <t>Organizer 1U</t>
  </si>
  <si>
    <t>Vyvazovací panel 19" 1U BK plastový</t>
  </si>
  <si>
    <t>UPS - podružné rozvaděče</t>
  </si>
  <si>
    <t>Minimální výkon 405 W / 700 VA</t>
  </si>
  <si>
    <t>Síťový managemnet</t>
  </si>
  <si>
    <t>Zásuvka 220V</t>
  </si>
  <si>
    <t>Zásuvka = 230V s přepěťovou ochranou</t>
  </si>
  <si>
    <t xml:space="preserve">Kompletní s rámečkem </t>
  </si>
  <si>
    <t>Montážní sady</t>
  </si>
  <si>
    <t>Stahovací pásky</t>
  </si>
  <si>
    <t>Stahovací pásky s popisem</t>
  </si>
  <si>
    <t>Izolační a kotevní technika</t>
  </si>
  <si>
    <t>Instalační materiál</t>
  </si>
  <si>
    <t>Elektroinstalační materiál</t>
  </si>
  <si>
    <t>Podporované protokoly: 1000BaseT
Stínění: fólie kolem všech 4 párů
Šířka pásma: 100 MHz</t>
  </si>
  <si>
    <t>Lišta vkládací</t>
  </si>
  <si>
    <t>Kryt na rohy</t>
  </si>
  <si>
    <t>Kompatibilní s lištami</t>
  </si>
  <si>
    <t>Montáž - strukturovaná kabeláž a optické obvody</t>
  </si>
  <si>
    <t>Instalace a montáž rozvaděčů včetně dodaného příslušenství</t>
  </si>
  <si>
    <t>Zakončení kabeláže a vyvázání v rozvaděči</t>
  </si>
  <si>
    <t>Propojení sítě a aktivních prvků</t>
  </si>
  <si>
    <t>Měření</t>
  </si>
  <si>
    <t>Dokumentace</t>
  </si>
  <si>
    <t>U12</t>
  </si>
  <si>
    <t>Rozvaděč síťový 12U</t>
  </si>
  <si>
    <t>HDMI kabel 15m</t>
  </si>
  <si>
    <t>Celková dokumentace a předání projektu</t>
  </si>
  <si>
    <t>Na základě realizovaného projektu zpracuje zásady využívání ICT a přístupu k síti do vnitřních předpisů školy.</t>
  </si>
  <si>
    <t>Dodavatel provede komplexní kontrolu celé sítě na základě doporučení http://www.dotaceeu.cz/getmedia/36c80ac4-db39-48f4-a730-4a4bea8f65aa/Standard-konektivity_overeni-a-kontrola_cerven-2017_final.pdf a předá veškeré protokoly o kontrole.</t>
  </si>
  <si>
    <t>Test obnovy libovolného virtuálního serveru a test obnovy dat</t>
  </si>
  <si>
    <t>Dodavatel provede komplexní zaškolení obsluhy na provoz a údržbu sítě, včetně vyhodnocování logů, práci s Webovým filterem, přidávání a rušení zařízení či uživatelů v rámci sítě, apod.</t>
  </si>
  <si>
    <t>U47</t>
  </si>
  <si>
    <t>800 mm</t>
  </si>
  <si>
    <t>Drátěný žlab</t>
  </si>
  <si>
    <t>Požární ucpávka do 20mm zdí</t>
  </si>
  <si>
    <t xml:space="preserve">CFS-D 25 </t>
  </si>
  <si>
    <t>Požární ucpávka</t>
  </si>
  <si>
    <t xml:space="preserve"> CFS-F FX </t>
  </si>
  <si>
    <t xml:space="preserve">Požární ucpávka </t>
  </si>
  <si>
    <t>24 x RJ45 CAT5E UTP</t>
  </si>
  <si>
    <t>Rozvadč serverový 47U</t>
  </si>
  <si>
    <t>Provedení rack</t>
  </si>
  <si>
    <t>Switch 48, POE</t>
  </si>
  <si>
    <t>Licence minimálně pro 200 žáků včetně podpory minimálně na 1 rok</t>
  </si>
  <si>
    <t>Modul Antivirus - licence minimálně pro 200 žáků včetně podpory minimálně na 1 rok</t>
  </si>
  <si>
    <t>Licence na monitoring minimálně pro 40 síťových prvků a serverů</t>
  </si>
  <si>
    <t>Kancelářský balík, plně kompatibilní s kancelářským balíkem Microsoft Office 2016 s funkcemi minimálně: textový editor, tabulkový editor, poštovní klient, nástroj pro tvorbu prezentací, poznámkový blok</t>
  </si>
  <si>
    <t>Minimálně 2 procesory každý o celkovém výkonu minimálně 8000 bodů dle http://cpubenchmark.net/</t>
  </si>
  <si>
    <t>Paměť RAM minimálně 48 GB</t>
  </si>
  <si>
    <t>Licence pro operační systém serveru (minimálně 2 instance ve virtuálním prostředí) plně kompatibilní s operačním systémem Windows Server 2016</t>
  </si>
  <si>
    <t>Montáž kabeláže v učebně - přívod k PC</t>
  </si>
  <si>
    <t>Instalační kabel CAT5E FTP PVC - minimální délka</t>
  </si>
  <si>
    <t>Kompletní návrh a instalace kabeláže a datových zásuvek</t>
  </si>
  <si>
    <t>Instalace e-learningového vzdělávacího portálu, konfigurace, nastavení přístupu pro uživatele, instalace vzdělávacího obsahu, vytvoření kurzů včetně testů</t>
  </si>
  <si>
    <t>PŘÍLOHA Č. 4 - CENOVÁ NABÍDKA (SOUPIS DODÁVEK)</t>
  </si>
  <si>
    <t>POKYNY K VYPLNĚNÍ</t>
  </si>
  <si>
    <t>1) Dodavatel vyplňuje pouze modrě zbarvené buňky.</t>
  </si>
  <si>
    <t>INFORMACE O DODAVATELI ZAKÁZKY</t>
  </si>
  <si>
    <r>
      <t>Název / ochodní firma (příp. jméno a</t>
    </r>
    <r>
      <rPr>
        <sz val="11"/>
        <color theme="1"/>
        <rFont val="Calibri"/>
        <family val="2"/>
        <charset val="238"/>
      </rPr>
      <t>_x001E_ př</t>
    </r>
    <r>
      <rPr>
        <sz val="11"/>
        <color theme="1"/>
        <rFont val="Calibri"/>
        <family val="2"/>
        <charset val="238"/>
        <scheme val="minor"/>
      </rPr>
      <t>íjmení):</t>
    </r>
  </si>
  <si>
    <t>se sídlem:</t>
  </si>
  <si>
    <t>zastoupený:</t>
  </si>
  <si>
    <t>IČ:</t>
  </si>
  <si>
    <t>SOUHRNNÁ CENOVÁ NABÍDKA</t>
  </si>
  <si>
    <t>Soubory položek</t>
  </si>
  <si>
    <t>Cena bez DPH</t>
  </si>
  <si>
    <t>Sazba DPH</t>
  </si>
  <si>
    <t>Výše DPH</t>
  </si>
  <si>
    <t>Cena celkem s DPH</t>
  </si>
  <si>
    <t>Celková dokumentace</t>
  </si>
  <si>
    <t>21 %</t>
  </si>
  <si>
    <t>Centrální server</t>
  </si>
  <si>
    <t>Navýšení WiFi sítě</t>
  </si>
  <si>
    <t>Rack a kabeláž</t>
  </si>
  <si>
    <t>Celková nabídková cena bez DPH</t>
  </si>
  <si>
    <t>Celková nabídková cena s DPH</t>
  </si>
  <si>
    <t>Centrální síťový prvek</t>
  </si>
  <si>
    <t>Předání kompletní dokumentace k instalovaným komponentům v rámci dodávky a způsob jejich údržby</t>
  </si>
  <si>
    <t>Název položek a jejich parametry</t>
  </si>
  <si>
    <t>Počet jednotek</t>
  </si>
  <si>
    <t>Požadovaná hodnota parametru</t>
  </si>
  <si>
    <t>Nabízená hodnota parametru</t>
  </si>
  <si>
    <t>Cena  za jednotku bez DPH</t>
  </si>
  <si>
    <t>Cena celkem  bez DPH</t>
  </si>
  <si>
    <t>Cena s DPH</t>
  </si>
  <si>
    <t xml:space="preserve">Dokumentace a ověření </t>
  </si>
  <si>
    <t>Test výpadku napájení elektrické energie. Servery musí být funkční minimálně po dobu 10 minut a následně se regulerně ukončit.</t>
  </si>
  <si>
    <t>Kompletní výkresová dokumentace ke strukturované kabeláži, včetně popsaných zásuvek a měřících protokolů.</t>
  </si>
  <si>
    <t xml:space="preserve">Centrální síťový prvek - router a firewall </t>
  </si>
  <si>
    <t>Uchovávání a archivace záznamů, automatické vyhodnocování</t>
  </si>
  <si>
    <t>Monitorování IP (IPv4 a IPv6) datových toků formou exportu provozních informací o přenesených datech v členění minimálně zdrojová/cílová IP adresa, zdrojový/cílový TCP/UDP port (či ICMP typ) - RFC3954 nebo ekvivalent (např. NetFlow)</t>
  </si>
  <si>
    <t>Zaškolení obsluhy (minimálně v rozsahu 1 MD)</t>
  </si>
  <si>
    <t>Rozhraní minimálně 4 x - USB 2.0,  2 x LAN (RJ-45), 2 x sloty PCI Express x8 + x16</t>
  </si>
  <si>
    <t>2 x HDD v RAID 1 o celkové kapacitě užitné minimálně 600 GB, rychlost otáček minimálně 15 k</t>
  </si>
  <si>
    <t>2 x HDD v RAID 1 o celkové kapacitě užitné minimálně 2 TB</t>
  </si>
  <si>
    <t>Přístupové licence pro zařízení v učebnách</t>
  </si>
  <si>
    <t>Rychlost sítě minimálně 1 Gbit</t>
  </si>
  <si>
    <t>Minimální počet portů 48 x 1 Gbit a 4 x SFP porty</t>
  </si>
  <si>
    <t>Minimální počet připojených zařízení na 1 AP – 30 ks</t>
  </si>
  <si>
    <t>Podpora Bridge i Routing mode - min. 2 x WAN 1G porty a min. 8 x LAN 1G</t>
  </si>
  <si>
    <t>Podpora autorizace úživatelů vůči externím serverům přes Radius, LDAP, NT domain, SIP, POP3</t>
  </si>
  <si>
    <t>Podpora Captive portálů optimalizovaných pro mobilní klienty</t>
  </si>
  <si>
    <t>Podpora loginu přes QR kódy</t>
  </si>
  <si>
    <t>Podpora loginu přes sociální sítě, SMS i email</t>
  </si>
  <si>
    <t>Integrované odchytávání paketů pro analýzu dat. provozu</t>
  </si>
  <si>
    <t>Automatická podpora rozpoznání AP a jeho konfigurace</t>
  </si>
  <si>
    <t>Podpora správy AP na LAN i WAN portech (L2 i L3)</t>
  </si>
  <si>
    <t>Podpora AP load balancing</t>
  </si>
  <si>
    <t>Podpora detailního nastavení služeb dle času, místa, uživatelské role, přenesených dat apod.</t>
  </si>
  <si>
    <t>Integrovaný firewall</t>
  </si>
  <si>
    <t>Popora NAT</t>
  </si>
  <si>
    <t>WAN port failover a load balancing</t>
  </si>
  <si>
    <t>Static routing, RIP, OSPF, IS-IS</t>
  </si>
  <si>
    <t>Detailní logování přímo ve WLAN kontroleru - UAMD log, firewall, DHCP, AP, user log, traffic log, ....</t>
  </si>
  <si>
    <t>WLAN kontroler pro min. 28 x AP</t>
  </si>
  <si>
    <t>Cat. 5e potřebné délky pro organizaci a vyvázání kabeláže</t>
  </si>
  <si>
    <t>Velikost 20 x 20 mm</t>
  </si>
  <si>
    <t xml:space="preserve">2 x RJ45 STP </t>
  </si>
  <si>
    <t>Vázací a kompletační materiál rozvaděče</t>
  </si>
  <si>
    <t>Velikost 25 x 20 mm</t>
  </si>
  <si>
    <t>Velikost 40 x 40 mm</t>
  </si>
  <si>
    <t>150 x 50 včetně kotevního materiálu a montáže</t>
  </si>
  <si>
    <t>3 000 m</t>
  </si>
  <si>
    <t xml:space="preserve">100 m </t>
  </si>
  <si>
    <t>50 m</t>
  </si>
  <si>
    <t>20 m</t>
  </si>
  <si>
    <t>Orientační počet průrazů: 30</t>
  </si>
  <si>
    <t xml:space="preserve">Automatické objevování zařízení </t>
  </si>
  <si>
    <t>Audit hardware, vč. možnosti přidání zadání zařízení mimo sledované prostředky</t>
  </si>
  <si>
    <t>Načítání informací o HW pomocí SNMP</t>
  </si>
  <si>
    <t>Možnost auditu softwaru a zakoupených licencí na sledovaných PC</t>
  </si>
  <si>
    <t>Víceúrovňová správa uživatelů (student, učitel, it technik)</t>
  </si>
  <si>
    <t>Klient pro vzdálené sledování prostředků</t>
  </si>
  <si>
    <t>Možnost vytváření reportů pro sledované prostředky</t>
  </si>
  <si>
    <t>Rozšířitelná kapacita pomocí externích bateriových modulů, LCD displej, skupina spínaných zásuvek, rozhraní</t>
  </si>
  <si>
    <t>Sériové, USB, management karta pro vzdálenou správu s rozhraním RJ45.</t>
  </si>
  <si>
    <t>Akreditované školení na práci s počítači a mobilními zařízeními ve výuce v minimálním rozsahu 8 h prezenčně</t>
  </si>
  <si>
    <t>Záložní napájecí zdroj minimálně 2200 VA, vzdálená správa, min. 6 x IEC</t>
  </si>
  <si>
    <t>Podpora min. 8 x rozdílných captive portálů včetně rozdílného designu a služeb</t>
  </si>
  <si>
    <t>Podpora L2 fast roamingu klientů</t>
  </si>
  <si>
    <t>2) Dodavatel u každé uvedené položky (řádku) tabulky uvede nabízené technické parametry zařízení nebo u nevyčíslitených požadavků uvede ANO/NE, tzn. zda zařízení splňuje nebo nesplňuje tento minimální požadavek. Pro to, aby nabídka mohla být posuzována a hodnocena, musí účastník splnit všechny zadavatelem požadované minimální technické parametry zařízení.</t>
  </si>
  <si>
    <r>
      <t xml:space="preserve">3) Dodavatel vyplní sloupec </t>
    </r>
    <r>
      <rPr>
        <b/>
        <i/>
        <sz val="11"/>
        <color theme="1"/>
        <rFont val="Calibri"/>
        <family val="2"/>
        <charset val="238"/>
        <scheme val="minor"/>
      </rPr>
      <t>Cena za jednotku bez DPH</t>
    </r>
    <r>
      <rPr>
        <i/>
        <sz val="11"/>
        <color theme="1"/>
        <rFont val="Calibri"/>
        <family val="2"/>
        <charset val="238"/>
        <scheme val="minor"/>
      </rPr>
      <t xml:space="preserve"> na každém listu. Údaje v ostatních sloupcích (Cena celkem bez DPH, Výše DPH, Cena s DPH) budou dopočteny automaticky.</t>
    </r>
  </si>
  <si>
    <t>Akreditované školení na práci s e-learningovým portálem v minimálním rozsahu 15 h prezenčně</t>
  </si>
  <si>
    <t>Videonávody na využití počítačovách učeben a vzdělávacích programů v rozsahu minimálně 10 ks x 5 min</t>
  </si>
  <si>
    <t>Akreditované školení na práci s IT infrastrukturou v minimálním rozsahu 18 h prezenčně</t>
  </si>
  <si>
    <t>Evidence životního cyklu sledovaného HW</t>
  </si>
  <si>
    <t>Ovládání zobrazení vzdělávacích materiálů z mobilních zařízení</t>
  </si>
  <si>
    <t xml:space="preserve">Štítek - značení </t>
  </si>
  <si>
    <t>Podpora monitoringu a logování NAT</t>
  </si>
  <si>
    <t>Zařízení podporující rate limiting, antispoofing, ACL/xACL včetně všech licencí</t>
  </si>
  <si>
    <t>Možnost snadné/automatické rekonfigurace ACL/FW na základě identifikovaných útoků</t>
  </si>
  <si>
    <t>Podpora DNSSEC</t>
  </si>
  <si>
    <t>Podpora 802.1X</t>
  </si>
  <si>
    <t>Podpora vzdáleného přístupu (VPN)</t>
  </si>
  <si>
    <t>HW RAID</t>
  </si>
  <si>
    <t>Minimálně 8 pozic pro hot-swap HDD</t>
  </si>
  <si>
    <t>Redundantní zdroj</t>
  </si>
  <si>
    <t>Centrální řešení distribuce konfigurací s podporou automatického rozložení zátěže klientů, roamingu mezi spravované access pointy a automatickým laděním kanálů a síly signálu včetně detekce a reakce na non-Wi-Fi rušení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</si>
</sst>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;[Red]\-#,##0"/>
  </numFmts>
  <fonts count="69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3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Genev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2"/>
      <name val="Times CE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9"/>
      <name val="Times New Roman CE"/>
      <family val="1"/>
      <charset val="23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38"/>
    </font>
    <font>
      <shadow/>
      <sz val="12"/>
      <name val="Times CE"/>
      <charset val="238"/>
    </font>
    <font>
      <b/>
      <sz val="18"/>
      <color indexed="56"/>
      <name val="Cambria"/>
      <family val="2"/>
    </font>
    <font>
      <sz val="10"/>
      <name val="Helv"/>
      <charset val="204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154">
    <xf numFmtId="0" fontId="0" fillId="0" borderId="0"/>
    <xf numFmtId="0" fontId="8" fillId="0" borderId="0"/>
    <xf numFmtId="0" fontId="10" fillId="0" borderId="0"/>
    <xf numFmtId="0" fontId="11" fillId="0" borderId="0"/>
    <xf numFmtId="0" fontId="12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8" borderId="0" applyNumberFormat="0" applyBorder="0" applyAlignment="0" applyProtection="0"/>
    <xf numFmtId="0" fontId="15" fillId="2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19" fillId="34" borderId="43" applyNumberFormat="0" applyAlignment="0" applyProtection="0"/>
    <xf numFmtId="0" fontId="20" fillId="34" borderId="43" applyNumberFormat="0" applyAlignment="0" applyProtection="0"/>
    <xf numFmtId="41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2" fillId="0" borderId="45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4" fillId="0" borderId="4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6" fillId="38" borderId="47" applyNumberFormat="0" applyAlignment="0" applyProtection="0"/>
    <xf numFmtId="0" fontId="37" fillId="38" borderId="47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8" fillId="7" borderId="43" applyNumberFormat="0" applyAlignment="0" applyProtection="0"/>
    <xf numFmtId="0" fontId="39" fillId="7" borderId="43" applyNumberFormat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1" fillId="0" borderId="48" applyNumberFormat="0" applyFill="0" applyAlignment="0" applyProtection="0"/>
    <xf numFmtId="165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2" fillId="0" borderId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1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 applyProtection="0"/>
    <xf numFmtId="0" fontId="46" fillId="0" borderId="0" applyProtection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11" fillId="0" borderId="0"/>
    <xf numFmtId="0" fontId="11" fillId="0" borderId="0"/>
    <xf numFmtId="0" fontId="11" fillId="0" borderId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9" fillId="0" borderId="0"/>
    <xf numFmtId="0" fontId="21" fillId="0" borderId="0"/>
    <xf numFmtId="0" fontId="9" fillId="0" borderId="0"/>
    <xf numFmtId="0" fontId="45" fillId="0" borderId="0"/>
    <xf numFmtId="0" fontId="11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11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11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11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22" fillId="40" borderId="49" applyNumberFormat="0" applyFon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7" fillId="34" borderId="50" applyNumberFormat="0" applyAlignment="0" applyProtection="0"/>
    <xf numFmtId="0" fontId="48" fillId="34" borderId="50" applyNumberFormat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0">
      <alignment wrapText="1"/>
    </xf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41" borderId="0"/>
    <xf numFmtId="0" fontId="53" fillId="0" borderId="0"/>
    <xf numFmtId="0" fontId="54" fillId="0" borderId="0"/>
    <xf numFmtId="0" fontId="55" fillId="0" borderId="0"/>
    <xf numFmtId="0" fontId="5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58" fillId="0" borderId="51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5" fillId="0" borderId="3" xfId="0" applyFont="1" applyBorder="1" applyAlignment="1">
      <alignment horizontal="left" vertical="center" wrapText="1" indent="5"/>
    </xf>
    <xf numFmtId="0" fontId="5" fillId="0" borderId="6" xfId="0" applyFont="1" applyBorder="1" applyAlignment="1">
      <alignment horizontal="left" vertical="center" wrapText="1" indent="5"/>
    </xf>
    <xf numFmtId="0" fontId="5" fillId="0" borderId="6" xfId="0" applyFont="1" applyFill="1" applyBorder="1" applyAlignment="1">
      <alignment horizontal="left" vertical="center" wrapText="1" indent="5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left" vertical="center" wrapText="1" indent="5"/>
    </xf>
    <xf numFmtId="0" fontId="5" fillId="0" borderId="21" xfId="0" applyFont="1" applyBorder="1" applyAlignment="1">
      <alignment horizontal="left" vertical="center" wrapText="1" indent="5"/>
    </xf>
    <xf numFmtId="0" fontId="0" fillId="0" borderId="2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 indent="5"/>
    </xf>
    <xf numFmtId="0" fontId="0" fillId="0" borderId="22" xfId="0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 indent="5"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 indent="5"/>
    </xf>
    <xf numFmtId="0" fontId="5" fillId="0" borderId="3" xfId="0" applyFont="1" applyFill="1" applyBorder="1" applyAlignment="1">
      <alignment horizontal="left" vertical="center" wrapText="1" indent="5"/>
    </xf>
    <xf numFmtId="0" fontId="6" fillId="0" borderId="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 indent="5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 indent="5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 indent="5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 indent="5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5"/>
    </xf>
    <xf numFmtId="0" fontId="6" fillId="0" borderId="19" xfId="0" applyFont="1" applyFill="1" applyBorder="1" applyAlignment="1">
      <alignment horizontal="left" vertical="center" wrapText="1" indent="5"/>
    </xf>
    <xf numFmtId="0" fontId="6" fillId="0" borderId="21" xfId="0" applyFont="1" applyFill="1" applyBorder="1" applyAlignment="1">
      <alignment horizontal="left" vertical="center" wrapText="1" indent="5"/>
    </xf>
    <xf numFmtId="0" fontId="6" fillId="0" borderId="20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horizontal="left" vertical="center" wrapText="1" indent="5"/>
    </xf>
    <xf numFmtId="0" fontId="6" fillId="0" borderId="6" xfId="0" applyFont="1" applyFill="1" applyBorder="1" applyAlignment="1">
      <alignment horizontal="left" vertical="center" wrapText="1" indent="5"/>
    </xf>
    <xf numFmtId="0" fontId="6" fillId="0" borderId="7" xfId="0" applyFont="1" applyBorder="1" applyAlignment="1">
      <alignment horizontal="left" vertical="center" wrapText="1" indent="5"/>
    </xf>
    <xf numFmtId="0" fontId="61" fillId="0" borderId="0" xfId="0" applyFont="1"/>
    <xf numFmtId="0" fontId="0" fillId="0" borderId="4" xfId="0" applyBorder="1" applyAlignment="1">
      <alignment wrapText="1"/>
    </xf>
    <xf numFmtId="0" fontId="0" fillId="0" borderId="7" xfId="0" applyBorder="1"/>
    <xf numFmtId="0" fontId="0" fillId="0" borderId="22" xfId="0" applyBorder="1"/>
    <xf numFmtId="0" fontId="61" fillId="0" borderId="1" xfId="0" applyFont="1" applyBorder="1"/>
    <xf numFmtId="0" fontId="61" fillId="0" borderId="12" xfId="0" applyFont="1" applyBorder="1"/>
    <xf numFmtId="0" fontId="61" fillId="0" borderId="2" xfId="0" applyFont="1" applyBorder="1"/>
    <xf numFmtId="0" fontId="6" fillId="0" borderId="9" xfId="0" applyFont="1" applyBorder="1"/>
    <xf numFmtId="4" fontId="0" fillId="43" borderId="38" xfId="0" applyNumberFormat="1" applyFill="1" applyBorder="1"/>
    <xf numFmtId="49" fontId="0" fillId="43" borderId="36" xfId="0" applyNumberFormat="1" applyFill="1" applyBorder="1" applyAlignment="1">
      <alignment horizontal="right"/>
    </xf>
    <xf numFmtId="4" fontId="0" fillId="43" borderId="41" xfId="0" applyNumberFormat="1" applyFill="1" applyBorder="1"/>
    <xf numFmtId="4" fontId="0" fillId="43" borderId="54" xfId="0" applyNumberFormat="1" applyFill="1" applyBorder="1"/>
    <xf numFmtId="4" fontId="0" fillId="43" borderId="32" xfId="0" applyNumberFormat="1" applyFill="1" applyBorder="1"/>
    <xf numFmtId="4" fontId="0" fillId="43" borderId="25" xfId="0" applyNumberFormat="1" applyFill="1" applyBorder="1"/>
    <xf numFmtId="4" fontId="0" fillId="43" borderId="55" xfId="0" applyNumberFormat="1" applyFill="1" applyBorder="1"/>
    <xf numFmtId="4" fontId="0" fillId="43" borderId="22" xfId="0" applyNumberFormat="1" applyFill="1" applyBorder="1"/>
    <xf numFmtId="4" fontId="0" fillId="43" borderId="42" xfId="0" applyNumberFormat="1" applyFill="1" applyBorder="1"/>
    <xf numFmtId="4" fontId="0" fillId="0" borderId="0" xfId="0" applyNumberFormat="1"/>
    <xf numFmtId="0" fontId="7" fillId="0" borderId="4" xfId="0" applyFont="1" applyBorder="1"/>
    <xf numFmtId="4" fontId="7" fillId="43" borderId="57" xfId="0" applyNumberFormat="1" applyFont="1" applyFill="1" applyBorder="1"/>
    <xf numFmtId="0" fontId="7" fillId="0" borderId="7" xfId="0" applyFont="1" applyBorder="1"/>
    <xf numFmtId="49" fontId="0" fillId="43" borderId="8" xfId="0" applyNumberFormat="1" applyFill="1" applyBorder="1" applyAlignment="1">
      <alignment horizontal="right"/>
    </xf>
    <xf numFmtId="4" fontId="6" fillId="43" borderId="55" xfId="0" applyNumberFormat="1" applyFont="1" applyFill="1" applyBorder="1"/>
    <xf numFmtId="0" fontId="7" fillId="0" borderId="22" xfId="0" applyFont="1" applyBorder="1"/>
    <xf numFmtId="4" fontId="7" fillId="43" borderId="56" xfId="0" applyNumberFormat="1" applyFont="1" applyFill="1" applyBorder="1"/>
    <xf numFmtId="0" fontId="2" fillId="44" borderId="13" xfId="0" applyFont="1" applyFill="1" applyBorder="1" applyAlignment="1">
      <alignment vertical="center" wrapText="1"/>
    </xf>
    <xf numFmtId="0" fontId="2" fillId="44" borderId="1" xfId="0" applyFont="1" applyFill="1" applyBorder="1" applyAlignment="1">
      <alignment horizontal="center" vertical="center" wrapText="1"/>
    </xf>
    <xf numFmtId="0" fontId="2" fillId="44" borderId="58" xfId="0" applyFont="1" applyFill="1" applyBorder="1" applyAlignment="1">
      <alignment horizontal="center" vertical="center" wrapText="1"/>
    </xf>
    <xf numFmtId="0" fontId="68" fillId="44" borderId="59" xfId="0" applyFont="1" applyFill="1" applyBorder="1" applyAlignment="1">
      <alignment horizontal="center" vertical="center" wrapText="1"/>
    </xf>
    <xf numFmtId="0" fontId="2" fillId="44" borderId="60" xfId="0" applyFont="1" applyFill="1" applyBorder="1" applyAlignment="1">
      <alignment horizontal="center" vertical="center" wrapText="1"/>
    </xf>
    <xf numFmtId="0" fontId="2" fillId="44" borderId="59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vertical="center" wrapText="1"/>
    </xf>
    <xf numFmtId="0" fontId="4" fillId="43" borderId="1" xfId="0" applyFont="1" applyFill="1" applyBorder="1" applyAlignment="1">
      <alignment horizontal="center" vertical="center" wrapText="1"/>
    </xf>
    <xf numFmtId="4" fontId="0" fillId="42" borderId="58" xfId="0" applyNumberFormat="1" applyFont="1" applyFill="1" applyBorder="1" applyAlignment="1">
      <alignment vertical="center"/>
    </xf>
    <xf numFmtId="4" fontId="0" fillId="43" borderId="61" xfId="0" applyNumberFormat="1" applyFont="1" applyFill="1" applyBorder="1" applyAlignment="1">
      <alignment vertical="center"/>
    </xf>
    <xf numFmtId="49" fontId="0" fillId="43" borderId="60" xfId="0" applyNumberFormat="1" applyFont="1" applyFill="1" applyBorder="1" applyAlignment="1">
      <alignment horizontal="right" vertical="center"/>
    </xf>
    <xf numFmtId="4" fontId="0" fillId="43" borderId="60" xfId="0" applyNumberFormat="1" applyFont="1" applyFill="1" applyBorder="1" applyAlignment="1">
      <alignment vertical="center"/>
    </xf>
    <xf numFmtId="4" fontId="0" fillId="43" borderId="59" xfId="0" applyNumberFormat="1" applyFont="1" applyFill="1" applyBorder="1" applyAlignment="1">
      <alignment vertical="center"/>
    </xf>
    <xf numFmtId="0" fontId="0" fillId="45" borderId="19" xfId="0" applyFill="1" applyBorder="1"/>
    <xf numFmtId="0" fontId="0" fillId="45" borderId="0" xfId="0" applyFill="1" applyBorder="1"/>
    <xf numFmtId="0" fontId="0" fillId="45" borderId="53" xfId="0" applyFill="1" applyBorder="1"/>
    <xf numFmtId="0" fontId="0" fillId="45" borderId="24" xfId="0" applyFill="1" applyBorder="1"/>
    <xf numFmtId="0" fontId="0" fillId="45" borderId="28" xfId="0" applyFill="1" applyBorder="1"/>
    <xf numFmtId="0" fontId="0" fillId="45" borderId="52" xfId="0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45" borderId="14" xfId="0" applyFill="1" applyBorder="1" applyAlignment="1"/>
    <xf numFmtId="0" fontId="0" fillId="45" borderId="9" xfId="0" applyFill="1" applyBorder="1" applyAlignment="1"/>
    <xf numFmtId="0" fontId="0" fillId="45" borderId="17" xfId="0" applyFill="1" applyBorder="1" applyAlignment="1"/>
    <xf numFmtId="0" fontId="0" fillId="45" borderId="18" xfId="0" applyFill="1" applyBorder="1" applyAlignment="1"/>
    <xf numFmtId="0" fontId="0" fillId="45" borderId="19" xfId="0" applyFill="1" applyBorder="1" applyAlignment="1"/>
    <xf numFmtId="0" fontId="0" fillId="0" borderId="26" xfId="0" applyBorder="1" applyAlignment="1">
      <alignment vertical="center"/>
    </xf>
    <xf numFmtId="0" fontId="0" fillId="45" borderId="24" xfId="0" applyFill="1" applyBorder="1" applyAlignment="1"/>
    <xf numFmtId="4" fontId="0" fillId="43" borderId="61" xfId="0" applyNumberFormat="1" applyFont="1" applyFill="1" applyBorder="1" applyAlignment="1" applyProtection="1">
      <alignment vertical="center"/>
    </xf>
    <xf numFmtId="49" fontId="0" fillId="43" borderId="60" xfId="0" applyNumberFormat="1" applyFont="1" applyFill="1" applyBorder="1" applyAlignment="1" applyProtection="1">
      <alignment horizontal="right" vertical="center"/>
    </xf>
    <xf numFmtId="4" fontId="0" fillId="43" borderId="60" xfId="0" applyNumberFormat="1" applyFont="1" applyFill="1" applyBorder="1" applyAlignment="1" applyProtection="1">
      <alignment vertical="center"/>
    </xf>
    <xf numFmtId="4" fontId="0" fillId="43" borderId="59" xfId="0" applyNumberFormat="1" applyFont="1" applyFill="1" applyBorder="1" applyAlignment="1" applyProtection="1">
      <alignment vertical="center"/>
    </xf>
    <xf numFmtId="0" fontId="4" fillId="45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5"/>
    </xf>
    <xf numFmtId="0" fontId="6" fillId="0" borderId="15" xfId="0" applyFont="1" applyBorder="1" applyAlignment="1">
      <alignment horizontal="left" vertical="center" wrapText="1" indent="5"/>
    </xf>
    <xf numFmtId="0" fontId="5" fillId="0" borderId="34" xfId="0" applyFont="1" applyFill="1" applyBorder="1" applyAlignment="1">
      <alignment horizontal="left" vertical="center" wrapText="1" indent="5"/>
    </xf>
    <xf numFmtId="0" fontId="0" fillId="0" borderId="39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 indent="5"/>
    </xf>
    <xf numFmtId="0" fontId="0" fillId="45" borderId="1" xfId="0" applyFill="1" applyBorder="1" applyAlignment="1"/>
    <xf numFmtId="0" fontId="0" fillId="45" borderId="13" xfId="0" applyFill="1" applyBorder="1"/>
    <xf numFmtId="0" fontId="0" fillId="45" borderId="12" xfId="0" applyFill="1" applyBorder="1"/>
    <xf numFmtId="0" fontId="0" fillId="45" borderId="2" xfId="0" applyFill="1" applyBorder="1"/>
    <xf numFmtId="0" fontId="6" fillId="0" borderId="58" xfId="0" applyFont="1" applyBorder="1" applyAlignment="1">
      <alignment horizontal="center" vertical="center" wrapText="1"/>
    </xf>
    <xf numFmtId="49" fontId="0" fillId="43" borderId="63" xfId="0" applyNumberFormat="1" applyFill="1" applyBorder="1" applyAlignment="1">
      <alignment horizontal="right"/>
    </xf>
    <xf numFmtId="0" fontId="0" fillId="42" borderId="16" xfId="0" applyFont="1" applyFill="1" applyBorder="1" applyAlignment="1">
      <alignment horizontal="center" vertical="center"/>
    </xf>
    <xf numFmtId="0" fontId="0" fillId="42" borderId="8" xfId="0" applyFont="1" applyFill="1" applyBorder="1" applyAlignment="1">
      <alignment horizontal="center" vertical="center"/>
    </xf>
    <xf numFmtId="0" fontId="0" fillId="42" borderId="23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0" fillId="42" borderId="5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8" xfId="0" applyFill="1" applyBorder="1" applyAlignment="1">
      <alignment horizontal="center" vertical="center"/>
    </xf>
    <xf numFmtId="0" fontId="0" fillId="42" borderId="62" xfId="0" applyFill="1" applyBorder="1" applyAlignment="1">
      <alignment horizontal="center" vertical="center"/>
    </xf>
    <xf numFmtId="0" fontId="0" fillId="42" borderId="40" xfId="0" applyFont="1" applyFill="1" applyBorder="1" applyAlignment="1">
      <alignment horizontal="center" vertical="center"/>
    </xf>
    <xf numFmtId="0" fontId="0" fillId="42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 indent="5"/>
    </xf>
    <xf numFmtId="0" fontId="0" fillId="42" borderId="59" xfId="0" applyFont="1" applyFill="1" applyBorder="1" applyAlignment="1">
      <alignment horizontal="center" vertical="center"/>
    </xf>
    <xf numFmtId="0" fontId="6" fillId="0" borderId="29" xfId="0" applyFont="1" applyBorder="1"/>
    <xf numFmtId="0" fontId="6" fillId="0" borderId="21" xfId="0" applyFont="1" applyBorder="1"/>
    <xf numFmtId="4" fontId="0" fillId="43" borderId="64" xfId="0" applyNumberFormat="1" applyFill="1" applyBorder="1"/>
    <xf numFmtId="0" fontId="0" fillId="0" borderId="19" xfId="0" applyBorder="1"/>
    <xf numFmtId="0" fontId="0" fillId="42" borderId="25" xfId="0" applyFill="1" applyBorder="1" applyAlignment="1">
      <alignment horizontal="left"/>
    </xf>
    <xf numFmtId="0" fontId="0" fillId="42" borderId="8" xfId="0" applyFill="1" applyBorder="1" applyAlignment="1">
      <alignment horizontal="left"/>
    </xf>
    <xf numFmtId="0" fontId="0" fillId="42" borderId="42" xfId="0" applyFill="1" applyBorder="1" applyAlignment="1">
      <alignment horizontal="left"/>
    </xf>
    <xf numFmtId="0" fontId="0" fillId="42" borderId="23" xfId="0" applyFill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3" fillId="0" borderId="18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63" fillId="0" borderId="27" xfId="0" applyFont="1" applyBorder="1" applyAlignment="1">
      <alignment horizontal="left"/>
    </xf>
    <xf numFmtId="0" fontId="64" fillId="0" borderId="19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64" fillId="0" borderId="53" xfId="0" applyFont="1" applyBorder="1" applyAlignment="1">
      <alignment horizontal="left" wrapText="1"/>
    </xf>
    <xf numFmtId="0" fontId="65" fillId="0" borderId="24" xfId="0" applyFont="1" applyBorder="1" applyAlignment="1">
      <alignment horizontal="left" wrapText="1"/>
    </xf>
    <xf numFmtId="0" fontId="65" fillId="0" borderId="28" xfId="0" applyFont="1" applyBorder="1" applyAlignment="1">
      <alignment horizontal="left" wrapText="1"/>
    </xf>
    <xf numFmtId="0" fontId="65" fillId="0" borderId="52" xfId="0" applyFont="1" applyBorder="1" applyAlignment="1">
      <alignment horizontal="left" wrapText="1"/>
    </xf>
    <xf numFmtId="0" fontId="0" fillId="42" borderId="41" xfId="0" applyFill="1" applyBorder="1" applyAlignment="1">
      <alignment horizontal="left"/>
    </xf>
    <xf numFmtId="0" fontId="0" fillId="42" borderId="5" xfId="0" applyFill="1" applyBorder="1" applyAlignment="1">
      <alignment horizontal="left"/>
    </xf>
    <xf numFmtId="0" fontId="0" fillId="43" borderId="13" xfId="0" applyFont="1" applyFill="1" applyBorder="1" applyAlignment="1">
      <alignment vertical="center"/>
    </xf>
    <xf numFmtId="0" fontId="0" fillId="43" borderId="2" xfId="0" applyFont="1" applyFill="1" applyBorder="1" applyAlignment="1">
      <alignment vertical="center"/>
    </xf>
    <xf numFmtId="0" fontId="0" fillId="45" borderId="14" xfId="0" applyFill="1" applyBorder="1" applyAlignment="1">
      <alignment horizontal="center"/>
    </xf>
    <xf numFmtId="0" fontId="0" fillId="45" borderId="9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45" borderId="19" xfId="0" applyFill="1" applyBorder="1" applyAlignment="1">
      <alignment horizontal="center"/>
    </xf>
  </cellXfs>
  <cellStyles count="3154">
    <cellStyle name="_x000d__x000a_JournalTemplate=C:\COMFO\CTALK\JOURSTD.TPL_x000d__x000a_LbStateAddress=3 3 0 251 1 89 2 311_x000d__x000a_LbStateJou" xfId="3"/>
    <cellStyle name="_Kablo" xfId="4"/>
    <cellStyle name="20% - Accent1" xfId="5"/>
    <cellStyle name="20% - Accent1 10" xfId="6"/>
    <cellStyle name="20% - Accent1 2" xfId="7"/>
    <cellStyle name="20% - Accent1 2 2" xfId="8"/>
    <cellStyle name="20% - Accent1 2 3" xfId="9"/>
    <cellStyle name="20% - Accent1 3" xfId="10"/>
    <cellStyle name="20% - Accent1 3 2" xfId="11"/>
    <cellStyle name="20% - Accent1 3 3" xfId="12"/>
    <cellStyle name="20% - Accent1 4" xfId="13"/>
    <cellStyle name="20% - Accent1 4 2" xfId="14"/>
    <cellStyle name="20% - Accent1 4 3" xfId="15"/>
    <cellStyle name="20% - Accent1 5" xfId="16"/>
    <cellStyle name="20% - Accent1 5 2" xfId="17"/>
    <cellStyle name="20% - Accent1 5 3" xfId="18"/>
    <cellStyle name="20% - Accent1 6" xfId="19"/>
    <cellStyle name="20% - Accent1 6 2" xfId="20"/>
    <cellStyle name="20% - Accent1 6 3" xfId="21"/>
    <cellStyle name="20% - Accent1 7" xfId="22"/>
    <cellStyle name="20% - Accent1 7 2" xfId="23"/>
    <cellStyle name="20% - Accent1 7 3" xfId="24"/>
    <cellStyle name="20% - Accent1 8" xfId="25"/>
    <cellStyle name="20% - Accent1 8 2" xfId="26"/>
    <cellStyle name="20% - Accent1 8 3" xfId="27"/>
    <cellStyle name="20% - Accent1 9" xfId="28"/>
    <cellStyle name="20% - Accent1 9 2" xfId="29"/>
    <cellStyle name="20% - Accent1_ThinPrint" xfId="30"/>
    <cellStyle name="20% - Accent2" xfId="31"/>
    <cellStyle name="20% - Accent2 10" xfId="32"/>
    <cellStyle name="20% - Accent2 2" xfId="33"/>
    <cellStyle name="20% - Accent2 2 2" xfId="34"/>
    <cellStyle name="20% - Accent2 2 3" xfId="35"/>
    <cellStyle name="20% - Accent2 3" xfId="36"/>
    <cellStyle name="20% - Accent2 3 2" xfId="37"/>
    <cellStyle name="20% - Accent2 3 3" xfId="38"/>
    <cellStyle name="20% - Accent2 4" xfId="39"/>
    <cellStyle name="20% - Accent2 4 2" xfId="40"/>
    <cellStyle name="20% - Accent2 4 3" xfId="41"/>
    <cellStyle name="20% - Accent2 5" xfId="42"/>
    <cellStyle name="20% - Accent2 5 2" xfId="43"/>
    <cellStyle name="20% - Accent2 5 3" xfId="44"/>
    <cellStyle name="20% - Accent2 6" xfId="45"/>
    <cellStyle name="20% - Accent2 6 2" xfId="46"/>
    <cellStyle name="20% - Accent2 6 3" xfId="47"/>
    <cellStyle name="20% - Accent2 7" xfId="48"/>
    <cellStyle name="20% - Accent2 7 2" xfId="49"/>
    <cellStyle name="20% - Accent2 7 3" xfId="50"/>
    <cellStyle name="20% - Accent2 8" xfId="51"/>
    <cellStyle name="20% - Accent2 8 2" xfId="52"/>
    <cellStyle name="20% - Accent2 8 3" xfId="53"/>
    <cellStyle name="20% - Accent2 9" xfId="54"/>
    <cellStyle name="20% - Accent2 9 2" xfId="55"/>
    <cellStyle name="20% - Accent2_ThinPrint" xfId="56"/>
    <cellStyle name="20% - Accent3" xfId="57"/>
    <cellStyle name="20% - Accent3 10" xfId="58"/>
    <cellStyle name="20% - Accent3 2" xfId="59"/>
    <cellStyle name="20% - Accent3 2 2" xfId="60"/>
    <cellStyle name="20% - Accent3 2 3" xfId="61"/>
    <cellStyle name="20% - Accent3 3" xfId="62"/>
    <cellStyle name="20% - Accent3 3 2" xfId="63"/>
    <cellStyle name="20% - Accent3 3 3" xfId="64"/>
    <cellStyle name="20% - Accent3 4" xfId="65"/>
    <cellStyle name="20% - Accent3 4 2" xfId="66"/>
    <cellStyle name="20% - Accent3 4 3" xfId="67"/>
    <cellStyle name="20% - Accent3 5" xfId="68"/>
    <cellStyle name="20% - Accent3 5 2" xfId="69"/>
    <cellStyle name="20% - Accent3 5 3" xfId="70"/>
    <cellStyle name="20% - Accent3 6" xfId="71"/>
    <cellStyle name="20% - Accent3 6 2" xfId="72"/>
    <cellStyle name="20% - Accent3 6 3" xfId="73"/>
    <cellStyle name="20% - Accent3 7" xfId="74"/>
    <cellStyle name="20% - Accent3 7 2" xfId="75"/>
    <cellStyle name="20% - Accent3 7 3" xfId="76"/>
    <cellStyle name="20% - Accent3 8" xfId="77"/>
    <cellStyle name="20% - Accent3 8 2" xfId="78"/>
    <cellStyle name="20% - Accent3 8 3" xfId="79"/>
    <cellStyle name="20% - Accent3 9" xfId="80"/>
    <cellStyle name="20% - Accent3 9 2" xfId="81"/>
    <cellStyle name="20% - Accent3_ThinPrint" xfId="82"/>
    <cellStyle name="20% - Accent4" xfId="83"/>
    <cellStyle name="20% - Accent4 10" xfId="84"/>
    <cellStyle name="20% - Accent4 2" xfId="85"/>
    <cellStyle name="20% - Accent4 2 2" xfId="86"/>
    <cellStyle name="20% - Accent4 2 3" xfId="87"/>
    <cellStyle name="20% - Accent4 3" xfId="88"/>
    <cellStyle name="20% - Accent4 3 2" xfId="89"/>
    <cellStyle name="20% - Accent4 3 3" xfId="90"/>
    <cellStyle name="20% - Accent4 4" xfId="91"/>
    <cellStyle name="20% - Accent4 4 2" xfId="92"/>
    <cellStyle name="20% - Accent4 4 3" xfId="93"/>
    <cellStyle name="20% - Accent4 5" xfId="94"/>
    <cellStyle name="20% - Accent4 5 2" xfId="95"/>
    <cellStyle name="20% - Accent4 5 3" xfId="96"/>
    <cellStyle name="20% - Accent4 6" xfId="97"/>
    <cellStyle name="20% - Accent4 6 2" xfId="98"/>
    <cellStyle name="20% - Accent4 6 3" xfId="99"/>
    <cellStyle name="20% - Accent4 7" xfId="100"/>
    <cellStyle name="20% - Accent4 7 2" xfId="101"/>
    <cellStyle name="20% - Accent4 7 3" xfId="102"/>
    <cellStyle name="20% - Accent4 8" xfId="103"/>
    <cellStyle name="20% - Accent4 8 2" xfId="104"/>
    <cellStyle name="20% - Accent4 8 3" xfId="105"/>
    <cellStyle name="20% - Accent4 9" xfId="106"/>
    <cellStyle name="20% - Accent4 9 2" xfId="107"/>
    <cellStyle name="20% - Accent4_ThinPrint" xfId="108"/>
    <cellStyle name="20% - Accent5" xfId="109"/>
    <cellStyle name="20% - Accent5 10" xfId="110"/>
    <cellStyle name="20% - Accent5 2" xfId="111"/>
    <cellStyle name="20% - Accent5 2 2" xfId="112"/>
    <cellStyle name="20% - Accent5 2 3" xfId="113"/>
    <cellStyle name="20% - Accent5 3" xfId="114"/>
    <cellStyle name="20% - Accent5 3 2" xfId="115"/>
    <cellStyle name="20% - Accent5 3 3" xfId="116"/>
    <cellStyle name="20% - Accent5 4" xfId="117"/>
    <cellStyle name="20% - Accent5 4 2" xfId="118"/>
    <cellStyle name="20% - Accent5 4 3" xfId="119"/>
    <cellStyle name="20% - Accent5 5" xfId="120"/>
    <cellStyle name="20% - Accent5 5 2" xfId="121"/>
    <cellStyle name="20% - Accent5 5 3" xfId="122"/>
    <cellStyle name="20% - Accent5 6" xfId="123"/>
    <cellStyle name="20% - Accent5 6 2" xfId="124"/>
    <cellStyle name="20% - Accent5 6 3" xfId="125"/>
    <cellStyle name="20% - Accent5 7" xfId="126"/>
    <cellStyle name="20% - Accent5 7 2" xfId="127"/>
    <cellStyle name="20% - Accent5 7 3" xfId="128"/>
    <cellStyle name="20% - Accent5 8" xfId="129"/>
    <cellStyle name="20% - Accent5 8 2" xfId="130"/>
    <cellStyle name="20% - Accent5 8 3" xfId="131"/>
    <cellStyle name="20% - Accent5 9" xfId="132"/>
    <cellStyle name="20% - Accent5 9 2" xfId="133"/>
    <cellStyle name="20% - Accent5_ThinPrint" xfId="134"/>
    <cellStyle name="20% - Accent6" xfId="135"/>
    <cellStyle name="20% - Accent6 10" xfId="136"/>
    <cellStyle name="20% - Accent6 2" xfId="137"/>
    <cellStyle name="20% - Accent6 2 2" xfId="138"/>
    <cellStyle name="20% - Accent6 2 3" xfId="139"/>
    <cellStyle name="20% - Accent6 3" xfId="140"/>
    <cellStyle name="20% - Accent6 3 2" xfId="141"/>
    <cellStyle name="20% - Accent6 3 3" xfId="142"/>
    <cellStyle name="20% - Accent6 4" xfId="143"/>
    <cellStyle name="20% - Accent6 4 2" xfId="144"/>
    <cellStyle name="20% - Accent6 4 3" xfId="145"/>
    <cellStyle name="20% - Accent6 5" xfId="146"/>
    <cellStyle name="20% - Accent6 5 2" xfId="147"/>
    <cellStyle name="20% - Accent6 5 3" xfId="148"/>
    <cellStyle name="20% - Accent6 6" xfId="149"/>
    <cellStyle name="20% - Accent6 6 2" xfId="150"/>
    <cellStyle name="20% - Accent6 6 3" xfId="151"/>
    <cellStyle name="20% - Accent6 7" xfId="152"/>
    <cellStyle name="20% - Accent6 7 2" xfId="153"/>
    <cellStyle name="20% - Accent6 7 3" xfId="154"/>
    <cellStyle name="20% - Accent6 8" xfId="155"/>
    <cellStyle name="20% - Accent6 8 2" xfId="156"/>
    <cellStyle name="20% - Accent6 8 3" xfId="157"/>
    <cellStyle name="20% - Accent6 9" xfId="158"/>
    <cellStyle name="20% - Accent6 9 2" xfId="159"/>
    <cellStyle name="20% - Accent6_ThinPrint" xfId="160"/>
    <cellStyle name="40% - Accent1" xfId="161"/>
    <cellStyle name="40% - Accent1 10" xfId="162"/>
    <cellStyle name="40% - Accent1 2" xfId="163"/>
    <cellStyle name="40% - Accent1 2 2" xfId="164"/>
    <cellStyle name="40% - Accent1 2 3" xfId="165"/>
    <cellStyle name="40% - Accent1 3" xfId="166"/>
    <cellStyle name="40% - Accent1 3 2" xfId="167"/>
    <cellStyle name="40% - Accent1 3 3" xfId="168"/>
    <cellStyle name="40% - Accent1 4" xfId="169"/>
    <cellStyle name="40% - Accent1 4 2" xfId="170"/>
    <cellStyle name="40% - Accent1 4 3" xfId="171"/>
    <cellStyle name="40% - Accent1 5" xfId="172"/>
    <cellStyle name="40% - Accent1 5 2" xfId="173"/>
    <cellStyle name="40% - Accent1 5 3" xfId="174"/>
    <cellStyle name="40% - Accent1 6" xfId="175"/>
    <cellStyle name="40% - Accent1 6 2" xfId="176"/>
    <cellStyle name="40% - Accent1 6 3" xfId="177"/>
    <cellStyle name="40% - Accent1 7" xfId="178"/>
    <cellStyle name="40% - Accent1 7 2" xfId="179"/>
    <cellStyle name="40% - Accent1 7 3" xfId="180"/>
    <cellStyle name="40% - Accent1 8" xfId="181"/>
    <cellStyle name="40% - Accent1 8 2" xfId="182"/>
    <cellStyle name="40% - Accent1 8 3" xfId="183"/>
    <cellStyle name="40% - Accent1 9" xfId="184"/>
    <cellStyle name="40% - Accent1 9 2" xfId="185"/>
    <cellStyle name="40% - Accent1_ThinPrint" xfId="186"/>
    <cellStyle name="40% - Accent2" xfId="187"/>
    <cellStyle name="40% - Accent2 10" xfId="188"/>
    <cellStyle name="40% - Accent2 2" xfId="189"/>
    <cellStyle name="40% - Accent2 2 2" xfId="190"/>
    <cellStyle name="40% - Accent2 2 3" xfId="191"/>
    <cellStyle name="40% - Accent2 3" xfId="192"/>
    <cellStyle name="40% - Accent2 3 2" xfId="193"/>
    <cellStyle name="40% - Accent2 3 3" xfId="194"/>
    <cellStyle name="40% - Accent2 4" xfId="195"/>
    <cellStyle name="40% - Accent2 4 2" xfId="196"/>
    <cellStyle name="40% - Accent2 4 3" xfId="197"/>
    <cellStyle name="40% - Accent2 5" xfId="198"/>
    <cellStyle name="40% - Accent2 5 2" xfId="199"/>
    <cellStyle name="40% - Accent2 5 3" xfId="200"/>
    <cellStyle name="40% - Accent2 6" xfId="201"/>
    <cellStyle name="40% - Accent2 6 2" xfId="202"/>
    <cellStyle name="40% - Accent2 6 3" xfId="203"/>
    <cellStyle name="40% - Accent2 7" xfId="204"/>
    <cellStyle name="40% - Accent2 7 2" xfId="205"/>
    <cellStyle name="40% - Accent2 7 3" xfId="206"/>
    <cellStyle name="40% - Accent2 8" xfId="207"/>
    <cellStyle name="40% - Accent2 8 2" xfId="208"/>
    <cellStyle name="40% - Accent2 8 3" xfId="209"/>
    <cellStyle name="40% - Accent2 9" xfId="210"/>
    <cellStyle name="40% - Accent2 9 2" xfId="211"/>
    <cellStyle name="40% - Accent2_ThinPrint" xfId="212"/>
    <cellStyle name="40% - Accent3" xfId="213"/>
    <cellStyle name="40% - Accent3 10" xfId="214"/>
    <cellStyle name="40% - Accent3 2" xfId="215"/>
    <cellStyle name="40% - Accent3 2 2" xfId="216"/>
    <cellStyle name="40% - Accent3 2 3" xfId="217"/>
    <cellStyle name="40% - Accent3 3" xfId="218"/>
    <cellStyle name="40% - Accent3 3 2" xfId="219"/>
    <cellStyle name="40% - Accent3 3 3" xfId="220"/>
    <cellStyle name="40% - Accent3 4" xfId="221"/>
    <cellStyle name="40% - Accent3 4 2" xfId="222"/>
    <cellStyle name="40% - Accent3 4 3" xfId="223"/>
    <cellStyle name="40% - Accent3 5" xfId="224"/>
    <cellStyle name="40% - Accent3 5 2" xfId="225"/>
    <cellStyle name="40% - Accent3 5 3" xfId="226"/>
    <cellStyle name="40% - Accent3 6" xfId="227"/>
    <cellStyle name="40% - Accent3 6 2" xfId="228"/>
    <cellStyle name="40% - Accent3 6 3" xfId="229"/>
    <cellStyle name="40% - Accent3 7" xfId="230"/>
    <cellStyle name="40% - Accent3 7 2" xfId="231"/>
    <cellStyle name="40% - Accent3 7 3" xfId="232"/>
    <cellStyle name="40% - Accent3 8" xfId="233"/>
    <cellStyle name="40% - Accent3 8 2" xfId="234"/>
    <cellStyle name="40% - Accent3 8 3" xfId="235"/>
    <cellStyle name="40% - Accent3 9" xfId="236"/>
    <cellStyle name="40% - Accent3 9 2" xfId="237"/>
    <cellStyle name="40% - Accent3_ThinPrint" xfId="238"/>
    <cellStyle name="40% - Accent4" xfId="239"/>
    <cellStyle name="40% - Accent4 10" xfId="240"/>
    <cellStyle name="40% - Accent4 2" xfId="241"/>
    <cellStyle name="40% - Accent4 2 2" xfId="242"/>
    <cellStyle name="40% - Accent4 2 3" xfId="243"/>
    <cellStyle name="40% - Accent4 3" xfId="244"/>
    <cellStyle name="40% - Accent4 3 2" xfId="245"/>
    <cellStyle name="40% - Accent4 3 3" xfId="246"/>
    <cellStyle name="40% - Accent4 4" xfId="247"/>
    <cellStyle name="40% - Accent4 4 2" xfId="248"/>
    <cellStyle name="40% - Accent4 4 3" xfId="249"/>
    <cellStyle name="40% - Accent4 5" xfId="250"/>
    <cellStyle name="40% - Accent4 5 2" xfId="251"/>
    <cellStyle name="40% - Accent4 5 3" xfId="252"/>
    <cellStyle name="40% - Accent4 6" xfId="253"/>
    <cellStyle name="40% - Accent4 6 2" xfId="254"/>
    <cellStyle name="40% - Accent4 6 3" xfId="255"/>
    <cellStyle name="40% - Accent4 7" xfId="256"/>
    <cellStyle name="40% - Accent4 7 2" xfId="257"/>
    <cellStyle name="40% - Accent4 7 3" xfId="258"/>
    <cellStyle name="40% - Accent4 8" xfId="259"/>
    <cellStyle name="40% - Accent4 8 2" xfId="260"/>
    <cellStyle name="40% - Accent4 8 3" xfId="261"/>
    <cellStyle name="40% - Accent4 9" xfId="262"/>
    <cellStyle name="40% - Accent4 9 2" xfId="263"/>
    <cellStyle name="40% - Accent4_ThinPrint" xfId="264"/>
    <cellStyle name="40% - Accent5" xfId="265"/>
    <cellStyle name="40% - Accent5 10" xfId="266"/>
    <cellStyle name="40% - Accent5 2" xfId="267"/>
    <cellStyle name="40% - Accent5 2 2" xfId="268"/>
    <cellStyle name="40% - Accent5 2 3" xfId="269"/>
    <cellStyle name="40% - Accent5 3" xfId="270"/>
    <cellStyle name="40% - Accent5 3 2" xfId="271"/>
    <cellStyle name="40% - Accent5 3 3" xfId="272"/>
    <cellStyle name="40% - Accent5 4" xfId="273"/>
    <cellStyle name="40% - Accent5 4 2" xfId="274"/>
    <cellStyle name="40% - Accent5 4 3" xfId="275"/>
    <cellStyle name="40% - Accent5 5" xfId="276"/>
    <cellStyle name="40% - Accent5 5 2" xfId="277"/>
    <cellStyle name="40% - Accent5 5 3" xfId="278"/>
    <cellStyle name="40% - Accent5 6" xfId="279"/>
    <cellStyle name="40% - Accent5 6 2" xfId="280"/>
    <cellStyle name="40% - Accent5 6 3" xfId="281"/>
    <cellStyle name="40% - Accent5 7" xfId="282"/>
    <cellStyle name="40% - Accent5 7 2" xfId="283"/>
    <cellStyle name="40% - Accent5 7 3" xfId="284"/>
    <cellStyle name="40% - Accent5 8" xfId="285"/>
    <cellStyle name="40% - Accent5 8 2" xfId="286"/>
    <cellStyle name="40% - Accent5 8 3" xfId="287"/>
    <cellStyle name="40% - Accent5 9" xfId="288"/>
    <cellStyle name="40% - Accent5 9 2" xfId="289"/>
    <cellStyle name="40% - Accent5_ThinPrint" xfId="290"/>
    <cellStyle name="40% - Accent6" xfId="291"/>
    <cellStyle name="40% - Accent6 10" xfId="292"/>
    <cellStyle name="40% - Accent6 2" xfId="293"/>
    <cellStyle name="40% - Accent6 2 2" xfId="294"/>
    <cellStyle name="40% - Accent6 2 3" xfId="295"/>
    <cellStyle name="40% - Accent6 3" xfId="296"/>
    <cellStyle name="40% - Accent6 3 2" xfId="297"/>
    <cellStyle name="40% - Accent6 3 3" xfId="298"/>
    <cellStyle name="40% - Accent6 4" xfId="299"/>
    <cellStyle name="40% - Accent6 4 2" xfId="300"/>
    <cellStyle name="40% - Accent6 4 3" xfId="301"/>
    <cellStyle name="40% - Accent6 5" xfId="302"/>
    <cellStyle name="40% - Accent6 5 2" xfId="303"/>
    <cellStyle name="40% - Accent6 5 3" xfId="304"/>
    <cellStyle name="40% - Accent6 6" xfId="305"/>
    <cellStyle name="40% - Accent6 6 2" xfId="306"/>
    <cellStyle name="40% - Accent6 6 3" xfId="307"/>
    <cellStyle name="40% - Accent6 7" xfId="308"/>
    <cellStyle name="40% - Accent6 7 2" xfId="309"/>
    <cellStyle name="40% - Accent6 7 3" xfId="310"/>
    <cellStyle name="40% - Accent6 8" xfId="311"/>
    <cellStyle name="40% - Accent6 8 2" xfId="312"/>
    <cellStyle name="40% - Accent6 8 3" xfId="313"/>
    <cellStyle name="40% - Accent6 9" xfId="314"/>
    <cellStyle name="40% - Accent6 9 2" xfId="315"/>
    <cellStyle name="40% - Accent6_ThinPrint" xfId="316"/>
    <cellStyle name="60% - Accent1" xfId="317"/>
    <cellStyle name="60% - Accent1 10" xfId="318"/>
    <cellStyle name="60% - Accent1 2" xfId="319"/>
    <cellStyle name="60% - Accent1 2 2" xfId="320"/>
    <cellStyle name="60% - Accent1 2 3" xfId="321"/>
    <cellStyle name="60% - Accent1 3" xfId="322"/>
    <cellStyle name="60% - Accent1 3 2" xfId="323"/>
    <cellStyle name="60% - Accent1 3 3" xfId="324"/>
    <cellStyle name="60% - Accent1 4" xfId="325"/>
    <cellStyle name="60% - Accent1 4 2" xfId="326"/>
    <cellStyle name="60% - Accent1 4 3" xfId="327"/>
    <cellStyle name="60% - Accent1 5" xfId="328"/>
    <cellStyle name="60% - Accent1 5 2" xfId="329"/>
    <cellStyle name="60% - Accent1 5 3" xfId="330"/>
    <cellStyle name="60% - Accent1 6" xfId="331"/>
    <cellStyle name="60% - Accent1 6 2" xfId="332"/>
    <cellStyle name="60% - Accent1 6 3" xfId="333"/>
    <cellStyle name="60% - Accent1 7" xfId="334"/>
    <cellStyle name="60% - Accent1 7 2" xfId="335"/>
    <cellStyle name="60% - Accent1 7 3" xfId="336"/>
    <cellStyle name="60% - Accent1 8" xfId="337"/>
    <cellStyle name="60% - Accent1 8 2" xfId="338"/>
    <cellStyle name="60% - Accent1 8 3" xfId="339"/>
    <cellStyle name="60% - Accent1 9" xfId="340"/>
    <cellStyle name="60% - Accent1 9 2" xfId="341"/>
    <cellStyle name="60% - Accent1_ThinPrint" xfId="342"/>
    <cellStyle name="60% - Accent2" xfId="343"/>
    <cellStyle name="60% - Accent2 10" xfId="344"/>
    <cellStyle name="60% - Accent2 2" xfId="345"/>
    <cellStyle name="60% - Accent2 2 2" xfId="346"/>
    <cellStyle name="60% - Accent2 2 3" xfId="347"/>
    <cellStyle name="60% - Accent2 3" xfId="348"/>
    <cellStyle name="60% - Accent2 3 2" xfId="349"/>
    <cellStyle name="60% - Accent2 3 3" xfId="350"/>
    <cellStyle name="60% - Accent2 4" xfId="351"/>
    <cellStyle name="60% - Accent2 4 2" xfId="352"/>
    <cellStyle name="60% - Accent2 4 3" xfId="353"/>
    <cellStyle name="60% - Accent2 5" xfId="354"/>
    <cellStyle name="60% - Accent2 5 2" xfId="355"/>
    <cellStyle name="60% - Accent2 5 3" xfId="356"/>
    <cellStyle name="60% - Accent2 6" xfId="357"/>
    <cellStyle name="60% - Accent2 6 2" xfId="358"/>
    <cellStyle name="60% - Accent2 6 3" xfId="359"/>
    <cellStyle name="60% - Accent2 7" xfId="360"/>
    <cellStyle name="60% - Accent2 7 2" xfId="361"/>
    <cellStyle name="60% - Accent2 7 3" xfId="362"/>
    <cellStyle name="60% - Accent2 8" xfId="363"/>
    <cellStyle name="60% - Accent2 8 2" xfId="364"/>
    <cellStyle name="60% - Accent2 8 3" xfId="365"/>
    <cellStyle name="60% - Accent2 9" xfId="366"/>
    <cellStyle name="60% - Accent2 9 2" xfId="367"/>
    <cellStyle name="60% - Accent2_ThinPrint" xfId="368"/>
    <cellStyle name="60% - Accent3" xfId="369"/>
    <cellStyle name="60% - Accent3 10" xfId="370"/>
    <cellStyle name="60% - Accent3 2" xfId="371"/>
    <cellStyle name="60% - Accent3 2 2" xfId="372"/>
    <cellStyle name="60% - Accent3 2 3" xfId="373"/>
    <cellStyle name="60% - Accent3 3" xfId="374"/>
    <cellStyle name="60% - Accent3 3 2" xfId="375"/>
    <cellStyle name="60% - Accent3 3 3" xfId="376"/>
    <cellStyle name="60% - Accent3 4" xfId="377"/>
    <cellStyle name="60% - Accent3 4 2" xfId="378"/>
    <cellStyle name="60% - Accent3 4 3" xfId="379"/>
    <cellStyle name="60% - Accent3 5" xfId="380"/>
    <cellStyle name="60% - Accent3 5 2" xfId="381"/>
    <cellStyle name="60% - Accent3 5 3" xfId="382"/>
    <cellStyle name="60% - Accent3 6" xfId="383"/>
    <cellStyle name="60% - Accent3 6 2" xfId="384"/>
    <cellStyle name="60% - Accent3 6 3" xfId="385"/>
    <cellStyle name="60% - Accent3 7" xfId="386"/>
    <cellStyle name="60% - Accent3 7 2" xfId="387"/>
    <cellStyle name="60% - Accent3 7 3" xfId="388"/>
    <cellStyle name="60% - Accent3 8" xfId="389"/>
    <cellStyle name="60% - Accent3 8 2" xfId="390"/>
    <cellStyle name="60% - Accent3 8 3" xfId="391"/>
    <cellStyle name="60% - Accent3 9" xfId="392"/>
    <cellStyle name="60% - Accent3 9 2" xfId="393"/>
    <cellStyle name="60% - Accent3_ThinPrint" xfId="394"/>
    <cellStyle name="60% - Accent4" xfId="395"/>
    <cellStyle name="60% - Accent4 10" xfId="396"/>
    <cellStyle name="60% - Accent4 2" xfId="397"/>
    <cellStyle name="60% - Accent4 2 2" xfId="398"/>
    <cellStyle name="60% - Accent4 2 3" xfId="399"/>
    <cellStyle name="60% - Accent4 3" xfId="400"/>
    <cellStyle name="60% - Accent4 3 2" xfId="401"/>
    <cellStyle name="60% - Accent4 3 3" xfId="402"/>
    <cellStyle name="60% - Accent4 4" xfId="403"/>
    <cellStyle name="60% - Accent4 4 2" xfId="404"/>
    <cellStyle name="60% - Accent4 4 3" xfId="405"/>
    <cellStyle name="60% - Accent4 5" xfId="406"/>
    <cellStyle name="60% - Accent4 5 2" xfId="407"/>
    <cellStyle name="60% - Accent4 5 3" xfId="408"/>
    <cellStyle name="60% - Accent4 6" xfId="409"/>
    <cellStyle name="60% - Accent4 6 2" xfId="410"/>
    <cellStyle name="60% - Accent4 6 3" xfId="411"/>
    <cellStyle name="60% - Accent4 7" xfId="412"/>
    <cellStyle name="60% - Accent4 7 2" xfId="413"/>
    <cellStyle name="60% - Accent4 7 3" xfId="414"/>
    <cellStyle name="60% - Accent4 8" xfId="415"/>
    <cellStyle name="60% - Accent4 8 2" xfId="416"/>
    <cellStyle name="60% - Accent4 8 3" xfId="417"/>
    <cellStyle name="60% - Accent4 9" xfId="418"/>
    <cellStyle name="60% - Accent4 9 2" xfId="419"/>
    <cellStyle name="60% - Accent4_ThinPrint" xfId="420"/>
    <cellStyle name="60% - Accent5" xfId="421"/>
    <cellStyle name="60% - Accent5 10" xfId="422"/>
    <cellStyle name="60% - Accent5 2" xfId="423"/>
    <cellStyle name="60% - Accent5 2 2" xfId="424"/>
    <cellStyle name="60% - Accent5 2 3" xfId="425"/>
    <cellStyle name="60% - Accent5 3" xfId="426"/>
    <cellStyle name="60% - Accent5 3 2" xfId="427"/>
    <cellStyle name="60% - Accent5 3 3" xfId="428"/>
    <cellStyle name="60% - Accent5 4" xfId="429"/>
    <cellStyle name="60% - Accent5 4 2" xfId="430"/>
    <cellStyle name="60% - Accent5 4 3" xfId="431"/>
    <cellStyle name="60% - Accent5 5" xfId="432"/>
    <cellStyle name="60% - Accent5 5 2" xfId="433"/>
    <cellStyle name="60% - Accent5 5 3" xfId="434"/>
    <cellStyle name="60% - Accent5 6" xfId="435"/>
    <cellStyle name="60% - Accent5 6 2" xfId="436"/>
    <cellStyle name="60% - Accent5 6 3" xfId="437"/>
    <cellStyle name="60% - Accent5 7" xfId="438"/>
    <cellStyle name="60% - Accent5 7 2" xfId="439"/>
    <cellStyle name="60% - Accent5 7 3" xfId="440"/>
    <cellStyle name="60% - Accent5 8" xfId="441"/>
    <cellStyle name="60% - Accent5 8 2" xfId="442"/>
    <cellStyle name="60% - Accent5 8 3" xfId="443"/>
    <cellStyle name="60% - Accent5 9" xfId="444"/>
    <cellStyle name="60% - Accent5 9 2" xfId="445"/>
    <cellStyle name="60% - Accent5_ThinPrint" xfId="446"/>
    <cellStyle name="60% - Accent6" xfId="447"/>
    <cellStyle name="60% - Accent6 10" xfId="448"/>
    <cellStyle name="60% - Accent6 2" xfId="449"/>
    <cellStyle name="60% - Accent6 2 2" xfId="450"/>
    <cellStyle name="60% - Accent6 2 3" xfId="451"/>
    <cellStyle name="60% - Accent6 3" xfId="452"/>
    <cellStyle name="60% - Accent6 3 2" xfId="453"/>
    <cellStyle name="60% - Accent6 3 3" xfId="454"/>
    <cellStyle name="60% - Accent6 4" xfId="455"/>
    <cellStyle name="60% - Accent6 4 2" xfId="456"/>
    <cellStyle name="60% - Accent6 4 3" xfId="457"/>
    <cellStyle name="60% - Accent6 5" xfId="458"/>
    <cellStyle name="60% - Accent6 5 2" xfId="459"/>
    <cellStyle name="60% - Accent6 5 3" xfId="460"/>
    <cellStyle name="60% - Accent6 6" xfId="461"/>
    <cellStyle name="60% - Accent6 6 2" xfId="462"/>
    <cellStyle name="60% - Accent6 6 3" xfId="463"/>
    <cellStyle name="60% - Accent6 7" xfId="464"/>
    <cellStyle name="60% - Accent6 7 2" xfId="465"/>
    <cellStyle name="60% - Accent6 7 3" xfId="466"/>
    <cellStyle name="60% - Accent6 8" xfId="467"/>
    <cellStyle name="60% - Accent6 8 2" xfId="468"/>
    <cellStyle name="60% - Accent6 8 3" xfId="469"/>
    <cellStyle name="60% - Accent6 9" xfId="470"/>
    <cellStyle name="60% - Accent6 9 2" xfId="471"/>
    <cellStyle name="60% - Accent6_ThinPrint" xfId="472"/>
    <cellStyle name="Accent1" xfId="473"/>
    <cellStyle name="Accent1 - 20%" xfId="474"/>
    <cellStyle name="Accent1 - 40%" xfId="475"/>
    <cellStyle name="Accent1 - 60%" xfId="476"/>
    <cellStyle name="Accent1 10" xfId="477"/>
    <cellStyle name="Accent1 2" xfId="478"/>
    <cellStyle name="Accent1 2 2" xfId="479"/>
    <cellStyle name="Accent1 2 3" xfId="480"/>
    <cellStyle name="Accent1 3" xfId="481"/>
    <cellStyle name="Accent1 3 2" xfId="482"/>
    <cellStyle name="Accent1 3 3" xfId="483"/>
    <cellStyle name="Accent1 4" xfId="484"/>
    <cellStyle name="Accent1 4 2" xfId="485"/>
    <cellStyle name="Accent1 4 3" xfId="486"/>
    <cellStyle name="Accent1 5" xfId="487"/>
    <cellStyle name="Accent1 5 2" xfId="488"/>
    <cellStyle name="Accent1 5 3" xfId="489"/>
    <cellStyle name="Accent1 6" xfId="490"/>
    <cellStyle name="Accent1 6 2" xfId="491"/>
    <cellStyle name="Accent1 6 3" xfId="492"/>
    <cellStyle name="Accent1 7" xfId="493"/>
    <cellStyle name="Accent1 7 2" xfId="494"/>
    <cellStyle name="Accent1 7 3" xfId="495"/>
    <cellStyle name="Accent1 8" xfId="496"/>
    <cellStyle name="Accent1 8 2" xfId="497"/>
    <cellStyle name="Accent1 8 3" xfId="498"/>
    <cellStyle name="Accent1 9" xfId="499"/>
    <cellStyle name="Accent1 9 2" xfId="500"/>
    <cellStyle name="Accent1_ThinPrint" xfId="501"/>
    <cellStyle name="Accent2" xfId="502"/>
    <cellStyle name="Accent2 - 20%" xfId="503"/>
    <cellStyle name="Accent2 - 40%" xfId="504"/>
    <cellStyle name="Accent2 - 60%" xfId="505"/>
    <cellStyle name="Accent2 10" xfId="506"/>
    <cellStyle name="Accent2 2" xfId="507"/>
    <cellStyle name="Accent2 2 2" xfId="508"/>
    <cellStyle name="Accent2 2 3" xfId="509"/>
    <cellStyle name="Accent2 3" xfId="510"/>
    <cellStyle name="Accent2 3 2" xfId="511"/>
    <cellStyle name="Accent2 3 3" xfId="512"/>
    <cellStyle name="Accent2 4" xfId="513"/>
    <cellStyle name="Accent2 4 2" xfId="514"/>
    <cellStyle name="Accent2 4 3" xfId="515"/>
    <cellStyle name="Accent2 5" xfId="516"/>
    <cellStyle name="Accent2 5 2" xfId="517"/>
    <cellStyle name="Accent2 5 3" xfId="518"/>
    <cellStyle name="Accent2 6" xfId="519"/>
    <cellStyle name="Accent2 6 2" xfId="520"/>
    <cellStyle name="Accent2 6 3" xfId="521"/>
    <cellStyle name="Accent2 7" xfId="522"/>
    <cellStyle name="Accent2 7 2" xfId="523"/>
    <cellStyle name="Accent2 7 3" xfId="524"/>
    <cellStyle name="Accent2 8" xfId="525"/>
    <cellStyle name="Accent2 8 2" xfId="526"/>
    <cellStyle name="Accent2 8 3" xfId="527"/>
    <cellStyle name="Accent2 9" xfId="528"/>
    <cellStyle name="Accent2 9 2" xfId="529"/>
    <cellStyle name="Accent2_ThinPrint" xfId="530"/>
    <cellStyle name="Accent3" xfId="531"/>
    <cellStyle name="Accent3 - 20%" xfId="532"/>
    <cellStyle name="Accent3 - 40%" xfId="533"/>
    <cellStyle name="Accent3 - 60%" xfId="534"/>
    <cellStyle name="Accent3 10" xfId="535"/>
    <cellStyle name="Accent3 2" xfId="536"/>
    <cellStyle name="Accent3 2 2" xfId="537"/>
    <cellStyle name="Accent3 2 3" xfId="538"/>
    <cellStyle name="Accent3 3" xfId="539"/>
    <cellStyle name="Accent3 3 2" xfId="540"/>
    <cellStyle name="Accent3 3 3" xfId="541"/>
    <cellStyle name="Accent3 4" xfId="542"/>
    <cellStyle name="Accent3 4 2" xfId="543"/>
    <cellStyle name="Accent3 4 3" xfId="544"/>
    <cellStyle name="Accent3 5" xfId="545"/>
    <cellStyle name="Accent3 5 2" xfId="546"/>
    <cellStyle name="Accent3 5 3" xfId="547"/>
    <cellStyle name="Accent3 6" xfId="548"/>
    <cellStyle name="Accent3 6 2" xfId="549"/>
    <cellStyle name="Accent3 6 3" xfId="550"/>
    <cellStyle name="Accent3 7" xfId="551"/>
    <cellStyle name="Accent3 7 2" xfId="552"/>
    <cellStyle name="Accent3 7 3" xfId="553"/>
    <cellStyle name="Accent3 8" xfId="554"/>
    <cellStyle name="Accent3 8 2" xfId="555"/>
    <cellStyle name="Accent3 8 3" xfId="556"/>
    <cellStyle name="Accent3 9" xfId="557"/>
    <cellStyle name="Accent3 9 2" xfId="558"/>
    <cellStyle name="Accent3_ThinPrint" xfId="559"/>
    <cellStyle name="Accent4" xfId="560"/>
    <cellStyle name="Accent4 - 20%" xfId="561"/>
    <cellStyle name="Accent4 - 40%" xfId="562"/>
    <cellStyle name="Accent4 - 60%" xfId="563"/>
    <cellStyle name="Accent4 10" xfId="564"/>
    <cellStyle name="Accent4 2" xfId="565"/>
    <cellStyle name="Accent4 2 2" xfId="566"/>
    <cellStyle name="Accent4 2 3" xfId="567"/>
    <cellStyle name="Accent4 3" xfId="568"/>
    <cellStyle name="Accent4 3 2" xfId="569"/>
    <cellStyle name="Accent4 3 3" xfId="570"/>
    <cellStyle name="Accent4 4" xfId="571"/>
    <cellStyle name="Accent4 4 2" xfId="572"/>
    <cellStyle name="Accent4 4 3" xfId="573"/>
    <cellStyle name="Accent4 5" xfId="574"/>
    <cellStyle name="Accent4 5 2" xfId="575"/>
    <cellStyle name="Accent4 5 3" xfId="576"/>
    <cellStyle name="Accent4 6" xfId="577"/>
    <cellStyle name="Accent4 6 2" xfId="578"/>
    <cellStyle name="Accent4 6 3" xfId="579"/>
    <cellStyle name="Accent4 7" xfId="580"/>
    <cellStyle name="Accent4 7 2" xfId="581"/>
    <cellStyle name="Accent4 7 3" xfId="582"/>
    <cellStyle name="Accent4 8" xfId="583"/>
    <cellStyle name="Accent4 8 2" xfId="584"/>
    <cellStyle name="Accent4 8 3" xfId="585"/>
    <cellStyle name="Accent4 9" xfId="586"/>
    <cellStyle name="Accent4 9 2" xfId="587"/>
    <cellStyle name="Accent4_ThinPrint" xfId="588"/>
    <cellStyle name="Accent5" xfId="589"/>
    <cellStyle name="Accent5 - 20%" xfId="590"/>
    <cellStyle name="Accent5 - 40%" xfId="591"/>
    <cellStyle name="Accent5 - 60%" xfId="592"/>
    <cellStyle name="Accent5 10" xfId="593"/>
    <cellStyle name="Accent5 2" xfId="594"/>
    <cellStyle name="Accent5 2 2" xfId="595"/>
    <cellStyle name="Accent5 2 3" xfId="596"/>
    <cellStyle name="Accent5 3" xfId="597"/>
    <cellStyle name="Accent5 3 2" xfId="598"/>
    <cellStyle name="Accent5 3 3" xfId="599"/>
    <cellStyle name="Accent5 4" xfId="600"/>
    <cellStyle name="Accent5 4 2" xfId="601"/>
    <cellStyle name="Accent5 4 3" xfId="602"/>
    <cellStyle name="Accent5 5" xfId="603"/>
    <cellStyle name="Accent5 5 2" xfId="604"/>
    <cellStyle name="Accent5 5 3" xfId="605"/>
    <cellStyle name="Accent5 6" xfId="606"/>
    <cellStyle name="Accent5 6 2" xfId="607"/>
    <cellStyle name="Accent5 6 3" xfId="608"/>
    <cellStyle name="Accent5 7" xfId="609"/>
    <cellStyle name="Accent5 7 2" xfId="610"/>
    <cellStyle name="Accent5 7 3" xfId="611"/>
    <cellStyle name="Accent5 8" xfId="612"/>
    <cellStyle name="Accent5 8 2" xfId="613"/>
    <cellStyle name="Accent5 8 3" xfId="614"/>
    <cellStyle name="Accent5 9" xfId="615"/>
    <cellStyle name="Accent5 9 2" xfId="616"/>
    <cellStyle name="Accent5_ThinPrint" xfId="617"/>
    <cellStyle name="Accent6" xfId="618"/>
    <cellStyle name="Accent6 - 20%" xfId="619"/>
    <cellStyle name="Accent6 - 40%" xfId="620"/>
    <cellStyle name="Accent6 - 60%" xfId="621"/>
    <cellStyle name="Accent6 10" xfId="622"/>
    <cellStyle name="Accent6 2" xfId="623"/>
    <cellStyle name="Accent6 2 2" xfId="624"/>
    <cellStyle name="Accent6 2 3" xfId="625"/>
    <cellStyle name="Accent6 3" xfId="626"/>
    <cellStyle name="Accent6 3 2" xfId="627"/>
    <cellStyle name="Accent6 3 3" xfId="628"/>
    <cellStyle name="Accent6 4" xfId="629"/>
    <cellStyle name="Accent6 4 2" xfId="630"/>
    <cellStyle name="Accent6 4 3" xfId="631"/>
    <cellStyle name="Accent6 5" xfId="632"/>
    <cellStyle name="Accent6 5 2" xfId="633"/>
    <cellStyle name="Accent6 5 3" xfId="634"/>
    <cellStyle name="Accent6 6" xfId="635"/>
    <cellStyle name="Accent6 6 2" xfId="636"/>
    <cellStyle name="Accent6 6 3" xfId="637"/>
    <cellStyle name="Accent6 7" xfId="638"/>
    <cellStyle name="Accent6 7 2" xfId="639"/>
    <cellStyle name="Accent6 7 3" xfId="640"/>
    <cellStyle name="Accent6 8" xfId="641"/>
    <cellStyle name="Accent6 8 2" xfId="642"/>
    <cellStyle name="Accent6 8 3" xfId="643"/>
    <cellStyle name="Accent6 9" xfId="644"/>
    <cellStyle name="Accent6 9 2" xfId="645"/>
    <cellStyle name="Accent6_ThinPrint" xfId="646"/>
    <cellStyle name="Bad" xfId="647"/>
    <cellStyle name="Bad 10" xfId="648"/>
    <cellStyle name="Bad 2" xfId="649"/>
    <cellStyle name="Bad 2 2" xfId="650"/>
    <cellStyle name="Bad 2 3" xfId="651"/>
    <cellStyle name="Bad 3" xfId="652"/>
    <cellStyle name="Bad 3 2" xfId="653"/>
    <cellStyle name="Bad 3 3" xfId="654"/>
    <cellStyle name="Bad 4" xfId="655"/>
    <cellStyle name="Bad 4 2" xfId="656"/>
    <cellStyle name="Bad 4 3" xfId="657"/>
    <cellStyle name="Bad 5" xfId="658"/>
    <cellStyle name="Bad 5 2" xfId="659"/>
    <cellStyle name="Bad 5 3" xfId="660"/>
    <cellStyle name="Bad 6" xfId="661"/>
    <cellStyle name="Bad 6 2" xfId="662"/>
    <cellStyle name="Bad 6 3" xfId="663"/>
    <cellStyle name="Bad 7" xfId="664"/>
    <cellStyle name="Bad 7 2" xfId="665"/>
    <cellStyle name="Bad 7 3" xfId="666"/>
    <cellStyle name="Bad 8" xfId="667"/>
    <cellStyle name="Bad 8 2" xfId="668"/>
    <cellStyle name="Bad 8 3" xfId="669"/>
    <cellStyle name="Bad 9" xfId="670"/>
    <cellStyle name="Bad 9 2" xfId="671"/>
    <cellStyle name="Bad_ThinPrint" xfId="672"/>
    <cellStyle name="Calculation" xfId="673"/>
    <cellStyle name="Calculation 10" xfId="674"/>
    <cellStyle name="Calculation 10 2" xfId="675"/>
    <cellStyle name="Calculation 11" xfId="676"/>
    <cellStyle name="Calculation 2" xfId="677"/>
    <cellStyle name="Calculation 2 2" xfId="678"/>
    <cellStyle name="Calculation 2 2 2" xfId="679"/>
    <cellStyle name="Calculation 2 3" xfId="680"/>
    <cellStyle name="Calculation 2 3 2" xfId="681"/>
    <cellStyle name="Calculation 2 4" xfId="682"/>
    <cellStyle name="Calculation 3" xfId="683"/>
    <cellStyle name="Calculation 3 2" xfId="684"/>
    <cellStyle name="Calculation 3 2 2" xfId="685"/>
    <cellStyle name="Calculation 3 3" xfId="686"/>
    <cellStyle name="Calculation 3 3 2" xfId="687"/>
    <cellStyle name="Calculation 3 4" xfId="688"/>
    <cellStyle name="Calculation 4" xfId="689"/>
    <cellStyle name="Calculation 4 2" xfId="690"/>
    <cellStyle name="Calculation 4 2 2" xfId="691"/>
    <cellStyle name="Calculation 4 3" xfId="692"/>
    <cellStyle name="Calculation 4 3 2" xfId="693"/>
    <cellStyle name="Calculation 4 4" xfId="694"/>
    <cellStyle name="Calculation 5" xfId="695"/>
    <cellStyle name="Calculation 5 2" xfId="696"/>
    <cellStyle name="Calculation 5 2 2" xfId="697"/>
    <cellStyle name="Calculation 5 3" xfId="698"/>
    <cellStyle name="Calculation 5 3 2" xfId="699"/>
    <cellStyle name="Calculation 5 4" xfId="700"/>
    <cellStyle name="Calculation 6" xfId="701"/>
    <cellStyle name="Calculation 6 2" xfId="702"/>
    <cellStyle name="Calculation 6 2 2" xfId="703"/>
    <cellStyle name="Calculation 6 3" xfId="704"/>
    <cellStyle name="Calculation 6 3 2" xfId="705"/>
    <cellStyle name="Calculation 6 4" xfId="706"/>
    <cellStyle name="Calculation 7" xfId="707"/>
    <cellStyle name="Calculation 7 2" xfId="708"/>
    <cellStyle name="Calculation 7 2 2" xfId="709"/>
    <cellStyle name="Calculation 7 3" xfId="710"/>
    <cellStyle name="Calculation 7 3 2" xfId="711"/>
    <cellStyle name="Calculation 7 4" xfId="712"/>
    <cellStyle name="Calculation 8" xfId="713"/>
    <cellStyle name="Calculation 8 2" xfId="714"/>
    <cellStyle name="Calculation 8 2 2" xfId="715"/>
    <cellStyle name="Calculation 8 3" xfId="716"/>
    <cellStyle name="Calculation 8 3 2" xfId="717"/>
    <cellStyle name="Calculation 8 4" xfId="718"/>
    <cellStyle name="Calculation 9" xfId="719"/>
    <cellStyle name="Calculation 9 2" xfId="720"/>
    <cellStyle name="Calculation 9 2 2" xfId="721"/>
    <cellStyle name="Calculation 9 3" xfId="722"/>
    <cellStyle name="Calculation_ThinPrint" xfId="723"/>
    <cellStyle name="Comma [0]_laroux" xfId="724"/>
    <cellStyle name="Comma 2" xfId="725"/>
    <cellStyle name="Comma 2 2" xfId="726"/>
    <cellStyle name="Comma 3" xfId="727"/>
    <cellStyle name="Comma 3 2" xfId="728"/>
    <cellStyle name="Comma 4" xfId="729"/>
    <cellStyle name="Comma 4 2" xfId="730"/>
    <cellStyle name="Comma 5" xfId="731"/>
    <cellStyle name="Comma 5 2" xfId="732"/>
    <cellStyle name="Comma 6" xfId="733"/>
    <cellStyle name="Comma 6 2" xfId="734"/>
    <cellStyle name="Comma 7" xfId="735"/>
    <cellStyle name="Comma 7 2" xfId="736"/>
    <cellStyle name="Comma 8" xfId="737"/>
    <cellStyle name="Comma_laroux" xfId="738"/>
    <cellStyle name="Currency [0]_laroux" xfId="739"/>
    <cellStyle name="Currency 2" xfId="740"/>
    <cellStyle name="Currency 2 10" xfId="741"/>
    <cellStyle name="Currency 2 11" xfId="742"/>
    <cellStyle name="Currency 2 12" xfId="743"/>
    <cellStyle name="Currency 2 2" xfId="744"/>
    <cellStyle name="Currency 2 3" xfId="745"/>
    <cellStyle name="Currency 2 4" xfId="746"/>
    <cellStyle name="Currency 2 5" xfId="747"/>
    <cellStyle name="Currency 2 6" xfId="748"/>
    <cellStyle name="Currency 2 7" xfId="749"/>
    <cellStyle name="Currency 2 8" xfId="750"/>
    <cellStyle name="Currency 2 9" xfId="751"/>
    <cellStyle name="Currency 3" xfId="752"/>
    <cellStyle name="Currency 3 2" xfId="753"/>
    <cellStyle name="Currency 4" xfId="754"/>
    <cellStyle name="Currency 4 2" xfId="755"/>
    <cellStyle name="Currency 5" xfId="756"/>
    <cellStyle name="Currency 5 2" xfId="757"/>
    <cellStyle name="Currency 6" xfId="758"/>
    <cellStyle name="Currency 6 2" xfId="759"/>
    <cellStyle name="Currency 7" xfId="760"/>
    <cellStyle name="Currency 7 2" xfId="761"/>
    <cellStyle name="Currency 8" xfId="762"/>
    <cellStyle name="Currency_laroux" xfId="763"/>
    <cellStyle name="Čárka 2" xfId="764"/>
    <cellStyle name="čárky [0]_CENÍK" xfId="765"/>
    <cellStyle name="čárky bez des. míst 2 2" xfId="766"/>
    <cellStyle name="čárky bez des. míst 2 2 10" xfId="767"/>
    <cellStyle name="čárky bez des. míst 2 2 11" xfId="768"/>
    <cellStyle name="čárky bez des. míst 2 2 12" xfId="769"/>
    <cellStyle name="čárky bez des. míst 2 2 13" xfId="770"/>
    <cellStyle name="čárky bez des. míst 2 2 13 2" xfId="771"/>
    <cellStyle name="čárky bez des. míst 2 2 13 2 2" xfId="772"/>
    <cellStyle name="čárky bez des. míst 2 2 13 3" xfId="773"/>
    <cellStyle name="čárky bez des. míst 2 2 13 3 2" xfId="774"/>
    <cellStyle name="čárky bez des. míst 2 2 13 4" xfId="775"/>
    <cellStyle name="čárky bez des. míst 2 2 14" xfId="776"/>
    <cellStyle name="čárky bez des. míst 2 2 14 2" xfId="777"/>
    <cellStyle name="čárky bez des. míst 2 2 14 2 2" xfId="778"/>
    <cellStyle name="čárky bez des. míst 2 2 14 3" xfId="779"/>
    <cellStyle name="čárky bez des. míst 2 2 14 3 2" xfId="780"/>
    <cellStyle name="čárky bez des. míst 2 2 14 4" xfId="781"/>
    <cellStyle name="čárky bez des. míst 2 2 15" xfId="782"/>
    <cellStyle name="čárky bez des. míst 2 2 15 2" xfId="783"/>
    <cellStyle name="čárky bez des. míst 2 2 15 2 2" xfId="784"/>
    <cellStyle name="čárky bez des. míst 2 2 15 3" xfId="785"/>
    <cellStyle name="čárky bez des. míst 2 2 15 3 2" xfId="786"/>
    <cellStyle name="čárky bez des. míst 2 2 15 4" xfId="787"/>
    <cellStyle name="čárky bez des. míst 2 2 16" xfId="788"/>
    <cellStyle name="čárky bez des. míst 2 2 16 2" xfId="789"/>
    <cellStyle name="čárky bez des. míst 2 2 16 2 2" xfId="790"/>
    <cellStyle name="čárky bez des. míst 2 2 16 3" xfId="791"/>
    <cellStyle name="čárky bez des. míst 2 2 16 3 2" xfId="792"/>
    <cellStyle name="čárky bez des. míst 2 2 16 4" xfId="793"/>
    <cellStyle name="čárky bez des. míst 2 2 17" xfId="794"/>
    <cellStyle name="čárky bez des. míst 2 2 17 2" xfId="795"/>
    <cellStyle name="čárky bez des. míst 2 2 17 2 2" xfId="796"/>
    <cellStyle name="čárky bez des. míst 2 2 17 3" xfId="797"/>
    <cellStyle name="čárky bez des. míst 2 2 17 3 2" xfId="798"/>
    <cellStyle name="čárky bez des. míst 2 2 17 4" xfId="799"/>
    <cellStyle name="čárky bez des. míst 2 2 2" xfId="800"/>
    <cellStyle name="čárky bez des. míst 2 2 2 10" xfId="801"/>
    <cellStyle name="čárky bez des. míst 2 2 2 10 2" xfId="802"/>
    <cellStyle name="čárky bez des. míst 2 2 2 10 2 2" xfId="803"/>
    <cellStyle name="čárky bez des. míst 2 2 2 10 3" xfId="804"/>
    <cellStyle name="čárky bez des. míst 2 2 2 10 3 2" xfId="805"/>
    <cellStyle name="čárky bez des. míst 2 2 2 10 4" xfId="806"/>
    <cellStyle name="čárky bez des. míst 2 2 2 10 4 2" xfId="807"/>
    <cellStyle name="čárky bez des. míst 2 2 2 10 5" xfId="808"/>
    <cellStyle name="čárky bez des. míst 2 2 2 11" xfId="809"/>
    <cellStyle name="čárky bez des. míst 2 2 2 11 2" xfId="810"/>
    <cellStyle name="čárky bez des. míst 2 2 2 12" xfId="811"/>
    <cellStyle name="čárky bez des. míst 2 2 2 12 2" xfId="812"/>
    <cellStyle name="čárky bez des. míst 2 2 2 13" xfId="813"/>
    <cellStyle name="čárky bez des. míst 2 2 2 13 2" xfId="814"/>
    <cellStyle name="čárky bez des. míst 2 2 2 14" xfId="815"/>
    <cellStyle name="čárky bez des. míst 2 2 2 14 2" xfId="816"/>
    <cellStyle name="čárky bez des. míst 2 2 2 15" xfId="817"/>
    <cellStyle name="čárky bez des. míst 2 2 2 2" xfId="818"/>
    <cellStyle name="čárky bez des. míst 2 2 2 2 10" xfId="819"/>
    <cellStyle name="čárky bez des. míst 2 2 2 2 10 2" xfId="820"/>
    <cellStyle name="čárky bez des. míst 2 2 2 2 10 2 2" xfId="821"/>
    <cellStyle name="čárky bez des. míst 2 2 2 2 10 3" xfId="822"/>
    <cellStyle name="čárky bez des. míst 2 2 2 2 10 3 2" xfId="823"/>
    <cellStyle name="čárky bez des. míst 2 2 2 2 10 4" xfId="824"/>
    <cellStyle name="čárky bez des. míst 2 2 2 2 11" xfId="825"/>
    <cellStyle name="čárky bez des. míst 2 2 2 2 11 2" xfId="826"/>
    <cellStyle name="čárky bez des. míst 2 2 2 2 11 2 2" xfId="827"/>
    <cellStyle name="čárky bez des. míst 2 2 2 2 11 3" xfId="828"/>
    <cellStyle name="čárky bez des. míst 2 2 2 2 11 3 2" xfId="829"/>
    <cellStyle name="čárky bez des. míst 2 2 2 2 11 4" xfId="830"/>
    <cellStyle name="čárky bez des. míst 2 2 2 2 12" xfId="831"/>
    <cellStyle name="čárky bez des. míst 2 2 2 2 12 2" xfId="832"/>
    <cellStyle name="čárky bez des. míst 2 2 2 2 12 2 2" xfId="833"/>
    <cellStyle name="čárky bez des. míst 2 2 2 2 12 3" xfId="834"/>
    <cellStyle name="čárky bez des. míst 2 2 2 2 12 3 2" xfId="835"/>
    <cellStyle name="čárky bez des. míst 2 2 2 2 12 4" xfId="836"/>
    <cellStyle name="čárky bez des. míst 2 2 2 2 13" xfId="837"/>
    <cellStyle name="čárky bez des. míst 2 2 2 2 13 2" xfId="838"/>
    <cellStyle name="čárky bez des. míst 2 2 2 2 13 2 2" xfId="839"/>
    <cellStyle name="čárky bez des. míst 2 2 2 2 13 3" xfId="840"/>
    <cellStyle name="čárky bez des. míst 2 2 2 2 13 3 2" xfId="841"/>
    <cellStyle name="čárky bez des. míst 2 2 2 2 13 4" xfId="842"/>
    <cellStyle name="čárky bez des. míst 2 2 2 2 14" xfId="843"/>
    <cellStyle name="čárky bez des. míst 2 2 2 2 14 2" xfId="844"/>
    <cellStyle name="čárky bez des. míst 2 2 2 2 14 2 2" xfId="845"/>
    <cellStyle name="čárky bez des. míst 2 2 2 2 14 3" xfId="846"/>
    <cellStyle name="čárky bez des. míst 2 2 2 2 14 3 2" xfId="847"/>
    <cellStyle name="čárky bez des. míst 2 2 2 2 14 4" xfId="848"/>
    <cellStyle name="čárky bez des. míst 2 2 2 2 15" xfId="849"/>
    <cellStyle name="čárky bez des. míst 2 2 2 2 2" xfId="850"/>
    <cellStyle name="čárky bez des. míst 2 2 2 2 2 10" xfId="851"/>
    <cellStyle name="čárky bez des. míst 2 2 2 2 2 10 2" xfId="852"/>
    <cellStyle name="čárky bez des. míst 2 2 2 2 2 11" xfId="853"/>
    <cellStyle name="čárky bez des. míst 2 2 2 2 2 11 2" xfId="854"/>
    <cellStyle name="čárky bez des. míst 2 2 2 2 2 12" xfId="855"/>
    <cellStyle name="čárky bez des. míst 2 2 2 2 2 12 2" xfId="856"/>
    <cellStyle name="čárky bez des. míst 2 2 2 2 2 13" xfId="857"/>
    <cellStyle name="čárky bez des. míst 2 2 2 2 2 2" xfId="858"/>
    <cellStyle name="čárky bez des. míst 2 2 2 2 2 2 10" xfId="859"/>
    <cellStyle name="čárky bez des. míst 2 2 2 2 2 2 10 2" xfId="860"/>
    <cellStyle name="čárky bez des. míst 2 2 2 2 2 2 10 2 2" xfId="861"/>
    <cellStyle name="čárky bez des. míst 2 2 2 2 2 2 10 3" xfId="862"/>
    <cellStyle name="čárky bez des. míst 2 2 2 2 2 2 10 3 2" xfId="863"/>
    <cellStyle name="čárky bez des. míst 2 2 2 2 2 2 10 4" xfId="864"/>
    <cellStyle name="čárky bez des. míst 2 2 2 2 2 2 11" xfId="865"/>
    <cellStyle name="čárky bez des. míst 2 2 2 2 2 2 11 2" xfId="866"/>
    <cellStyle name="čárky bez des. míst 2 2 2 2 2 2 11 2 2" xfId="867"/>
    <cellStyle name="čárky bez des. míst 2 2 2 2 2 2 11 3" xfId="868"/>
    <cellStyle name="čárky bez des. míst 2 2 2 2 2 2 11 3 2" xfId="869"/>
    <cellStyle name="čárky bez des. míst 2 2 2 2 2 2 11 4" xfId="870"/>
    <cellStyle name="čárky bez des. míst 2 2 2 2 2 2 12" xfId="871"/>
    <cellStyle name="čárky bez des. míst 2 2 2 2 2 2 12 2" xfId="872"/>
    <cellStyle name="čárky bez des. míst 2 2 2 2 2 2 12 2 2" xfId="873"/>
    <cellStyle name="čárky bez des. míst 2 2 2 2 2 2 12 3" xfId="874"/>
    <cellStyle name="čárky bez des. míst 2 2 2 2 2 2 12 3 2" xfId="875"/>
    <cellStyle name="čárky bez des. míst 2 2 2 2 2 2 12 4" xfId="876"/>
    <cellStyle name="čárky bez des. míst 2 2 2 2 2 2 13" xfId="877"/>
    <cellStyle name="čárky bez des. míst 2 2 2 2 2 2 2" xfId="878"/>
    <cellStyle name="čárky bez des. míst 2 2 2 2 2 2 2 2" xfId="879"/>
    <cellStyle name="čárky bez des. míst 2 2 2 2 2 2 2 2 2" xfId="880"/>
    <cellStyle name="čárky bez des. míst 2 2 2 2 2 2 2 2 2 2" xfId="881"/>
    <cellStyle name="čárky bez des. míst 2 2 2 2 2 2 2 2 2 2 2" xfId="882"/>
    <cellStyle name="čárky bez des. míst 2 2 2 2 2 2 2 2 2 3" xfId="883"/>
    <cellStyle name="čárky bez des. míst 2 2 2 2 2 2 2 2 2 3 2" xfId="884"/>
    <cellStyle name="čárky bez des. míst 2 2 2 2 2 2 2 2 2 3 2 2" xfId="885"/>
    <cellStyle name="čárky bez des. míst 2 2 2 2 2 2 2 2 2 3 3" xfId="886"/>
    <cellStyle name="čárky bez des. míst 2 2 2 2 2 2 2 2 2 3 3 2" xfId="887"/>
    <cellStyle name="čárky bez des. míst 2 2 2 2 2 2 2 2 2 3 4" xfId="888"/>
    <cellStyle name="čárky bez des. míst 2 2 2 2 2 2 2 2 2 3 4 2" xfId="889"/>
    <cellStyle name="čárky bez des. míst 2 2 2 2 2 2 2 2 2 3 5" xfId="890"/>
    <cellStyle name="čárky bez des. míst 2 2 2 2 2 2 2 2 2 4" xfId="891"/>
    <cellStyle name="čárky bez des. míst 2 2 2 2 2 2 2 2 2 4 2" xfId="892"/>
    <cellStyle name="čárky bez des. míst 2 2 2 2 2 2 2 2 2 5" xfId="893"/>
    <cellStyle name="čárky bez des. míst 2 2 2 2 2 2 2 2 2 5 2" xfId="894"/>
    <cellStyle name="čárky bez des. míst 2 2 2 2 2 2 2 2 2 6" xfId="895"/>
    <cellStyle name="čárky bez des. míst 2 2 2 2 2 2 2 2 2 6 2" xfId="896"/>
    <cellStyle name="čárky bez des. míst 2 2 2 2 2 2 2 2 2 7" xfId="897"/>
    <cellStyle name="čárky bez des. míst 2 2 2 2 2 2 2 2 2 7 2" xfId="898"/>
    <cellStyle name="čárky bez des. míst 2 2 2 2 2 2 2 2 2 8" xfId="899"/>
    <cellStyle name="čárky bez des. míst 2 2 2 2 2 2 2 2 3" xfId="900"/>
    <cellStyle name="čárky bez des. míst 2 2 2 2 2 2 2 2 3 2" xfId="901"/>
    <cellStyle name="čárky bez des. míst 2 2 2 2 2 2 2 2 4" xfId="902"/>
    <cellStyle name="čárky bez des. míst 2 2 2 2 2 2 2 2 4 2" xfId="903"/>
    <cellStyle name="čárky bez des. míst 2 2 2 2 2 2 2 2 4 2 2" xfId="904"/>
    <cellStyle name="čárky bez des. míst 2 2 2 2 2 2 2 2 4 3" xfId="905"/>
    <cellStyle name="čárky bez des. míst 2 2 2 2 2 2 2 2 4 3 2" xfId="906"/>
    <cellStyle name="čárky bez des. míst 2 2 2 2 2 2 2 2 4 4" xfId="907"/>
    <cellStyle name="čárky bez des. míst 2 2 2 2 2 2 2 2 5" xfId="908"/>
    <cellStyle name="čárky bez des. míst 2 2 2 2 2 2 2 2 5 2" xfId="909"/>
    <cellStyle name="čárky bez des. míst 2 2 2 2 2 2 2 2 5 2 2" xfId="910"/>
    <cellStyle name="čárky bez des. míst 2 2 2 2 2 2 2 2 5 3" xfId="911"/>
    <cellStyle name="čárky bez des. míst 2 2 2 2 2 2 2 2 5 3 2" xfId="912"/>
    <cellStyle name="čárky bez des. míst 2 2 2 2 2 2 2 2 5 4" xfId="913"/>
    <cellStyle name="čárky bez des. míst 2 2 2 2 2 2 2 2 6" xfId="914"/>
    <cellStyle name="čárky bez des. míst 2 2 2 2 2 2 2 2 6 2" xfId="915"/>
    <cellStyle name="čárky bez des. míst 2 2 2 2 2 2 2 2 6 2 2" xfId="916"/>
    <cellStyle name="čárky bez des. míst 2 2 2 2 2 2 2 2 6 3" xfId="917"/>
    <cellStyle name="čárky bez des. míst 2 2 2 2 2 2 2 2 6 3 2" xfId="918"/>
    <cellStyle name="čárky bez des. míst 2 2 2 2 2 2 2 2 6 4" xfId="919"/>
    <cellStyle name="čárky bez des. míst 2 2 2 2 2 2 2 2 7" xfId="920"/>
    <cellStyle name="čárky bez des. míst 2 2 2 2 2 2 2 2 7 2" xfId="921"/>
    <cellStyle name="čárky bez des. míst 2 2 2 2 2 2 2 2 7 2 2" xfId="922"/>
    <cellStyle name="čárky bez des. míst 2 2 2 2 2 2 2 2 7 3" xfId="923"/>
    <cellStyle name="čárky bez des. míst 2 2 2 2 2 2 2 2 7 3 2" xfId="924"/>
    <cellStyle name="čárky bez des. míst 2 2 2 2 2 2 2 2 7 4" xfId="925"/>
    <cellStyle name="čárky bez des. míst 2 2 2 2 2 2 2 2 8" xfId="926"/>
    <cellStyle name="čárky bez des. míst 2 2 2 2 2 2 2 2 8 2" xfId="927"/>
    <cellStyle name="čárky bez des. míst 2 2 2 2 2 2 2 2 8 2 2" xfId="928"/>
    <cellStyle name="čárky bez des. míst 2 2 2 2 2 2 2 2 8 3" xfId="929"/>
    <cellStyle name="čárky bez des. míst 2 2 2 2 2 2 2 2 8 3 2" xfId="930"/>
    <cellStyle name="čárky bez des. míst 2 2 2 2 2 2 2 2 8 4" xfId="931"/>
    <cellStyle name="čárky bez des. míst 2 2 2 2 2 2 2 2 9" xfId="932"/>
    <cellStyle name="čárky bez des. míst 2 2 2 2 2 2 2 3" xfId="933"/>
    <cellStyle name="čárky bez des. míst 2 2 2 2 2 2 2 3 2" xfId="934"/>
    <cellStyle name="čárky bez des. míst 2 2 2 2 2 2 2 3 2 2" xfId="935"/>
    <cellStyle name="čárky bez des. míst 2 2 2 2 2 2 2 3 3" xfId="936"/>
    <cellStyle name="čárky bez des. míst 2 2 2 2 2 2 2 4" xfId="937"/>
    <cellStyle name="čárky bez des. míst 2 2 2 2 2 2 2 4 2" xfId="938"/>
    <cellStyle name="čárky bez des. míst 2 2 2 2 2 2 2 4 2 2" xfId="939"/>
    <cellStyle name="čárky bez des. míst 2 2 2 2 2 2 2 4 3" xfId="940"/>
    <cellStyle name="čárky bez des. míst 2 2 2 2 2 2 2 4 3 2" xfId="941"/>
    <cellStyle name="čárky bez des. míst 2 2 2 2 2 2 2 4 4" xfId="942"/>
    <cellStyle name="čárky bez des. míst 2 2 2 2 2 2 2 4 4 2" xfId="943"/>
    <cellStyle name="čárky bez des. míst 2 2 2 2 2 2 2 4 5" xfId="944"/>
    <cellStyle name="čárky bez des. míst 2 2 2 2 2 2 2 5" xfId="945"/>
    <cellStyle name="čárky bez des. míst 2 2 2 2 2 2 2 5 2" xfId="946"/>
    <cellStyle name="čárky bez des. míst 2 2 2 2 2 2 2 6" xfId="947"/>
    <cellStyle name="čárky bez des. míst 2 2 2 2 2 2 2 6 2" xfId="948"/>
    <cellStyle name="čárky bez des. míst 2 2 2 2 2 2 2 7" xfId="949"/>
    <cellStyle name="čárky bez des. míst 2 2 2 2 2 2 2 7 2" xfId="950"/>
    <cellStyle name="čárky bez des. míst 2 2 2 2 2 2 2 8" xfId="951"/>
    <cellStyle name="čárky bez des. míst 2 2 2 2 2 2 2 8 2" xfId="952"/>
    <cellStyle name="čárky bez des. míst 2 2 2 2 2 2 2 9" xfId="953"/>
    <cellStyle name="čárky bez des. míst 2 2 2 2 2 2 3" xfId="954"/>
    <cellStyle name="čárky bez des. míst 2 2 2 2 2 2 3 2" xfId="955"/>
    <cellStyle name="čárky bez des. míst 2 2 2 2 2 2 4" xfId="956"/>
    <cellStyle name="čárky bez des. míst 2 2 2 2 2 2 4 2" xfId="957"/>
    <cellStyle name="čárky bez des. míst 2 2 2 2 2 2 5" xfId="958"/>
    <cellStyle name="čárky bez des. míst 2 2 2 2 2 2 5 2" xfId="959"/>
    <cellStyle name="čárky bez des. míst 2 2 2 2 2 2 6" xfId="960"/>
    <cellStyle name="čárky bez des. míst 2 2 2 2 2 2 6 2" xfId="961"/>
    <cellStyle name="čárky bez des. míst 2 2 2 2 2 2 7" xfId="962"/>
    <cellStyle name="čárky bez des. míst 2 2 2 2 2 2 7 2" xfId="963"/>
    <cellStyle name="čárky bez des. míst 2 2 2 2 2 2 8" xfId="964"/>
    <cellStyle name="čárky bez des. míst 2 2 2 2 2 2 8 2" xfId="965"/>
    <cellStyle name="čárky bez des. míst 2 2 2 2 2 2 8 2 2" xfId="966"/>
    <cellStyle name="čárky bez des. míst 2 2 2 2 2 2 8 3" xfId="967"/>
    <cellStyle name="čárky bez des. míst 2 2 2 2 2 2 8 3 2" xfId="968"/>
    <cellStyle name="čárky bez des. míst 2 2 2 2 2 2 8 4" xfId="969"/>
    <cellStyle name="čárky bez des. míst 2 2 2 2 2 2 9" xfId="970"/>
    <cellStyle name="čárky bez des. míst 2 2 2 2 2 2 9 2" xfId="971"/>
    <cellStyle name="čárky bez des. míst 2 2 2 2 2 2 9 2 2" xfId="972"/>
    <cellStyle name="čárky bez des. míst 2 2 2 2 2 2 9 3" xfId="973"/>
    <cellStyle name="čárky bez des. míst 2 2 2 2 2 2 9 3 2" xfId="974"/>
    <cellStyle name="čárky bez des. míst 2 2 2 2 2 2 9 4" xfId="975"/>
    <cellStyle name="čárky bez des. míst 2 2 2 2 2 3" xfId="976"/>
    <cellStyle name="čárky bez des. míst 2 2 2 2 2 3 2" xfId="977"/>
    <cellStyle name="čárky bez des. míst 2 2 2 2 2 3 2 2" xfId="978"/>
    <cellStyle name="čárky bez des. míst 2 2 2 2 2 3 2 2 2" xfId="979"/>
    <cellStyle name="čárky bez des. míst 2 2 2 2 2 3 2 3" xfId="980"/>
    <cellStyle name="čárky bez des. míst 2 2 2 2 2 3 3" xfId="981"/>
    <cellStyle name="čárky bez des. míst 2 2 2 2 2 3 3 2" xfId="982"/>
    <cellStyle name="čárky bez des. míst 2 2 2 2 2 3 4" xfId="983"/>
    <cellStyle name="čárky bez des. míst 2 2 2 2 2 4" xfId="984"/>
    <cellStyle name="čárky bez des. míst 2 2 2 2 2 4 2" xfId="985"/>
    <cellStyle name="čárky bez des. míst 2 2 2 2 2 4 2 2" xfId="986"/>
    <cellStyle name="čárky bez des. míst 2 2 2 2 2 4 3" xfId="987"/>
    <cellStyle name="čárky bez des. míst 2 2 2 2 2 5" xfId="988"/>
    <cellStyle name="čárky bez des. míst 2 2 2 2 2 5 2" xfId="989"/>
    <cellStyle name="čárky bez des. míst 2 2 2 2 2 5 2 2" xfId="990"/>
    <cellStyle name="čárky bez des. míst 2 2 2 2 2 5 3" xfId="991"/>
    <cellStyle name="čárky bez des. míst 2 2 2 2 2 6" xfId="992"/>
    <cellStyle name="čárky bez des. míst 2 2 2 2 2 6 2" xfId="993"/>
    <cellStyle name="čárky bez des. míst 2 2 2 2 2 6 2 2" xfId="994"/>
    <cellStyle name="čárky bez des. míst 2 2 2 2 2 6 3" xfId="995"/>
    <cellStyle name="čárky bez des. míst 2 2 2 2 2 7" xfId="996"/>
    <cellStyle name="čárky bez des. míst 2 2 2 2 2 7 2" xfId="997"/>
    <cellStyle name="čárky bez des. míst 2 2 2 2 2 7 2 2" xfId="998"/>
    <cellStyle name="čárky bez des. míst 2 2 2 2 2 7 3" xfId="999"/>
    <cellStyle name="čárky bez des. míst 2 2 2 2 2 8" xfId="1000"/>
    <cellStyle name="čárky bez des. míst 2 2 2 2 2 8 2" xfId="1001"/>
    <cellStyle name="čárky bez des. míst 2 2 2 2 2 8 2 2" xfId="1002"/>
    <cellStyle name="čárky bez des. míst 2 2 2 2 2 8 3" xfId="1003"/>
    <cellStyle name="čárky bez des. míst 2 2 2 2 2 8 3 2" xfId="1004"/>
    <cellStyle name="čárky bez des. míst 2 2 2 2 2 8 4" xfId="1005"/>
    <cellStyle name="čárky bez des. míst 2 2 2 2 2 8 4 2" xfId="1006"/>
    <cellStyle name="čárky bez des. míst 2 2 2 2 2 8 5" xfId="1007"/>
    <cellStyle name="čárky bez des. míst 2 2 2 2 2 9" xfId="1008"/>
    <cellStyle name="čárky bez des. míst 2 2 2 2 2 9 2" xfId="1009"/>
    <cellStyle name="čárky bez des. míst 2 2 2 2 3" xfId="1010"/>
    <cellStyle name="čárky bez des. míst 2 2 2 2 3 2" xfId="1011"/>
    <cellStyle name="čárky bez des. míst 2 2 2 2 4" xfId="1012"/>
    <cellStyle name="čárky bez des. míst 2 2 2 2 4 2" xfId="1013"/>
    <cellStyle name="čárky bez des. míst 2 2 2 2 5" xfId="1014"/>
    <cellStyle name="čárky bez des. míst 2 2 2 2 5 2" xfId="1015"/>
    <cellStyle name="čárky bez des. míst 2 2 2 2 6" xfId="1016"/>
    <cellStyle name="čárky bez des. míst 2 2 2 2 6 2" xfId="1017"/>
    <cellStyle name="čárky bez des. míst 2 2 2 2 7" xfId="1018"/>
    <cellStyle name="čárky bez des. míst 2 2 2 2 7 2" xfId="1019"/>
    <cellStyle name="čárky bez des. míst 2 2 2 2 8" xfId="1020"/>
    <cellStyle name="čárky bez des. míst 2 2 2 2 8 2" xfId="1021"/>
    <cellStyle name="čárky bez des. míst 2 2 2 2 9" xfId="1022"/>
    <cellStyle name="čárky bez des. míst 2 2 2 2 9 2" xfId="1023"/>
    <cellStyle name="čárky bez des. míst 2 2 2 3" xfId="1024"/>
    <cellStyle name="čárky bez des. míst 2 2 2 3 2" xfId="1025"/>
    <cellStyle name="čárky bez des. míst 2 2 2 3 2 2" xfId="1026"/>
    <cellStyle name="čárky bez des. míst 2 2 2 3 2 2 2" xfId="1027"/>
    <cellStyle name="čárky bez des. míst 2 2 2 3 2 2 2 2" xfId="1028"/>
    <cellStyle name="čárky bez des. míst 2 2 2 3 2 2 3" xfId="1029"/>
    <cellStyle name="čárky bez des. míst 2 2 2 3 2 3" xfId="1030"/>
    <cellStyle name="čárky bez des. míst 2 2 2 3 2 3 2" xfId="1031"/>
    <cellStyle name="čárky bez des. míst 2 2 2 3 2 4" xfId="1032"/>
    <cellStyle name="čárky bez des. míst 2 2 2 3 3" xfId="1033"/>
    <cellStyle name="čárky bez des. míst 2 2 2 3 3 2" xfId="1034"/>
    <cellStyle name="čárky bez des. míst 2 2 2 3 3 2 2" xfId="1035"/>
    <cellStyle name="čárky bez des. míst 2 2 2 3 3 3" xfId="1036"/>
    <cellStyle name="čárky bez des. míst 2 2 2 3 4" xfId="1037"/>
    <cellStyle name="čárky bez des. míst 2 2 2 3 4 2" xfId="1038"/>
    <cellStyle name="čárky bez des. míst 2 2 2 3 4 2 2" xfId="1039"/>
    <cellStyle name="čárky bez des. míst 2 2 2 3 4 3" xfId="1040"/>
    <cellStyle name="čárky bez des. míst 2 2 2 3 5" xfId="1041"/>
    <cellStyle name="čárky bez des. míst 2 2 2 3 5 2" xfId="1042"/>
    <cellStyle name="čárky bez des. míst 2 2 2 3 6" xfId="1043"/>
    <cellStyle name="čárky bez des. míst 2 2 2 4" xfId="1044"/>
    <cellStyle name="čárky bez des. míst 2 2 2 4 2" xfId="1045"/>
    <cellStyle name="čárky bez des. míst 2 2 2 4 2 2" xfId="1046"/>
    <cellStyle name="čárky bez des. míst 2 2 2 4 2 2 2" xfId="1047"/>
    <cellStyle name="čárky bez des. míst 2 2 2 4 2 3" xfId="1048"/>
    <cellStyle name="čárky bez des. míst 2 2 2 4 3" xfId="1049"/>
    <cellStyle name="čárky bez des. míst 2 2 2 4 3 2" xfId="1050"/>
    <cellStyle name="čárky bez des. míst 2 2 2 4 4" xfId="1051"/>
    <cellStyle name="čárky bez des. míst 2 2 2 5" xfId="1052"/>
    <cellStyle name="čárky bez des. míst 2 2 2 5 2" xfId="1053"/>
    <cellStyle name="čárky bez des. míst 2 2 2 5 2 2" xfId="1054"/>
    <cellStyle name="čárky bez des. míst 2 2 2 5 2 2 2" xfId="1055"/>
    <cellStyle name="čárky bez des. míst 2 2 2 5 2 3" xfId="1056"/>
    <cellStyle name="čárky bez des. míst 2 2 2 5 3" xfId="1057"/>
    <cellStyle name="čárky bez des. míst 2 2 2 5 3 2" xfId="1058"/>
    <cellStyle name="čárky bez des. míst 2 2 2 5 4" xfId="1059"/>
    <cellStyle name="čárky bez des. míst 2 2 2 6" xfId="1060"/>
    <cellStyle name="čárky bez des. míst 2 2 2 6 2" xfId="1061"/>
    <cellStyle name="čárky bez des. míst 2 2 2 6 2 2" xfId="1062"/>
    <cellStyle name="čárky bez des. míst 2 2 2 6 3" xfId="1063"/>
    <cellStyle name="čárky bez des. míst 2 2 2 7" xfId="1064"/>
    <cellStyle name="čárky bez des. míst 2 2 2 7 2" xfId="1065"/>
    <cellStyle name="čárky bez des. míst 2 2 2 7 2 2" xfId="1066"/>
    <cellStyle name="čárky bez des. míst 2 2 2 7 3" xfId="1067"/>
    <cellStyle name="čárky bez des. míst 2 2 2 8" xfId="1068"/>
    <cellStyle name="čárky bez des. míst 2 2 2 8 2" xfId="1069"/>
    <cellStyle name="čárky bez des. míst 2 2 2 8 2 2" xfId="1070"/>
    <cellStyle name="čárky bez des. míst 2 2 2 8 3" xfId="1071"/>
    <cellStyle name="čárky bez des. míst 2 2 2 9" xfId="1072"/>
    <cellStyle name="čárky bez des. míst 2 2 2 9 2" xfId="1073"/>
    <cellStyle name="čárky bez des. míst 2 2 2 9 2 2" xfId="1074"/>
    <cellStyle name="čárky bez des. míst 2 2 2 9 3" xfId="1075"/>
    <cellStyle name="čárky bez des. míst 2 2 3" xfId="1076"/>
    <cellStyle name="čárky bez des. míst 2 2 3 2" xfId="1077"/>
    <cellStyle name="čárky bez des. míst 2 2 4" xfId="1078"/>
    <cellStyle name="čárky bez des. míst 2 2 4 2" xfId="1079"/>
    <cellStyle name="čárky bez des. míst 2 2 5" xfId="1080"/>
    <cellStyle name="čárky bez des. míst 2 2 5 2" xfId="1081"/>
    <cellStyle name="čárky bez des. míst 2 2 6" xfId="1082"/>
    <cellStyle name="čárky bez des. míst 2 2 6 2" xfId="1083"/>
    <cellStyle name="čárky bez des. míst 2 2 7" xfId="1084"/>
    <cellStyle name="čárky bez des. míst 2 2 8" xfId="1085"/>
    <cellStyle name="čárky bez des. míst 2 2 9" xfId="1086"/>
    <cellStyle name="čárky bez des. míst 2 3" xfId="1087"/>
    <cellStyle name="čárky bez des. míst 2 3 2" xfId="1088"/>
    <cellStyle name="čárky bez des. míst 2 3 2 2" xfId="1089"/>
    <cellStyle name="čárky bez des. míst 2 3 2 2 2" xfId="1090"/>
    <cellStyle name="čárky bez des. míst 2 3 2 2 2 2" xfId="1091"/>
    <cellStyle name="čárky bez des. míst 2 3 2 2 2 2 2" xfId="1092"/>
    <cellStyle name="čárky bez des. míst 2 3 2 2 2 3" xfId="1093"/>
    <cellStyle name="čárky bez des. míst 2 3 2 2 3" xfId="1094"/>
    <cellStyle name="čárky bez des. míst 2 3 2 2 3 2" xfId="1095"/>
    <cellStyle name="čárky bez des. míst 2 3 2 2 4" xfId="1096"/>
    <cellStyle name="čárky bez des. míst 2 3 2 3" xfId="1097"/>
    <cellStyle name="čárky bez des. míst 2 3 2 3 2" xfId="1098"/>
    <cellStyle name="čárky bez des. míst 2 3 2 3 2 2" xfId="1099"/>
    <cellStyle name="čárky bez des. míst 2 3 2 3 3" xfId="1100"/>
    <cellStyle name="čárky bez des. míst 2 3 2 4" xfId="1101"/>
    <cellStyle name="čárky bez des. míst 2 3 2 4 2" xfId="1102"/>
    <cellStyle name="čárky bez des. míst 2 3 2 4 2 2" xfId="1103"/>
    <cellStyle name="čárky bez des. míst 2 3 2 4 3" xfId="1104"/>
    <cellStyle name="čárky bez des. míst 2 3 2 5" xfId="1105"/>
    <cellStyle name="čárky bez des. míst 2 3 2 5 2" xfId="1106"/>
    <cellStyle name="čárky bez des. míst 2 3 2 6" xfId="1107"/>
    <cellStyle name="čárky bez des. míst 2 3 3" xfId="1108"/>
    <cellStyle name="čárky bez des. míst 2 3 3 2" xfId="1109"/>
    <cellStyle name="čárky bez des. míst 2 3 3 2 2" xfId="1110"/>
    <cellStyle name="čárky bez des. míst 2 3 3 2 2 2" xfId="1111"/>
    <cellStyle name="čárky bez des. míst 2 3 3 2 3" xfId="1112"/>
    <cellStyle name="čárky bez des. míst 2 3 3 3" xfId="1113"/>
    <cellStyle name="čárky bez des. míst 2 3 3 3 2" xfId="1114"/>
    <cellStyle name="čárky bez des. míst 2 3 3 4" xfId="1115"/>
    <cellStyle name="čárky bez des. míst 2 3 4" xfId="1116"/>
    <cellStyle name="čárky bez des. míst 2 3 4 2" xfId="1117"/>
    <cellStyle name="čárky bez des. míst 2 3 4 2 2" xfId="1118"/>
    <cellStyle name="čárky bez des. míst 2 3 4 3" xfId="1119"/>
    <cellStyle name="čárky bez des. míst 2 3 5" xfId="1120"/>
    <cellStyle name="čárky bez des. míst 2 3 5 2" xfId="1121"/>
    <cellStyle name="čárky bez des. míst 2 3 5 2 2" xfId="1122"/>
    <cellStyle name="čárky bez des. míst 2 3 5 3" xfId="1123"/>
    <cellStyle name="čárky bez des. míst 2 3 6" xfId="1124"/>
    <cellStyle name="čárky bez des. míst 2 3 6 2" xfId="1125"/>
    <cellStyle name="čárky bez des. míst 2 3 7" xfId="1126"/>
    <cellStyle name="čárky bez des. míst 2 4" xfId="1127"/>
    <cellStyle name="čárky bez des. míst 2 4 2" xfId="1128"/>
    <cellStyle name="čárky bez des. míst 2 4 2 2" xfId="1129"/>
    <cellStyle name="čárky bez des. míst 2 4 2 2 2" xfId="1130"/>
    <cellStyle name="čárky bez des. míst 2 4 2 2 2 2" xfId="1131"/>
    <cellStyle name="čárky bez des. míst 2 4 2 2 3" xfId="1132"/>
    <cellStyle name="čárky bez des. míst 2 4 2 3" xfId="1133"/>
    <cellStyle name="čárky bez des. míst 2 4 2 3 2" xfId="1134"/>
    <cellStyle name="čárky bez des. míst 2 4 2 4" xfId="1135"/>
    <cellStyle name="čárky bez des. míst 2 4 3" xfId="1136"/>
    <cellStyle name="čárky bez des. míst 2 4 3 2" xfId="1137"/>
    <cellStyle name="čárky bez des. míst 2 4 3 2 2" xfId="1138"/>
    <cellStyle name="čárky bez des. míst 2 4 3 3" xfId="1139"/>
    <cellStyle name="čárky bez des. míst 2 4 4" xfId="1140"/>
    <cellStyle name="čárky bez des. míst 2 4 4 2" xfId="1141"/>
    <cellStyle name="čárky bez des. míst 2 4 4 2 2" xfId="1142"/>
    <cellStyle name="čárky bez des. míst 2 4 4 3" xfId="1143"/>
    <cellStyle name="čárky bez des. míst 2 4 5" xfId="1144"/>
    <cellStyle name="čárky bez des. míst 2 4 5 2" xfId="1145"/>
    <cellStyle name="čárky bez des. míst 2 4 6" xfId="1146"/>
    <cellStyle name="čárky bez des. míst 2 5" xfId="1147"/>
    <cellStyle name="čárky bez des. míst 2 6" xfId="1148"/>
    <cellStyle name="čárky bez des. míst 2 7" xfId="1149"/>
    <cellStyle name="čárky bez des. míst 2 8" xfId="1150"/>
    <cellStyle name="čárky bez des. míst 2 9" xfId="1151"/>
    <cellStyle name="čárky bez des. míst 22 3" xfId="1152"/>
    <cellStyle name="čárky bez des. míst 22 3 2" xfId="1153"/>
    <cellStyle name="čárky bez des. míst 22 3 2 2" xfId="1154"/>
    <cellStyle name="čárky bez des. míst 22 3 2 2 2" xfId="1155"/>
    <cellStyle name="čárky bez des. míst 22 3 2 2 2 2" xfId="1156"/>
    <cellStyle name="čárky bez des. míst 22 3 2 2 3" xfId="1157"/>
    <cellStyle name="čárky bez des. míst 22 3 2 3" xfId="1158"/>
    <cellStyle name="čárky bez des. míst 22 3 2 3 2" xfId="1159"/>
    <cellStyle name="čárky bez des. míst 22 3 2 4" xfId="1160"/>
    <cellStyle name="čárky bez des. míst 22 3 3" xfId="1161"/>
    <cellStyle name="čárky bez des. míst 22 3 3 2" xfId="1162"/>
    <cellStyle name="čárky bez des. míst 22 3 3 2 2" xfId="1163"/>
    <cellStyle name="čárky bez des. míst 22 3 3 3" xfId="1164"/>
    <cellStyle name="čárky bez des. míst 22 3 4" xfId="1165"/>
    <cellStyle name="čárky bez des. míst 22 3 4 2" xfId="1166"/>
    <cellStyle name="čárky bez des. míst 22 3 4 2 2" xfId="1167"/>
    <cellStyle name="čárky bez des. míst 22 3 4 3" xfId="1168"/>
    <cellStyle name="čárky bez des. míst 22 3 5" xfId="1169"/>
    <cellStyle name="čárky bez des. míst 22 3 5 2" xfId="1170"/>
    <cellStyle name="čárky bez des. míst 22 3 6" xfId="1171"/>
    <cellStyle name="Emphasis 1" xfId="1172"/>
    <cellStyle name="Emphasis 2" xfId="1173"/>
    <cellStyle name="Emphasis 3" xfId="1174"/>
    <cellStyle name="Explanatory Text" xfId="1175"/>
    <cellStyle name="Explanatory Text 10" xfId="1176"/>
    <cellStyle name="Explanatory Text 2" xfId="1177"/>
    <cellStyle name="Explanatory Text 2 2" xfId="1178"/>
    <cellStyle name="Explanatory Text 2 3" xfId="1179"/>
    <cellStyle name="Explanatory Text 3" xfId="1180"/>
    <cellStyle name="Explanatory Text 3 2" xfId="1181"/>
    <cellStyle name="Explanatory Text 3 3" xfId="1182"/>
    <cellStyle name="Explanatory Text 4" xfId="1183"/>
    <cellStyle name="Explanatory Text 4 2" xfId="1184"/>
    <cellStyle name="Explanatory Text 4 3" xfId="1185"/>
    <cellStyle name="Explanatory Text 5" xfId="1186"/>
    <cellStyle name="Explanatory Text 5 2" xfId="1187"/>
    <cellStyle name="Explanatory Text 5 3" xfId="1188"/>
    <cellStyle name="Explanatory Text 6" xfId="1189"/>
    <cellStyle name="Explanatory Text 6 2" xfId="1190"/>
    <cellStyle name="Explanatory Text 6 3" xfId="1191"/>
    <cellStyle name="Explanatory Text 7" xfId="1192"/>
    <cellStyle name="Explanatory Text 7 2" xfId="1193"/>
    <cellStyle name="Explanatory Text 7 3" xfId="1194"/>
    <cellStyle name="Explanatory Text 8" xfId="1195"/>
    <cellStyle name="Explanatory Text 8 2" xfId="1196"/>
    <cellStyle name="Explanatory Text 8 3" xfId="1197"/>
    <cellStyle name="Explanatory Text 9" xfId="1198"/>
    <cellStyle name="Explanatory Text 9 2" xfId="1199"/>
    <cellStyle name="Explanatory Text_ThinPrint" xfId="1200"/>
    <cellStyle name="Good" xfId="1201"/>
    <cellStyle name="Good 10" xfId="1202"/>
    <cellStyle name="Good 2" xfId="1203"/>
    <cellStyle name="Good 2 2" xfId="1204"/>
    <cellStyle name="Good 2 3" xfId="1205"/>
    <cellStyle name="Good 3" xfId="1206"/>
    <cellStyle name="Good 3 2" xfId="1207"/>
    <cellStyle name="Good 3 3" xfId="1208"/>
    <cellStyle name="Good 4" xfId="1209"/>
    <cellStyle name="Good 4 2" xfId="1210"/>
    <cellStyle name="Good 4 3" xfId="1211"/>
    <cellStyle name="Good 5" xfId="1212"/>
    <cellStyle name="Good 5 2" xfId="1213"/>
    <cellStyle name="Good 5 3" xfId="1214"/>
    <cellStyle name="Good 6" xfId="1215"/>
    <cellStyle name="Good 6 2" xfId="1216"/>
    <cellStyle name="Good 6 3" xfId="1217"/>
    <cellStyle name="Good 7" xfId="1218"/>
    <cellStyle name="Good 7 2" xfId="1219"/>
    <cellStyle name="Good 7 3" xfId="1220"/>
    <cellStyle name="Good 8" xfId="1221"/>
    <cellStyle name="Good 8 2" xfId="1222"/>
    <cellStyle name="Good 8 3" xfId="1223"/>
    <cellStyle name="Good 9" xfId="1224"/>
    <cellStyle name="Good 9 2" xfId="1225"/>
    <cellStyle name="Good_ThinPrint" xfId="1226"/>
    <cellStyle name="Heading 1" xfId="1227"/>
    <cellStyle name="Heading 1 10" xfId="1228"/>
    <cellStyle name="Heading 1 2" xfId="1229"/>
    <cellStyle name="Heading 1 2 2" xfId="1230"/>
    <cellStyle name="Heading 1 2 3" xfId="1231"/>
    <cellStyle name="Heading 1 3" xfId="1232"/>
    <cellStyle name="Heading 1 3 2" xfId="1233"/>
    <cellStyle name="Heading 1 3 3" xfId="1234"/>
    <cellStyle name="Heading 1 4" xfId="1235"/>
    <cellStyle name="Heading 1 4 2" xfId="1236"/>
    <cellStyle name="Heading 1 4 3" xfId="1237"/>
    <cellStyle name="Heading 1 5" xfId="1238"/>
    <cellStyle name="Heading 1 5 2" xfId="1239"/>
    <cellStyle name="Heading 1 5 3" xfId="1240"/>
    <cellStyle name="Heading 1 6" xfId="1241"/>
    <cellStyle name="Heading 1 6 2" xfId="1242"/>
    <cellStyle name="Heading 1 6 3" xfId="1243"/>
    <cellStyle name="Heading 1 7" xfId="1244"/>
    <cellStyle name="Heading 1 7 2" xfId="1245"/>
    <cellStyle name="Heading 1 7 3" xfId="1246"/>
    <cellStyle name="Heading 1 8" xfId="1247"/>
    <cellStyle name="Heading 1 8 2" xfId="1248"/>
    <cellStyle name="Heading 1 8 3" xfId="1249"/>
    <cellStyle name="Heading 1 9" xfId="1250"/>
    <cellStyle name="Heading 1 9 2" xfId="1251"/>
    <cellStyle name="Heading 1_ThinPrint" xfId="1252"/>
    <cellStyle name="Heading 2" xfId="1253"/>
    <cellStyle name="Heading 2 10" xfId="1254"/>
    <cellStyle name="Heading 2 2" xfId="1255"/>
    <cellStyle name="Heading 2 2 2" xfId="1256"/>
    <cellStyle name="Heading 2 2 3" xfId="1257"/>
    <cellStyle name="Heading 2 3" xfId="1258"/>
    <cellStyle name="Heading 2 3 2" xfId="1259"/>
    <cellStyle name="Heading 2 3 3" xfId="1260"/>
    <cellStyle name="Heading 2 4" xfId="1261"/>
    <cellStyle name="Heading 2 4 2" xfId="1262"/>
    <cellStyle name="Heading 2 4 3" xfId="1263"/>
    <cellStyle name="Heading 2 5" xfId="1264"/>
    <cellStyle name="Heading 2 5 2" xfId="1265"/>
    <cellStyle name="Heading 2 5 3" xfId="1266"/>
    <cellStyle name="Heading 2 6" xfId="1267"/>
    <cellStyle name="Heading 2 6 2" xfId="1268"/>
    <cellStyle name="Heading 2 6 3" xfId="1269"/>
    <cellStyle name="Heading 2 7" xfId="1270"/>
    <cellStyle name="Heading 2 7 2" xfId="1271"/>
    <cellStyle name="Heading 2 7 3" xfId="1272"/>
    <cellStyle name="Heading 2 8" xfId="1273"/>
    <cellStyle name="Heading 2 8 2" xfId="1274"/>
    <cellStyle name="Heading 2 8 3" xfId="1275"/>
    <cellStyle name="Heading 2 9" xfId="1276"/>
    <cellStyle name="Heading 2 9 2" xfId="1277"/>
    <cellStyle name="Heading 2_ThinPrint" xfId="1278"/>
    <cellStyle name="Heading 3" xfId="1279"/>
    <cellStyle name="Heading 3 10" xfId="1280"/>
    <cellStyle name="Heading 3 2" xfId="1281"/>
    <cellStyle name="Heading 3 2 2" xfId="1282"/>
    <cellStyle name="Heading 3 2 3" xfId="1283"/>
    <cellStyle name="Heading 3 3" xfId="1284"/>
    <cellStyle name="Heading 3 3 2" xfId="1285"/>
    <cellStyle name="Heading 3 3 3" xfId="1286"/>
    <cellStyle name="Heading 3 4" xfId="1287"/>
    <cellStyle name="Heading 3 4 2" xfId="1288"/>
    <cellStyle name="Heading 3 4 3" xfId="1289"/>
    <cellStyle name="Heading 3 5" xfId="1290"/>
    <cellStyle name="Heading 3 5 2" xfId="1291"/>
    <cellStyle name="Heading 3 5 3" xfId="1292"/>
    <cellStyle name="Heading 3 6" xfId="1293"/>
    <cellStyle name="Heading 3 6 2" xfId="1294"/>
    <cellStyle name="Heading 3 6 3" xfId="1295"/>
    <cellStyle name="Heading 3 7" xfId="1296"/>
    <cellStyle name="Heading 3 7 2" xfId="1297"/>
    <cellStyle name="Heading 3 7 3" xfId="1298"/>
    <cellStyle name="Heading 3 8" xfId="1299"/>
    <cellStyle name="Heading 3 8 2" xfId="1300"/>
    <cellStyle name="Heading 3 8 3" xfId="1301"/>
    <cellStyle name="Heading 3 9" xfId="1302"/>
    <cellStyle name="Heading 3 9 2" xfId="1303"/>
    <cellStyle name="Heading 3_ThinPrint" xfId="1304"/>
    <cellStyle name="Heading 4" xfId="1305"/>
    <cellStyle name="Heading 4 10" xfId="1306"/>
    <cellStyle name="Heading 4 2" xfId="1307"/>
    <cellStyle name="Heading 4 2 2" xfId="1308"/>
    <cellStyle name="Heading 4 2 3" xfId="1309"/>
    <cellStyle name="Heading 4 3" xfId="1310"/>
    <cellStyle name="Heading 4 3 2" xfId="1311"/>
    <cellStyle name="Heading 4 3 3" xfId="1312"/>
    <cellStyle name="Heading 4 4" xfId="1313"/>
    <cellStyle name="Heading 4 4 2" xfId="1314"/>
    <cellStyle name="Heading 4 4 3" xfId="1315"/>
    <cellStyle name="Heading 4 5" xfId="1316"/>
    <cellStyle name="Heading 4 5 2" xfId="1317"/>
    <cellStyle name="Heading 4 5 3" xfId="1318"/>
    <cellStyle name="Heading 4 6" xfId="1319"/>
    <cellStyle name="Heading 4 6 2" xfId="1320"/>
    <cellStyle name="Heading 4 6 3" xfId="1321"/>
    <cellStyle name="Heading 4 7" xfId="1322"/>
    <cellStyle name="Heading 4 7 2" xfId="1323"/>
    <cellStyle name="Heading 4 7 3" xfId="1324"/>
    <cellStyle name="Heading 4 8" xfId="1325"/>
    <cellStyle name="Heading 4 8 2" xfId="1326"/>
    <cellStyle name="Heading 4 8 3" xfId="1327"/>
    <cellStyle name="Heading 4 9" xfId="1328"/>
    <cellStyle name="Heading 4 9 2" xfId="1329"/>
    <cellStyle name="Heading 4_ThinPrint" xfId="1330"/>
    <cellStyle name="Hyperlink 2" xfId="1331"/>
    <cellStyle name="Check Cell" xfId="1332"/>
    <cellStyle name="Check Cell 10" xfId="1333"/>
    <cellStyle name="Check Cell 2" xfId="1334"/>
    <cellStyle name="Check Cell 2 2" xfId="1335"/>
    <cellStyle name="Check Cell 2 3" xfId="1336"/>
    <cellStyle name="Check Cell 3" xfId="1337"/>
    <cellStyle name="Check Cell 3 2" xfId="1338"/>
    <cellStyle name="Check Cell 3 3" xfId="1339"/>
    <cellStyle name="Check Cell 4" xfId="1340"/>
    <cellStyle name="Check Cell 4 2" xfId="1341"/>
    <cellStyle name="Check Cell 4 3" xfId="1342"/>
    <cellStyle name="Check Cell 5" xfId="1343"/>
    <cellStyle name="Check Cell 5 2" xfId="1344"/>
    <cellStyle name="Check Cell 5 3" xfId="1345"/>
    <cellStyle name="Check Cell 6" xfId="1346"/>
    <cellStyle name="Check Cell 6 2" xfId="1347"/>
    <cellStyle name="Check Cell 6 3" xfId="1348"/>
    <cellStyle name="Check Cell 7" xfId="1349"/>
    <cellStyle name="Check Cell 7 2" xfId="1350"/>
    <cellStyle name="Check Cell 7 3" xfId="1351"/>
    <cellStyle name="Check Cell 8" xfId="1352"/>
    <cellStyle name="Check Cell 8 2" xfId="1353"/>
    <cellStyle name="Check Cell 8 3" xfId="1354"/>
    <cellStyle name="Check Cell 9" xfId="1355"/>
    <cellStyle name="Check Cell 9 2" xfId="1356"/>
    <cellStyle name="Check Cell_ThinPrint" xfId="1357"/>
    <cellStyle name="Input" xfId="1358"/>
    <cellStyle name="Input 10" xfId="1359"/>
    <cellStyle name="Input 10 2" xfId="1360"/>
    <cellStyle name="Input 11" xfId="1361"/>
    <cellStyle name="Input 2" xfId="1362"/>
    <cellStyle name="Input 2 2" xfId="1363"/>
    <cellStyle name="Input 2 2 2" xfId="1364"/>
    <cellStyle name="Input 2 3" xfId="1365"/>
    <cellStyle name="Input 2 3 2" xfId="1366"/>
    <cellStyle name="Input 2 4" xfId="1367"/>
    <cellStyle name="Input 3" xfId="1368"/>
    <cellStyle name="Input 3 2" xfId="1369"/>
    <cellStyle name="Input 3 2 2" xfId="1370"/>
    <cellStyle name="Input 3 3" xfId="1371"/>
    <cellStyle name="Input 3 3 2" xfId="1372"/>
    <cellStyle name="Input 3 4" xfId="1373"/>
    <cellStyle name="Input 4" xfId="1374"/>
    <cellStyle name="Input 4 2" xfId="1375"/>
    <cellStyle name="Input 4 2 2" xfId="1376"/>
    <cellStyle name="Input 4 3" xfId="1377"/>
    <cellStyle name="Input 4 3 2" xfId="1378"/>
    <cellStyle name="Input 4 4" xfId="1379"/>
    <cellStyle name="Input 5" xfId="1380"/>
    <cellStyle name="Input 5 2" xfId="1381"/>
    <cellStyle name="Input 5 2 2" xfId="1382"/>
    <cellStyle name="Input 5 3" xfId="1383"/>
    <cellStyle name="Input 5 3 2" xfId="1384"/>
    <cellStyle name="Input 5 4" xfId="1385"/>
    <cellStyle name="Input 6" xfId="1386"/>
    <cellStyle name="Input 6 2" xfId="1387"/>
    <cellStyle name="Input 6 2 2" xfId="1388"/>
    <cellStyle name="Input 6 3" xfId="1389"/>
    <cellStyle name="Input 6 3 2" xfId="1390"/>
    <cellStyle name="Input 6 4" xfId="1391"/>
    <cellStyle name="Input 7" xfId="1392"/>
    <cellStyle name="Input 7 2" xfId="1393"/>
    <cellStyle name="Input 7 2 2" xfId="1394"/>
    <cellStyle name="Input 7 3" xfId="1395"/>
    <cellStyle name="Input 7 3 2" xfId="1396"/>
    <cellStyle name="Input 7 4" xfId="1397"/>
    <cellStyle name="Input 8" xfId="1398"/>
    <cellStyle name="Input 8 2" xfId="1399"/>
    <cellStyle name="Input 8 2 2" xfId="1400"/>
    <cellStyle name="Input 8 3" xfId="1401"/>
    <cellStyle name="Input 8 3 2" xfId="1402"/>
    <cellStyle name="Input 8 4" xfId="1403"/>
    <cellStyle name="Input 9" xfId="1404"/>
    <cellStyle name="Input 9 2" xfId="1405"/>
    <cellStyle name="Input 9 2 2" xfId="1406"/>
    <cellStyle name="Input 9 3" xfId="1407"/>
    <cellStyle name="Input_ThinPrint" xfId="1408"/>
    <cellStyle name="Linked Cell" xfId="1409"/>
    <cellStyle name="Linked Cell 10" xfId="1410"/>
    <cellStyle name="Linked Cell 2" xfId="1411"/>
    <cellStyle name="Linked Cell 2 2" xfId="1412"/>
    <cellStyle name="Linked Cell 2 3" xfId="1413"/>
    <cellStyle name="Linked Cell 3" xfId="1414"/>
    <cellStyle name="Linked Cell 3 2" xfId="1415"/>
    <cellStyle name="Linked Cell 3 3" xfId="1416"/>
    <cellStyle name="Linked Cell 4" xfId="1417"/>
    <cellStyle name="Linked Cell 4 2" xfId="1418"/>
    <cellStyle name="Linked Cell 4 3" xfId="1419"/>
    <cellStyle name="Linked Cell 5" xfId="1420"/>
    <cellStyle name="Linked Cell 5 2" xfId="1421"/>
    <cellStyle name="Linked Cell 5 3" xfId="1422"/>
    <cellStyle name="Linked Cell 6" xfId="1423"/>
    <cellStyle name="Linked Cell 6 2" xfId="1424"/>
    <cellStyle name="Linked Cell 6 3" xfId="1425"/>
    <cellStyle name="Linked Cell 7" xfId="1426"/>
    <cellStyle name="Linked Cell 7 2" xfId="1427"/>
    <cellStyle name="Linked Cell 7 3" xfId="1428"/>
    <cellStyle name="Linked Cell 8" xfId="1429"/>
    <cellStyle name="Linked Cell 8 2" xfId="1430"/>
    <cellStyle name="Linked Cell 8 3" xfId="1431"/>
    <cellStyle name="Linked Cell 9" xfId="1432"/>
    <cellStyle name="Linked Cell 9 2" xfId="1433"/>
    <cellStyle name="Linked Cell_ThinPrint" xfId="1434"/>
    <cellStyle name="Měna 2" xfId="1435"/>
    <cellStyle name="měny 2 2" xfId="1436"/>
    <cellStyle name="měny 2 2 10" xfId="1437"/>
    <cellStyle name="měny 2 2 10 2" xfId="1438"/>
    <cellStyle name="měny 2 2 10 2 2" xfId="1439"/>
    <cellStyle name="měny 2 2 10 3" xfId="1440"/>
    <cellStyle name="měny 2 2 11" xfId="1441"/>
    <cellStyle name="měny 2 2 11 2" xfId="1442"/>
    <cellStyle name="měny 2 2 11 2 2" xfId="1443"/>
    <cellStyle name="měny 2 2 11 3" xfId="1444"/>
    <cellStyle name="měny 2 2 12" xfId="1445"/>
    <cellStyle name="měny 2 2 12 2" xfId="1446"/>
    <cellStyle name="měny 2 2 12 2 2" xfId="1447"/>
    <cellStyle name="měny 2 2 12 3" xfId="1448"/>
    <cellStyle name="měny 2 2 13" xfId="1449"/>
    <cellStyle name="měny 2 2 13 2" xfId="1450"/>
    <cellStyle name="měny 2 2 13 2 2" xfId="1451"/>
    <cellStyle name="měny 2 2 13 3" xfId="1452"/>
    <cellStyle name="měny 2 2 13 3 2" xfId="1453"/>
    <cellStyle name="měny 2 2 13 4" xfId="1454"/>
    <cellStyle name="měny 2 2 13 4 2" xfId="1455"/>
    <cellStyle name="měny 2 2 13 5" xfId="1456"/>
    <cellStyle name="měny 2 2 14" xfId="1457"/>
    <cellStyle name="měny 2 2 14 2" xfId="1458"/>
    <cellStyle name="měny 2 2 14 2 2" xfId="1459"/>
    <cellStyle name="měny 2 2 14 3" xfId="1460"/>
    <cellStyle name="měny 2 2 14 3 2" xfId="1461"/>
    <cellStyle name="měny 2 2 14 4" xfId="1462"/>
    <cellStyle name="měny 2 2 15" xfId="1463"/>
    <cellStyle name="měny 2 2 15 2" xfId="1464"/>
    <cellStyle name="měny 2 2 15 2 2" xfId="1465"/>
    <cellStyle name="měny 2 2 15 3" xfId="1466"/>
    <cellStyle name="měny 2 2 15 3 2" xfId="1467"/>
    <cellStyle name="měny 2 2 15 4" xfId="1468"/>
    <cellStyle name="měny 2 2 16" xfId="1469"/>
    <cellStyle name="měny 2 2 16 2" xfId="1470"/>
    <cellStyle name="měny 2 2 16 2 2" xfId="1471"/>
    <cellStyle name="měny 2 2 16 3" xfId="1472"/>
    <cellStyle name="měny 2 2 16 3 2" xfId="1473"/>
    <cellStyle name="měny 2 2 16 4" xfId="1474"/>
    <cellStyle name="měny 2 2 17" xfId="1475"/>
    <cellStyle name="měny 2 2 17 2" xfId="1476"/>
    <cellStyle name="měny 2 2 17 2 2" xfId="1477"/>
    <cellStyle name="měny 2 2 17 3" xfId="1478"/>
    <cellStyle name="měny 2 2 17 3 2" xfId="1479"/>
    <cellStyle name="měny 2 2 17 4" xfId="1480"/>
    <cellStyle name="měny 2 2 18" xfId="1481"/>
    <cellStyle name="měny 2 2 2" xfId="1482"/>
    <cellStyle name="měny 2 2 2 10" xfId="1483"/>
    <cellStyle name="měny 2 2 2 10 2" xfId="1484"/>
    <cellStyle name="měny 2 2 2 10 2 2" xfId="1485"/>
    <cellStyle name="měny 2 2 2 10 2 2 2" xfId="1486"/>
    <cellStyle name="měny 2 2 2 10 2 3" xfId="1487"/>
    <cellStyle name="měny 2 2 2 10 3" xfId="1488"/>
    <cellStyle name="měny 2 2 2 10 3 2" xfId="1489"/>
    <cellStyle name="měny 2 2 2 10 3 2 2" xfId="1490"/>
    <cellStyle name="měny 2 2 2 10 3 3" xfId="1491"/>
    <cellStyle name="měny 2 2 2 10 4" xfId="1492"/>
    <cellStyle name="měny 2 2 2 10 4 2" xfId="1493"/>
    <cellStyle name="měny 2 2 2 10 4 2 2" xfId="1494"/>
    <cellStyle name="měny 2 2 2 10 4 3" xfId="1495"/>
    <cellStyle name="měny 2 2 2 10 5" xfId="1496"/>
    <cellStyle name="měny 2 2 2 11" xfId="1497"/>
    <cellStyle name="měny 2 2 2 11 2" xfId="1498"/>
    <cellStyle name="měny 2 2 2 11 2 2" xfId="1499"/>
    <cellStyle name="měny 2 2 2 11 2 2 2" xfId="1500"/>
    <cellStyle name="měny 2 2 2 11 2 3" xfId="1501"/>
    <cellStyle name="měny 2 2 2 11 3" xfId="1502"/>
    <cellStyle name="měny 2 2 2 11 3 2" xfId="1503"/>
    <cellStyle name="měny 2 2 2 11 3 2 2" xfId="1504"/>
    <cellStyle name="měny 2 2 2 11 3 3" xfId="1505"/>
    <cellStyle name="měny 2 2 2 11 4" xfId="1506"/>
    <cellStyle name="měny 2 2 2 11 4 2" xfId="1507"/>
    <cellStyle name="měny 2 2 2 11 5" xfId="1508"/>
    <cellStyle name="měny 2 2 2 12" xfId="1509"/>
    <cellStyle name="měny 2 2 2 12 2" xfId="1510"/>
    <cellStyle name="měny 2 2 2 12 2 2" xfId="1511"/>
    <cellStyle name="měny 2 2 2 12 2 2 2" xfId="1512"/>
    <cellStyle name="měny 2 2 2 12 2 3" xfId="1513"/>
    <cellStyle name="měny 2 2 2 12 3" xfId="1514"/>
    <cellStyle name="měny 2 2 2 12 3 2" xfId="1515"/>
    <cellStyle name="měny 2 2 2 12 3 2 2" xfId="1516"/>
    <cellStyle name="měny 2 2 2 12 3 3" xfId="1517"/>
    <cellStyle name="měny 2 2 2 12 4" xfId="1518"/>
    <cellStyle name="měny 2 2 2 12 4 2" xfId="1519"/>
    <cellStyle name="měny 2 2 2 12 5" xfId="1520"/>
    <cellStyle name="měny 2 2 2 13" xfId="1521"/>
    <cellStyle name="měny 2 2 2 13 2" xfId="1522"/>
    <cellStyle name="měny 2 2 2 13 2 2" xfId="1523"/>
    <cellStyle name="měny 2 2 2 13 2 2 2" xfId="1524"/>
    <cellStyle name="měny 2 2 2 13 2 3" xfId="1525"/>
    <cellStyle name="měny 2 2 2 13 3" xfId="1526"/>
    <cellStyle name="měny 2 2 2 13 3 2" xfId="1527"/>
    <cellStyle name="měny 2 2 2 13 3 2 2" xfId="1528"/>
    <cellStyle name="měny 2 2 2 13 3 3" xfId="1529"/>
    <cellStyle name="měny 2 2 2 13 4" xfId="1530"/>
    <cellStyle name="měny 2 2 2 13 4 2" xfId="1531"/>
    <cellStyle name="měny 2 2 2 13 5" xfId="1532"/>
    <cellStyle name="měny 2 2 2 14" xfId="1533"/>
    <cellStyle name="měny 2 2 2 14 2" xfId="1534"/>
    <cellStyle name="měny 2 2 2 14 2 2" xfId="1535"/>
    <cellStyle name="měny 2 2 2 14 2 2 2" xfId="1536"/>
    <cellStyle name="měny 2 2 2 14 2 3" xfId="1537"/>
    <cellStyle name="měny 2 2 2 14 3" xfId="1538"/>
    <cellStyle name="měny 2 2 2 14 3 2" xfId="1539"/>
    <cellStyle name="měny 2 2 2 14 3 2 2" xfId="1540"/>
    <cellStyle name="měny 2 2 2 14 3 3" xfId="1541"/>
    <cellStyle name="měny 2 2 2 14 4" xfId="1542"/>
    <cellStyle name="měny 2 2 2 14 4 2" xfId="1543"/>
    <cellStyle name="měny 2 2 2 14 5" xfId="1544"/>
    <cellStyle name="měny 2 2 2 15" xfId="1545"/>
    <cellStyle name="měny 2 2 2 2" xfId="1546"/>
    <cellStyle name="měny 2 2 2 2 10" xfId="1547"/>
    <cellStyle name="měny 2 2 2 2 10 2" xfId="1548"/>
    <cellStyle name="měny 2 2 2 2 10 2 2" xfId="1549"/>
    <cellStyle name="měny 2 2 2 2 10 3" xfId="1550"/>
    <cellStyle name="měny 2 2 2 2 10 3 2" xfId="1551"/>
    <cellStyle name="měny 2 2 2 2 10 4" xfId="1552"/>
    <cellStyle name="měny 2 2 2 2 10 4 2" xfId="1553"/>
    <cellStyle name="měny 2 2 2 2 10 5" xfId="1554"/>
    <cellStyle name="měny 2 2 2 2 10 5 2" xfId="1555"/>
    <cellStyle name="měny 2 2 2 2 10 6" xfId="1556"/>
    <cellStyle name="měny 2 2 2 2 11" xfId="1557"/>
    <cellStyle name="měny 2 2 2 2 11 2" xfId="1558"/>
    <cellStyle name="měny 2 2 2 2 11 2 2" xfId="1559"/>
    <cellStyle name="měny 2 2 2 2 11 3" xfId="1560"/>
    <cellStyle name="měny 2 2 2 2 11 3 2" xfId="1561"/>
    <cellStyle name="měny 2 2 2 2 11 4" xfId="1562"/>
    <cellStyle name="měny 2 2 2 2 12" xfId="1563"/>
    <cellStyle name="měny 2 2 2 2 12 2" xfId="1564"/>
    <cellStyle name="měny 2 2 2 2 12 2 2" xfId="1565"/>
    <cellStyle name="měny 2 2 2 2 12 3" xfId="1566"/>
    <cellStyle name="měny 2 2 2 2 12 3 2" xfId="1567"/>
    <cellStyle name="měny 2 2 2 2 12 4" xfId="1568"/>
    <cellStyle name="měny 2 2 2 2 13" xfId="1569"/>
    <cellStyle name="měny 2 2 2 2 13 2" xfId="1570"/>
    <cellStyle name="měny 2 2 2 2 13 2 2" xfId="1571"/>
    <cellStyle name="měny 2 2 2 2 13 3" xfId="1572"/>
    <cellStyle name="měny 2 2 2 2 13 3 2" xfId="1573"/>
    <cellStyle name="měny 2 2 2 2 13 4" xfId="1574"/>
    <cellStyle name="měny 2 2 2 2 14" xfId="1575"/>
    <cellStyle name="měny 2 2 2 2 14 2" xfId="1576"/>
    <cellStyle name="měny 2 2 2 2 14 2 2" xfId="1577"/>
    <cellStyle name="měny 2 2 2 2 14 3" xfId="1578"/>
    <cellStyle name="měny 2 2 2 2 14 3 2" xfId="1579"/>
    <cellStyle name="měny 2 2 2 2 14 4" xfId="1580"/>
    <cellStyle name="měny 2 2 2 2 15" xfId="1581"/>
    <cellStyle name="měny 2 2 2 2 15 2" xfId="1582"/>
    <cellStyle name="měny 2 2 2 2 16" xfId="1583"/>
    <cellStyle name="měny 2 2 2 2 2" xfId="1584"/>
    <cellStyle name="měny 2 2 2 2 2 10" xfId="1585"/>
    <cellStyle name="měny 2 2 2 2 2 10 2" xfId="1586"/>
    <cellStyle name="měny 2 2 2 2 2 10 2 2" xfId="1587"/>
    <cellStyle name="měny 2 2 2 2 2 10 2 2 2" xfId="1588"/>
    <cellStyle name="měny 2 2 2 2 2 10 2 3" xfId="1589"/>
    <cellStyle name="měny 2 2 2 2 2 10 3" xfId="1590"/>
    <cellStyle name="měny 2 2 2 2 2 10 3 2" xfId="1591"/>
    <cellStyle name="měny 2 2 2 2 2 10 3 2 2" xfId="1592"/>
    <cellStyle name="měny 2 2 2 2 2 10 3 3" xfId="1593"/>
    <cellStyle name="měny 2 2 2 2 2 10 4" xfId="1594"/>
    <cellStyle name="měny 2 2 2 2 2 10 4 2" xfId="1595"/>
    <cellStyle name="měny 2 2 2 2 2 10 5" xfId="1596"/>
    <cellStyle name="měny 2 2 2 2 2 11" xfId="1597"/>
    <cellStyle name="měny 2 2 2 2 2 11 2" xfId="1598"/>
    <cellStyle name="měny 2 2 2 2 2 11 2 2" xfId="1599"/>
    <cellStyle name="měny 2 2 2 2 2 11 2 2 2" xfId="1600"/>
    <cellStyle name="měny 2 2 2 2 2 11 2 3" xfId="1601"/>
    <cellStyle name="měny 2 2 2 2 2 11 3" xfId="1602"/>
    <cellStyle name="měny 2 2 2 2 2 11 3 2" xfId="1603"/>
    <cellStyle name="měny 2 2 2 2 2 11 3 2 2" xfId="1604"/>
    <cellStyle name="měny 2 2 2 2 2 11 3 3" xfId="1605"/>
    <cellStyle name="měny 2 2 2 2 2 11 4" xfId="1606"/>
    <cellStyle name="měny 2 2 2 2 2 11 4 2" xfId="1607"/>
    <cellStyle name="měny 2 2 2 2 2 11 5" xfId="1608"/>
    <cellStyle name="měny 2 2 2 2 2 12" xfId="1609"/>
    <cellStyle name="měny 2 2 2 2 2 12 2" xfId="1610"/>
    <cellStyle name="měny 2 2 2 2 2 12 2 2" xfId="1611"/>
    <cellStyle name="měny 2 2 2 2 2 12 2 2 2" xfId="1612"/>
    <cellStyle name="měny 2 2 2 2 2 12 2 3" xfId="1613"/>
    <cellStyle name="měny 2 2 2 2 2 12 3" xfId="1614"/>
    <cellStyle name="měny 2 2 2 2 2 12 3 2" xfId="1615"/>
    <cellStyle name="měny 2 2 2 2 2 12 3 2 2" xfId="1616"/>
    <cellStyle name="měny 2 2 2 2 2 12 3 3" xfId="1617"/>
    <cellStyle name="měny 2 2 2 2 2 12 4" xfId="1618"/>
    <cellStyle name="měny 2 2 2 2 2 12 4 2" xfId="1619"/>
    <cellStyle name="měny 2 2 2 2 2 12 5" xfId="1620"/>
    <cellStyle name="měny 2 2 2 2 2 13" xfId="1621"/>
    <cellStyle name="měny 2 2 2 2 2 2" xfId="1622"/>
    <cellStyle name="měny 2 2 2 2 2 2 10" xfId="1623"/>
    <cellStyle name="měny 2 2 2 2 2 2 10 2" xfId="1624"/>
    <cellStyle name="měny 2 2 2 2 2 2 10 2 2" xfId="1625"/>
    <cellStyle name="měny 2 2 2 2 2 2 10 3" xfId="1626"/>
    <cellStyle name="měny 2 2 2 2 2 2 10 3 2" xfId="1627"/>
    <cellStyle name="měny 2 2 2 2 2 2 10 4" xfId="1628"/>
    <cellStyle name="měny 2 2 2 2 2 2 11" xfId="1629"/>
    <cellStyle name="měny 2 2 2 2 2 2 11 2" xfId="1630"/>
    <cellStyle name="měny 2 2 2 2 2 2 11 2 2" xfId="1631"/>
    <cellStyle name="měny 2 2 2 2 2 2 11 3" xfId="1632"/>
    <cellStyle name="měny 2 2 2 2 2 2 11 3 2" xfId="1633"/>
    <cellStyle name="měny 2 2 2 2 2 2 11 4" xfId="1634"/>
    <cellStyle name="měny 2 2 2 2 2 2 12" xfId="1635"/>
    <cellStyle name="měny 2 2 2 2 2 2 12 2" xfId="1636"/>
    <cellStyle name="měny 2 2 2 2 2 2 12 2 2" xfId="1637"/>
    <cellStyle name="měny 2 2 2 2 2 2 12 3" xfId="1638"/>
    <cellStyle name="měny 2 2 2 2 2 2 12 3 2" xfId="1639"/>
    <cellStyle name="měny 2 2 2 2 2 2 12 4" xfId="1640"/>
    <cellStyle name="měny 2 2 2 2 2 2 13" xfId="1641"/>
    <cellStyle name="měny 2 2 2 2 2 2 13 2" xfId="1642"/>
    <cellStyle name="měny 2 2 2 2 2 2 14" xfId="1643"/>
    <cellStyle name="měny 2 2 2 2 2 2 2" xfId="1644"/>
    <cellStyle name="měny 2 2 2 2 2 2 2 2" xfId="1645"/>
    <cellStyle name="měny 2 2 2 2 2 2 2 2 10" xfId="1646"/>
    <cellStyle name="měny 2 2 2 2 2 2 2 2 2" xfId="1647"/>
    <cellStyle name="měny 2 2 2 2 2 2 2 2 2 2" xfId="1648"/>
    <cellStyle name="měny 2 2 2 2 2 2 2 2 2 2 2" xfId="1649"/>
    <cellStyle name="měny 2 2 2 2 2 2 2 2 2 2 2 2" xfId="1650"/>
    <cellStyle name="měny 2 2 2 2 2 2 2 2 2 2 2 2 2" xfId="1651"/>
    <cellStyle name="měny 2 2 2 2 2 2 2 2 2 2 2 3" xfId="1652"/>
    <cellStyle name="měny 2 2 2 2 2 2 2 2 2 2 3" xfId="1653"/>
    <cellStyle name="měny 2 2 2 2 2 2 2 2 2 2 3 2" xfId="1654"/>
    <cellStyle name="měny 2 2 2 2 2 2 2 2 2 2 4" xfId="1655"/>
    <cellStyle name="měny 2 2 2 2 2 2 2 2 2 3" xfId="1656"/>
    <cellStyle name="měny 2 2 2 2 2 2 2 2 2 3 2" xfId="1657"/>
    <cellStyle name="měny 2 2 2 2 2 2 2 2 2 3 2 2" xfId="1658"/>
    <cellStyle name="měny 2 2 2 2 2 2 2 2 2 3 2 2 2" xfId="1659"/>
    <cellStyle name="měny 2 2 2 2 2 2 2 2 2 3 2 3" xfId="1660"/>
    <cellStyle name="měny 2 2 2 2 2 2 2 2 2 3 3" xfId="1661"/>
    <cellStyle name="měny 2 2 2 2 2 2 2 2 2 3 3 2" xfId="1662"/>
    <cellStyle name="měny 2 2 2 2 2 2 2 2 2 3 3 2 2" xfId="1663"/>
    <cellStyle name="měny 2 2 2 2 2 2 2 2 2 3 3 3" xfId="1664"/>
    <cellStyle name="měny 2 2 2 2 2 2 2 2 2 3 4" xfId="1665"/>
    <cellStyle name="měny 2 2 2 2 2 2 2 2 2 3 4 2" xfId="1666"/>
    <cellStyle name="měny 2 2 2 2 2 2 2 2 2 3 4 2 2" xfId="1667"/>
    <cellStyle name="měny 2 2 2 2 2 2 2 2 2 3 4 3" xfId="1668"/>
    <cellStyle name="měny 2 2 2 2 2 2 2 2 2 3 5" xfId="1669"/>
    <cellStyle name="měny 2 2 2 2 2 2 2 2 2 4" xfId="1670"/>
    <cellStyle name="měny 2 2 2 2 2 2 2 2 2 4 2" xfId="1671"/>
    <cellStyle name="měny 2 2 2 2 2 2 2 2 2 4 2 2" xfId="1672"/>
    <cellStyle name="měny 2 2 2 2 2 2 2 2 2 4 2 2 2" xfId="1673"/>
    <cellStyle name="měny 2 2 2 2 2 2 2 2 2 4 2 3" xfId="1674"/>
    <cellStyle name="měny 2 2 2 2 2 2 2 2 2 4 3" xfId="1675"/>
    <cellStyle name="měny 2 2 2 2 2 2 2 2 2 4 3 2" xfId="1676"/>
    <cellStyle name="měny 2 2 2 2 2 2 2 2 2 4 3 2 2" xfId="1677"/>
    <cellStyle name="měny 2 2 2 2 2 2 2 2 2 4 3 3" xfId="1678"/>
    <cellStyle name="měny 2 2 2 2 2 2 2 2 2 4 4" xfId="1679"/>
    <cellStyle name="měny 2 2 2 2 2 2 2 2 2 4 4 2" xfId="1680"/>
    <cellStyle name="měny 2 2 2 2 2 2 2 2 2 4 5" xfId="1681"/>
    <cellStyle name="měny 2 2 2 2 2 2 2 2 2 5" xfId="1682"/>
    <cellStyle name="měny 2 2 2 2 2 2 2 2 2 5 2" xfId="1683"/>
    <cellStyle name="měny 2 2 2 2 2 2 2 2 2 5 2 2" xfId="1684"/>
    <cellStyle name="měny 2 2 2 2 2 2 2 2 2 5 2 2 2" xfId="1685"/>
    <cellStyle name="měny 2 2 2 2 2 2 2 2 2 5 2 3" xfId="1686"/>
    <cellStyle name="měny 2 2 2 2 2 2 2 2 2 5 3" xfId="1687"/>
    <cellStyle name="měny 2 2 2 2 2 2 2 2 2 5 3 2" xfId="1688"/>
    <cellStyle name="měny 2 2 2 2 2 2 2 2 2 5 3 2 2" xfId="1689"/>
    <cellStyle name="měny 2 2 2 2 2 2 2 2 2 5 3 3" xfId="1690"/>
    <cellStyle name="měny 2 2 2 2 2 2 2 2 2 5 4" xfId="1691"/>
    <cellStyle name="měny 2 2 2 2 2 2 2 2 2 5 4 2" xfId="1692"/>
    <cellStyle name="měny 2 2 2 2 2 2 2 2 2 5 5" xfId="1693"/>
    <cellStyle name="měny 2 2 2 2 2 2 2 2 2 6" xfId="1694"/>
    <cellStyle name="měny 2 2 2 2 2 2 2 2 2 6 2" xfId="1695"/>
    <cellStyle name="měny 2 2 2 2 2 2 2 2 2 6 2 2" xfId="1696"/>
    <cellStyle name="měny 2 2 2 2 2 2 2 2 2 6 2 2 2" xfId="1697"/>
    <cellStyle name="měny 2 2 2 2 2 2 2 2 2 6 2 3" xfId="1698"/>
    <cellStyle name="měny 2 2 2 2 2 2 2 2 2 6 3" xfId="1699"/>
    <cellStyle name="měny 2 2 2 2 2 2 2 2 2 6 3 2" xfId="1700"/>
    <cellStyle name="měny 2 2 2 2 2 2 2 2 2 6 3 2 2" xfId="1701"/>
    <cellStyle name="měny 2 2 2 2 2 2 2 2 2 6 3 3" xfId="1702"/>
    <cellStyle name="měny 2 2 2 2 2 2 2 2 2 6 4" xfId="1703"/>
    <cellStyle name="měny 2 2 2 2 2 2 2 2 2 6 4 2" xfId="1704"/>
    <cellStyle name="měny 2 2 2 2 2 2 2 2 2 6 5" xfId="1705"/>
    <cellStyle name="měny 2 2 2 2 2 2 2 2 2 7" xfId="1706"/>
    <cellStyle name="měny 2 2 2 2 2 2 2 2 2 7 2" xfId="1707"/>
    <cellStyle name="měny 2 2 2 2 2 2 2 2 2 7 2 2" xfId="1708"/>
    <cellStyle name="měny 2 2 2 2 2 2 2 2 2 7 2 2 2" xfId="1709"/>
    <cellStyle name="měny 2 2 2 2 2 2 2 2 2 7 2 3" xfId="1710"/>
    <cellStyle name="měny 2 2 2 2 2 2 2 2 2 7 3" xfId="1711"/>
    <cellStyle name="měny 2 2 2 2 2 2 2 2 2 7 3 2" xfId="1712"/>
    <cellStyle name="měny 2 2 2 2 2 2 2 2 2 7 3 2 2" xfId="1713"/>
    <cellStyle name="měny 2 2 2 2 2 2 2 2 2 7 3 3" xfId="1714"/>
    <cellStyle name="měny 2 2 2 2 2 2 2 2 2 7 4" xfId="1715"/>
    <cellStyle name="měny 2 2 2 2 2 2 2 2 2 7 4 2" xfId="1716"/>
    <cellStyle name="měny 2 2 2 2 2 2 2 2 2 7 5" xfId="1717"/>
    <cellStyle name="měny 2 2 2 2 2 2 2 2 2 8" xfId="1718"/>
    <cellStyle name="měny 2 2 2 2 2 2 2 2 3" xfId="1719"/>
    <cellStyle name="měny 2 2 2 2 2 2 2 2 3 2" xfId="1720"/>
    <cellStyle name="měny 2 2 2 2 2 2 2 2 3 2 2" xfId="1721"/>
    <cellStyle name="měny 2 2 2 2 2 2 2 2 3 2 2 2" xfId="1722"/>
    <cellStyle name="měny 2 2 2 2 2 2 2 2 3 2 3" xfId="1723"/>
    <cellStyle name="měny 2 2 2 2 2 2 2 2 3 3" xfId="1724"/>
    <cellStyle name="měny 2 2 2 2 2 2 2 2 3 3 2" xfId="1725"/>
    <cellStyle name="měny 2 2 2 2 2 2 2 2 3 4" xfId="1726"/>
    <cellStyle name="měny 2 2 2 2 2 2 2 2 4" xfId="1727"/>
    <cellStyle name="měny 2 2 2 2 2 2 2 2 4 2" xfId="1728"/>
    <cellStyle name="měny 2 2 2 2 2 2 2 2 4 2 2" xfId="1729"/>
    <cellStyle name="měny 2 2 2 2 2 2 2 2 4 3" xfId="1730"/>
    <cellStyle name="měny 2 2 2 2 2 2 2 2 4 3 2" xfId="1731"/>
    <cellStyle name="měny 2 2 2 2 2 2 2 2 4 4" xfId="1732"/>
    <cellStyle name="měny 2 2 2 2 2 2 2 2 4 4 2" xfId="1733"/>
    <cellStyle name="měny 2 2 2 2 2 2 2 2 4 5" xfId="1734"/>
    <cellStyle name="měny 2 2 2 2 2 2 2 2 4 5 2" xfId="1735"/>
    <cellStyle name="měny 2 2 2 2 2 2 2 2 4 6" xfId="1736"/>
    <cellStyle name="měny 2 2 2 2 2 2 2 2 5" xfId="1737"/>
    <cellStyle name="měny 2 2 2 2 2 2 2 2 5 2" xfId="1738"/>
    <cellStyle name="měny 2 2 2 2 2 2 2 2 5 2 2" xfId="1739"/>
    <cellStyle name="měny 2 2 2 2 2 2 2 2 5 3" xfId="1740"/>
    <cellStyle name="měny 2 2 2 2 2 2 2 2 5 3 2" xfId="1741"/>
    <cellStyle name="měny 2 2 2 2 2 2 2 2 5 4" xfId="1742"/>
    <cellStyle name="měny 2 2 2 2 2 2 2 2 6" xfId="1743"/>
    <cellStyle name="měny 2 2 2 2 2 2 2 2 6 2" xfId="1744"/>
    <cellStyle name="měny 2 2 2 2 2 2 2 2 6 2 2" xfId="1745"/>
    <cellStyle name="měny 2 2 2 2 2 2 2 2 6 3" xfId="1746"/>
    <cellStyle name="měny 2 2 2 2 2 2 2 2 6 3 2" xfId="1747"/>
    <cellStyle name="měny 2 2 2 2 2 2 2 2 6 4" xfId="1748"/>
    <cellStyle name="měny 2 2 2 2 2 2 2 2 7" xfId="1749"/>
    <cellStyle name="měny 2 2 2 2 2 2 2 2 7 2" xfId="1750"/>
    <cellStyle name="měny 2 2 2 2 2 2 2 2 7 2 2" xfId="1751"/>
    <cellStyle name="měny 2 2 2 2 2 2 2 2 7 3" xfId="1752"/>
    <cellStyle name="měny 2 2 2 2 2 2 2 2 7 3 2" xfId="1753"/>
    <cellStyle name="měny 2 2 2 2 2 2 2 2 7 4" xfId="1754"/>
    <cellStyle name="měny 2 2 2 2 2 2 2 2 8" xfId="1755"/>
    <cellStyle name="měny 2 2 2 2 2 2 2 2 8 2" xfId="1756"/>
    <cellStyle name="měny 2 2 2 2 2 2 2 2 8 2 2" xfId="1757"/>
    <cellStyle name="měny 2 2 2 2 2 2 2 2 8 3" xfId="1758"/>
    <cellStyle name="měny 2 2 2 2 2 2 2 2 8 3 2" xfId="1759"/>
    <cellStyle name="měny 2 2 2 2 2 2 2 2 8 4" xfId="1760"/>
    <cellStyle name="měny 2 2 2 2 2 2 2 2 9" xfId="1761"/>
    <cellStyle name="měny 2 2 2 2 2 2 2 2 9 2" xfId="1762"/>
    <cellStyle name="měny 2 2 2 2 2 2 2 3" xfId="1763"/>
    <cellStyle name="měny 2 2 2 2 2 2 2 3 2" xfId="1764"/>
    <cellStyle name="měny 2 2 2 2 2 2 2 3 2 2" xfId="1765"/>
    <cellStyle name="měny 2 2 2 2 2 2 2 3 3" xfId="1766"/>
    <cellStyle name="měny 2 2 2 2 2 2 2 4" xfId="1767"/>
    <cellStyle name="měny 2 2 2 2 2 2 2 4 2" xfId="1768"/>
    <cellStyle name="měny 2 2 2 2 2 2 2 4 2 2" xfId="1769"/>
    <cellStyle name="měny 2 2 2 2 2 2 2 4 2 2 2" xfId="1770"/>
    <cellStyle name="měny 2 2 2 2 2 2 2 4 2 3" xfId="1771"/>
    <cellStyle name="měny 2 2 2 2 2 2 2 4 3" xfId="1772"/>
    <cellStyle name="měny 2 2 2 2 2 2 2 4 3 2" xfId="1773"/>
    <cellStyle name="měny 2 2 2 2 2 2 2 4 3 2 2" xfId="1774"/>
    <cellStyle name="měny 2 2 2 2 2 2 2 4 3 3" xfId="1775"/>
    <cellStyle name="měny 2 2 2 2 2 2 2 4 4" xfId="1776"/>
    <cellStyle name="měny 2 2 2 2 2 2 2 4 4 2" xfId="1777"/>
    <cellStyle name="měny 2 2 2 2 2 2 2 4 4 2 2" xfId="1778"/>
    <cellStyle name="měny 2 2 2 2 2 2 2 4 4 3" xfId="1779"/>
    <cellStyle name="měny 2 2 2 2 2 2 2 4 5" xfId="1780"/>
    <cellStyle name="měny 2 2 2 2 2 2 2 5" xfId="1781"/>
    <cellStyle name="měny 2 2 2 2 2 2 2 5 2" xfId="1782"/>
    <cellStyle name="měny 2 2 2 2 2 2 2 5 2 2" xfId="1783"/>
    <cellStyle name="měny 2 2 2 2 2 2 2 5 2 2 2" xfId="1784"/>
    <cellStyle name="měny 2 2 2 2 2 2 2 5 2 3" xfId="1785"/>
    <cellStyle name="měny 2 2 2 2 2 2 2 5 3" xfId="1786"/>
    <cellStyle name="měny 2 2 2 2 2 2 2 5 3 2" xfId="1787"/>
    <cellStyle name="měny 2 2 2 2 2 2 2 5 3 2 2" xfId="1788"/>
    <cellStyle name="měny 2 2 2 2 2 2 2 5 3 3" xfId="1789"/>
    <cellStyle name="měny 2 2 2 2 2 2 2 5 4" xfId="1790"/>
    <cellStyle name="měny 2 2 2 2 2 2 2 5 4 2" xfId="1791"/>
    <cellStyle name="měny 2 2 2 2 2 2 2 5 5" xfId="1792"/>
    <cellStyle name="měny 2 2 2 2 2 2 2 6" xfId="1793"/>
    <cellStyle name="měny 2 2 2 2 2 2 2 6 2" xfId="1794"/>
    <cellStyle name="měny 2 2 2 2 2 2 2 6 2 2" xfId="1795"/>
    <cellStyle name="měny 2 2 2 2 2 2 2 6 2 2 2" xfId="1796"/>
    <cellStyle name="měny 2 2 2 2 2 2 2 6 2 3" xfId="1797"/>
    <cellStyle name="měny 2 2 2 2 2 2 2 6 3" xfId="1798"/>
    <cellStyle name="měny 2 2 2 2 2 2 2 6 3 2" xfId="1799"/>
    <cellStyle name="měny 2 2 2 2 2 2 2 6 3 2 2" xfId="1800"/>
    <cellStyle name="měny 2 2 2 2 2 2 2 6 3 3" xfId="1801"/>
    <cellStyle name="měny 2 2 2 2 2 2 2 6 4" xfId="1802"/>
    <cellStyle name="měny 2 2 2 2 2 2 2 6 4 2" xfId="1803"/>
    <cellStyle name="měny 2 2 2 2 2 2 2 6 5" xfId="1804"/>
    <cellStyle name="měny 2 2 2 2 2 2 2 7" xfId="1805"/>
    <cellStyle name="měny 2 2 2 2 2 2 2 7 2" xfId="1806"/>
    <cellStyle name="měny 2 2 2 2 2 2 2 7 2 2" xfId="1807"/>
    <cellStyle name="měny 2 2 2 2 2 2 2 7 2 2 2" xfId="1808"/>
    <cellStyle name="měny 2 2 2 2 2 2 2 7 2 3" xfId="1809"/>
    <cellStyle name="měny 2 2 2 2 2 2 2 7 3" xfId="1810"/>
    <cellStyle name="měny 2 2 2 2 2 2 2 7 3 2" xfId="1811"/>
    <cellStyle name="měny 2 2 2 2 2 2 2 7 3 2 2" xfId="1812"/>
    <cellStyle name="měny 2 2 2 2 2 2 2 7 3 3" xfId="1813"/>
    <cellStyle name="měny 2 2 2 2 2 2 2 7 4" xfId="1814"/>
    <cellStyle name="měny 2 2 2 2 2 2 2 7 4 2" xfId="1815"/>
    <cellStyle name="měny 2 2 2 2 2 2 2 7 5" xfId="1816"/>
    <cellStyle name="měny 2 2 2 2 2 2 2 8" xfId="1817"/>
    <cellStyle name="měny 2 2 2 2 2 2 2 8 2" xfId="1818"/>
    <cellStyle name="měny 2 2 2 2 2 2 2 8 2 2" xfId="1819"/>
    <cellStyle name="měny 2 2 2 2 2 2 2 8 2 2 2" xfId="1820"/>
    <cellStyle name="měny 2 2 2 2 2 2 2 8 2 3" xfId="1821"/>
    <cellStyle name="měny 2 2 2 2 2 2 2 8 3" xfId="1822"/>
    <cellStyle name="měny 2 2 2 2 2 2 2 8 3 2" xfId="1823"/>
    <cellStyle name="měny 2 2 2 2 2 2 2 8 3 2 2" xfId="1824"/>
    <cellStyle name="měny 2 2 2 2 2 2 2 8 3 3" xfId="1825"/>
    <cellStyle name="měny 2 2 2 2 2 2 2 8 4" xfId="1826"/>
    <cellStyle name="měny 2 2 2 2 2 2 2 8 4 2" xfId="1827"/>
    <cellStyle name="měny 2 2 2 2 2 2 2 8 5" xfId="1828"/>
    <cellStyle name="měny 2 2 2 2 2 2 2 9" xfId="1829"/>
    <cellStyle name="měny 2 2 2 2 2 2 3" xfId="1830"/>
    <cellStyle name="měny 2 2 2 2 2 2 3 2" xfId="1831"/>
    <cellStyle name="měny 2 2 2 2 2 2 3 2 2" xfId="1832"/>
    <cellStyle name="měny 2 2 2 2 2 2 3 2 2 2" xfId="1833"/>
    <cellStyle name="měny 2 2 2 2 2 2 3 2 2 2 2" xfId="1834"/>
    <cellStyle name="měny 2 2 2 2 2 2 3 2 2 3" xfId="1835"/>
    <cellStyle name="měny 2 2 2 2 2 2 3 2 3" xfId="1836"/>
    <cellStyle name="měny 2 2 2 2 2 2 3 2 3 2" xfId="1837"/>
    <cellStyle name="měny 2 2 2 2 2 2 3 2 4" xfId="1838"/>
    <cellStyle name="měny 2 2 2 2 2 2 3 3" xfId="1839"/>
    <cellStyle name="měny 2 2 2 2 2 2 3 3 2" xfId="1840"/>
    <cellStyle name="měny 2 2 2 2 2 2 3 3 2 2" xfId="1841"/>
    <cellStyle name="měny 2 2 2 2 2 2 3 3 3" xfId="1842"/>
    <cellStyle name="měny 2 2 2 2 2 2 3 4" xfId="1843"/>
    <cellStyle name="měny 2 2 2 2 2 2 3 4 2" xfId="1844"/>
    <cellStyle name="měny 2 2 2 2 2 2 3 5" xfId="1845"/>
    <cellStyle name="měny 2 2 2 2 2 2 4" xfId="1846"/>
    <cellStyle name="měny 2 2 2 2 2 2 4 2" xfId="1847"/>
    <cellStyle name="měny 2 2 2 2 2 2 4 2 2" xfId="1848"/>
    <cellStyle name="měny 2 2 2 2 2 2 4 2 2 2" xfId="1849"/>
    <cellStyle name="měny 2 2 2 2 2 2 4 2 3" xfId="1850"/>
    <cellStyle name="měny 2 2 2 2 2 2 4 3" xfId="1851"/>
    <cellStyle name="měny 2 2 2 2 2 2 4 3 2" xfId="1852"/>
    <cellStyle name="měny 2 2 2 2 2 2 4 4" xfId="1853"/>
    <cellStyle name="měny 2 2 2 2 2 2 5" xfId="1854"/>
    <cellStyle name="měny 2 2 2 2 2 2 5 2" xfId="1855"/>
    <cellStyle name="měny 2 2 2 2 2 2 5 2 2" xfId="1856"/>
    <cellStyle name="měny 2 2 2 2 2 2 5 2 2 2" xfId="1857"/>
    <cellStyle name="měny 2 2 2 2 2 2 5 2 3" xfId="1858"/>
    <cellStyle name="měny 2 2 2 2 2 2 5 3" xfId="1859"/>
    <cellStyle name="měny 2 2 2 2 2 2 5 3 2" xfId="1860"/>
    <cellStyle name="měny 2 2 2 2 2 2 5 4" xfId="1861"/>
    <cellStyle name="měny 2 2 2 2 2 2 6" xfId="1862"/>
    <cellStyle name="měny 2 2 2 2 2 2 6 2" xfId="1863"/>
    <cellStyle name="měny 2 2 2 2 2 2 6 2 2" xfId="1864"/>
    <cellStyle name="měny 2 2 2 2 2 2 6 2 2 2" xfId="1865"/>
    <cellStyle name="měny 2 2 2 2 2 2 6 2 3" xfId="1866"/>
    <cellStyle name="měny 2 2 2 2 2 2 6 3" xfId="1867"/>
    <cellStyle name="měny 2 2 2 2 2 2 6 3 2" xfId="1868"/>
    <cellStyle name="měny 2 2 2 2 2 2 6 4" xfId="1869"/>
    <cellStyle name="měny 2 2 2 2 2 2 7" xfId="1870"/>
    <cellStyle name="měny 2 2 2 2 2 2 7 2" xfId="1871"/>
    <cellStyle name="měny 2 2 2 2 2 2 7 2 2" xfId="1872"/>
    <cellStyle name="měny 2 2 2 2 2 2 7 2 2 2" xfId="1873"/>
    <cellStyle name="měny 2 2 2 2 2 2 7 2 3" xfId="1874"/>
    <cellStyle name="měny 2 2 2 2 2 2 7 3" xfId="1875"/>
    <cellStyle name="měny 2 2 2 2 2 2 7 3 2" xfId="1876"/>
    <cellStyle name="měny 2 2 2 2 2 2 7 4" xfId="1877"/>
    <cellStyle name="měny 2 2 2 2 2 2 8" xfId="1878"/>
    <cellStyle name="měny 2 2 2 2 2 2 8 2" xfId="1879"/>
    <cellStyle name="měny 2 2 2 2 2 2 8 2 2" xfId="1880"/>
    <cellStyle name="měny 2 2 2 2 2 2 8 3" xfId="1881"/>
    <cellStyle name="měny 2 2 2 2 2 2 8 3 2" xfId="1882"/>
    <cellStyle name="měny 2 2 2 2 2 2 8 4" xfId="1883"/>
    <cellStyle name="měny 2 2 2 2 2 2 8 4 2" xfId="1884"/>
    <cellStyle name="měny 2 2 2 2 2 2 8 5" xfId="1885"/>
    <cellStyle name="měny 2 2 2 2 2 2 8 5 2" xfId="1886"/>
    <cellStyle name="měny 2 2 2 2 2 2 8 6" xfId="1887"/>
    <cellStyle name="měny 2 2 2 2 2 2 9" xfId="1888"/>
    <cellStyle name="měny 2 2 2 2 2 2 9 2" xfId="1889"/>
    <cellStyle name="měny 2 2 2 2 2 2 9 2 2" xfId="1890"/>
    <cellStyle name="měny 2 2 2 2 2 2 9 3" xfId="1891"/>
    <cellStyle name="měny 2 2 2 2 2 2 9 3 2" xfId="1892"/>
    <cellStyle name="měny 2 2 2 2 2 2 9 4" xfId="1893"/>
    <cellStyle name="měny 2 2 2 2 2 3" xfId="1894"/>
    <cellStyle name="měny 2 2 2 2 2 3 2" xfId="1895"/>
    <cellStyle name="měny 2 2 2 2 2 3 2 2" xfId="1896"/>
    <cellStyle name="měny 2 2 2 2 2 3 2 2 2" xfId="1897"/>
    <cellStyle name="měny 2 2 2 2 2 3 2 3" xfId="1898"/>
    <cellStyle name="měny 2 2 2 2 2 3 3" xfId="1899"/>
    <cellStyle name="měny 2 2 2 2 2 3 3 2" xfId="1900"/>
    <cellStyle name="měny 2 2 2 2 2 3 4" xfId="1901"/>
    <cellStyle name="měny 2 2 2 2 2 4" xfId="1902"/>
    <cellStyle name="měny 2 2 2 2 2 4 2" xfId="1903"/>
    <cellStyle name="měny 2 2 2 2 2 4 2 2" xfId="1904"/>
    <cellStyle name="měny 2 2 2 2 2 4 3" xfId="1905"/>
    <cellStyle name="měny 2 2 2 2 2 5" xfId="1906"/>
    <cellStyle name="měny 2 2 2 2 2 5 2" xfId="1907"/>
    <cellStyle name="měny 2 2 2 2 2 5 2 2" xfId="1908"/>
    <cellStyle name="měny 2 2 2 2 2 5 3" xfId="1909"/>
    <cellStyle name="měny 2 2 2 2 2 6" xfId="1910"/>
    <cellStyle name="měny 2 2 2 2 2 6 2" xfId="1911"/>
    <cellStyle name="měny 2 2 2 2 2 6 2 2" xfId="1912"/>
    <cellStyle name="měny 2 2 2 2 2 6 3" xfId="1913"/>
    <cellStyle name="měny 2 2 2 2 2 7" xfId="1914"/>
    <cellStyle name="měny 2 2 2 2 2 7 2" xfId="1915"/>
    <cellStyle name="měny 2 2 2 2 2 7 2 2" xfId="1916"/>
    <cellStyle name="měny 2 2 2 2 2 7 3" xfId="1917"/>
    <cellStyle name="měny 2 2 2 2 2 8" xfId="1918"/>
    <cellStyle name="měny 2 2 2 2 2 8 2" xfId="1919"/>
    <cellStyle name="měny 2 2 2 2 2 8 2 2" xfId="1920"/>
    <cellStyle name="měny 2 2 2 2 2 8 2 2 2" xfId="1921"/>
    <cellStyle name="měny 2 2 2 2 2 8 2 3" xfId="1922"/>
    <cellStyle name="měny 2 2 2 2 2 8 3" xfId="1923"/>
    <cellStyle name="měny 2 2 2 2 2 8 3 2" xfId="1924"/>
    <cellStyle name="měny 2 2 2 2 2 8 3 2 2" xfId="1925"/>
    <cellStyle name="měny 2 2 2 2 2 8 3 3" xfId="1926"/>
    <cellStyle name="měny 2 2 2 2 2 8 4" xfId="1927"/>
    <cellStyle name="měny 2 2 2 2 2 8 4 2" xfId="1928"/>
    <cellStyle name="měny 2 2 2 2 2 8 4 2 2" xfId="1929"/>
    <cellStyle name="měny 2 2 2 2 2 8 4 3" xfId="1930"/>
    <cellStyle name="měny 2 2 2 2 2 8 5" xfId="1931"/>
    <cellStyle name="měny 2 2 2 2 2 9" xfId="1932"/>
    <cellStyle name="měny 2 2 2 2 2 9 2" xfId="1933"/>
    <cellStyle name="měny 2 2 2 2 2 9 2 2" xfId="1934"/>
    <cellStyle name="měny 2 2 2 2 2 9 2 2 2" xfId="1935"/>
    <cellStyle name="měny 2 2 2 2 2 9 2 3" xfId="1936"/>
    <cellStyle name="měny 2 2 2 2 2 9 3" xfId="1937"/>
    <cellStyle name="měny 2 2 2 2 2 9 3 2" xfId="1938"/>
    <cellStyle name="měny 2 2 2 2 2 9 3 2 2" xfId="1939"/>
    <cellStyle name="měny 2 2 2 2 2 9 3 3" xfId="1940"/>
    <cellStyle name="měny 2 2 2 2 2 9 4" xfId="1941"/>
    <cellStyle name="měny 2 2 2 2 2 9 4 2" xfId="1942"/>
    <cellStyle name="měny 2 2 2 2 2 9 5" xfId="1943"/>
    <cellStyle name="měny 2 2 2 2 3" xfId="1944"/>
    <cellStyle name="měny 2 2 2 2 3 2" xfId="1945"/>
    <cellStyle name="měny 2 2 2 2 3 2 2" xfId="1946"/>
    <cellStyle name="měny 2 2 2 2 3 2 2 2" xfId="1947"/>
    <cellStyle name="měny 2 2 2 2 3 2 2 2 2" xfId="1948"/>
    <cellStyle name="měny 2 2 2 2 3 2 2 2 2 2" xfId="1949"/>
    <cellStyle name="měny 2 2 2 2 3 2 2 2 3" xfId="1950"/>
    <cellStyle name="měny 2 2 2 2 3 2 2 3" xfId="1951"/>
    <cellStyle name="měny 2 2 2 2 3 2 2 3 2" xfId="1952"/>
    <cellStyle name="měny 2 2 2 2 3 2 2 4" xfId="1953"/>
    <cellStyle name="měny 2 2 2 2 3 2 3" xfId="1954"/>
    <cellStyle name="měny 2 2 2 2 3 2 3 2" xfId="1955"/>
    <cellStyle name="měny 2 2 2 2 3 2 3 2 2" xfId="1956"/>
    <cellStyle name="měny 2 2 2 2 3 2 3 3" xfId="1957"/>
    <cellStyle name="měny 2 2 2 2 3 2 4" xfId="1958"/>
    <cellStyle name="měny 2 2 2 2 3 2 4 2" xfId="1959"/>
    <cellStyle name="měny 2 2 2 2 3 2 5" xfId="1960"/>
    <cellStyle name="měny 2 2 2 2 3 3" xfId="1961"/>
    <cellStyle name="měny 2 2 2 2 3 3 2" xfId="1962"/>
    <cellStyle name="měny 2 2 2 2 3 3 2 2" xfId="1963"/>
    <cellStyle name="měny 2 2 2 2 3 3 2 2 2" xfId="1964"/>
    <cellStyle name="měny 2 2 2 2 3 3 2 3" xfId="1965"/>
    <cellStyle name="měny 2 2 2 2 3 3 3" xfId="1966"/>
    <cellStyle name="měny 2 2 2 2 3 3 3 2" xfId="1967"/>
    <cellStyle name="měny 2 2 2 2 3 3 4" xfId="1968"/>
    <cellStyle name="měny 2 2 2 2 3 4" xfId="1969"/>
    <cellStyle name="měny 2 2 2 2 3 4 2" xfId="1970"/>
    <cellStyle name="měny 2 2 2 2 3 4 2 2" xfId="1971"/>
    <cellStyle name="měny 2 2 2 2 3 4 2 2 2" xfId="1972"/>
    <cellStyle name="měny 2 2 2 2 3 4 2 3" xfId="1973"/>
    <cellStyle name="měny 2 2 2 2 3 4 3" xfId="1974"/>
    <cellStyle name="měny 2 2 2 2 3 4 3 2" xfId="1975"/>
    <cellStyle name="měny 2 2 2 2 3 4 4" xfId="1976"/>
    <cellStyle name="měny 2 2 2 2 3 5" xfId="1977"/>
    <cellStyle name="měny 2 2 2 2 3 5 2" xfId="1978"/>
    <cellStyle name="měny 2 2 2 2 3 5 2 2" xfId="1979"/>
    <cellStyle name="měny 2 2 2 2 3 5 3" xfId="1980"/>
    <cellStyle name="měny 2 2 2 2 3 6" xfId="1981"/>
    <cellStyle name="měny 2 2 2 2 3 6 2" xfId="1982"/>
    <cellStyle name="měny 2 2 2 2 3 7" xfId="1983"/>
    <cellStyle name="měny 2 2 2 2 4" xfId="1984"/>
    <cellStyle name="měny 2 2 2 2 4 2" xfId="1985"/>
    <cellStyle name="měny 2 2 2 2 4 2 2" xfId="1986"/>
    <cellStyle name="měny 2 2 2 2 4 2 2 2" xfId="1987"/>
    <cellStyle name="měny 2 2 2 2 4 2 2 2 2" xfId="1988"/>
    <cellStyle name="měny 2 2 2 2 4 2 2 3" xfId="1989"/>
    <cellStyle name="měny 2 2 2 2 4 2 3" xfId="1990"/>
    <cellStyle name="měny 2 2 2 2 4 2 3 2" xfId="1991"/>
    <cellStyle name="měny 2 2 2 2 4 2 4" xfId="1992"/>
    <cellStyle name="měny 2 2 2 2 4 3" xfId="1993"/>
    <cellStyle name="měny 2 2 2 2 4 3 2" xfId="1994"/>
    <cellStyle name="měny 2 2 2 2 4 3 2 2" xfId="1995"/>
    <cellStyle name="měny 2 2 2 2 4 3 3" xfId="1996"/>
    <cellStyle name="měny 2 2 2 2 4 4" xfId="1997"/>
    <cellStyle name="měny 2 2 2 2 4 4 2" xfId="1998"/>
    <cellStyle name="měny 2 2 2 2 4 5" xfId="1999"/>
    <cellStyle name="měny 2 2 2 2 5" xfId="2000"/>
    <cellStyle name="měny 2 2 2 2 5 2" xfId="2001"/>
    <cellStyle name="měny 2 2 2 2 5 2 2" xfId="2002"/>
    <cellStyle name="měny 2 2 2 2 5 2 2 2" xfId="2003"/>
    <cellStyle name="měny 2 2 2 2 5 2 2 2 2" xfId="2004"/>
    <cellStyle name="měny 2 2 2 2 5 2 2 3" xfId="2005"/>
    <cellStyle name="měny 2 2 2 2 5 2 3" xfId="2006"/>
    <cellStyle name="měny 2 2 2 2 5 2 3 2" xfId="2007"/>
    <cellStyle name="měny 2 2 2 2 5 2 4" xfId="2008"/>
    <cellStyle name="měny 2 2 2 2 5 3" xfId="2009"/>
    <cellStyle name="měny 2 2 2 2 5 3 2" xfId="2010"/>
    <cellStyle name="měny 2 2 2 2 5 3 2 2" xfId="2011"/>
    <cellStyle name="měny 2 2 2 2 5 3 3" xfId="2012"/>
    <cellStyle name="měny 2 2 2 2 5 4" xfId="2013"/>
    <cellStyle name="měny 2 2 2 2 5 4 2" xfId="2014"/>
    <cellStyle name="měny 2 2 2 2 5 5" xfId="2015"/>
    <cellStyle name="měny 2 2 2 2 6" xfId="2016"/>
    <cellStyle name="měny 2 2 2 2 6 2" xfId="2017"/>
    <cellStyle name="měny 2 2 2 2 6 2 2" xfId="2018"/>
    <cellStyle name="měny 2 2 2 2 6 2 2 2" xfId="2019"/>
    <cellStyle name="měny 2 2 2 2 6 2 3" xfId="2020"/>
    <cellStyle name="měny 2 2 2 2 6 3" xfId="2021"/>
    <cellStyle name="měny 2 2 2 2 6 3 2" xfId="2022"/>
    <cellStyle name="měny 2 2 2 2 6 4" xfId="2023"/>
    <cellStyle name="měny 2 2 2 2 7" xfId="2024"/>
    <cellStyle name="měny 2 2 2 2 7 2" xfId="2025"/>
    <cellStyle name="měny 2 2 2 2 7 2 2" xfId="2026"/>
    <cellStyle name="měny 2 2 2 2 7 2 2 2" xfId="2027"/>
    <cellStyle name="měny 2 2 2 2 7 2 3" xfId="2028"/>
    <cellStyle name="měny 2 2 2 2 7 3" xfId="2029"/>
    <cellStyle name="měny 2 2 2 2 7 3 2" xfId="2030"/>
    <cellStyle name="měny 2 2 2 2 7 4" xfId="2031"/>
    <cellStyle name="měny 2 2 2 2 8" xfId="2032"/>
    <cellStyle name="měny 2 2 2 2 8 2" xfId="2033"/>
    <cellStyle name="měny 2 2 2 2 8 2 2" xfId="2034"/>
    <cellStyle name="měny 2 2 2 2 8 2 2 2" xfId="2035"/>
    <cellStyle name="měny 2 2 2 2 8 2 3" xfId="2036"/>
    <cellStyle name="měny 2 2 2 2 8 3" xfId="2037"/>
    <cellStyle name="měny 2 2 2 2 8 3 2" xfId="2038"/>
    <cellStyle name="měny 2 2 2 2 8 4" xfId="2039"/>
    <cellStyle name="měny 2 2 2 2 9" xfId="2040"/>
    <cellStyle name="měny 2 2 2 2 9 2" xfId="2041"/>
    <cellStyle name="měny 2 2 2 2 9 2 2" xfId="2042"/>
    <cellStyle name="měny 2 2 2 2 9 2 2 2" xfId="2043"/>
    <cellStyle name="měny 2 2 2 2 9 2 3" xfId="2044"/>
    <cellStyle name="měny 2 2 2 2 9 3" xfId="2045"/>
    <cellStyle name="měny 2 2 2 2 9 3 2" xfId="2046"/>
    <cellStyle name="měny 2 2 2 2 9 4" xfId="2047"/>
    <cellStyle name="měny 2 2 2 3" xfId="2048"/>
    <cellStyle name="měny 2 2 2 3 2" xfId="2049"/>
    <cellStyle name="měny 2 2 2 3 2 2" xfId="2050"/>
    <cellStyle name="měny 2 2 2 3 2 2 2" xfId="2051"/>
    <cellStyle name="měny 2 2 2 3 2 2 2 2" xfId="2052"/>
    <cellStyle name="měny 2 2 2 3 2 2 3" xfId="2053"/>
    <cellStyle name="měny 2 2 2 3 2 3" xfId="2054"/>
    <cellStyle name="měny 2 2 2 3 2 3 2" xfId="2055"/>
    <cellStyle name="měny 2 2 2 3 2 4" xfId="2056"/>
    <cellStyle name="měny 2 2 2 3 3" xfId="2057"/>
    <cellStyle name="měny 2 2 2 3 3 2" xfId="2058"/>
    <cellStyle name="měny 2 2 2 3 3 2 2" xfId="2059"/>
    <cellStyle name="měny 2 2 2 3 3 3" xfId="2060"/>
    <cellStyle name="měny 2 2 2 3 4" xfId="2061"/>
    <cellStyle name="měny 2 2 2 3 4 2" xfId="2062"/>
    <cellStyle name="měny 2 2 2 3 4 2 2" xfId="2063"/>
    <cellStyle name="měny 2 2 2 3 4 3" xfId="2064"/>
    <cellStyle name="měny 2 2 2 3 5" xfId="2065"/>
    <cellStyle name="měny 2 2 2 3 5 2" xfId="2066"/>
    <cellStyle name="měny 2 2 2 3 6" xfId="2067"/>
    <cellStyle name="měny 2 2 2 4" xfId="2068"/>
    <cellStyle name="měny 2 2 2 4 2" xfId="2069"/>
    <cellStyle name="měny 2 2 2 4 2 2" xfId="2070"/>
    <cellStyle name="měny 2 2 2 4 2 2 2" xfId="2071"/>
    <cellStyle name="měny 2 2 2 4 2 3" xfId="2072"/>
    <cellStyle name="měny 2 2 2 4 3" xfId="2073"/>
    <cellStyle name="měny 2 2 2 4 3 2" xfId="2074"/>
    <cellStyle name="měny 2 2 2 4 4" xfId="2075"/>
    <cellStyle name="měny 2 2 2 5" xfId="2076"/>
    <cellStyle name="měny 2 2 2 5 2" xfId="2077"/>
    <cellStyle name="měny 2 2 2 5 2 2" xfId="2078"/>
    <cellStyle name="měny 2 2 2 5 2 2 2" xfId="2079"/>
    <cellStyle name="měny 2 2 2 5 2 3" xfId="2080"/>
    <cellStyle name="měny 2 2 2 5 3" xfId="2081"/>
    <cellStyle name="měny 2 2 2 5 3 2" xfId="2082"/>
    <cellStyle name="měny 2 2 2 5 4" xfId="2083"/>
    <cellStyle name="měny 2 2 2 6" xfId="2084"/>
    <cellStyle name="měny 2 2 2 6 2" xfId="2085"/>
    <cellStyle name="měny 2 2 2 6 2 2" xfId="2086"/>
    <cellStyle name="měny 2 2 2 6 3" xfId="2087"/>
    <cellStyle name="měny 2 2 2 7" xfId="2088"/>
    <cellStyle name="měny 2 2 2 7 2" xfId="2089"/>
    <cellStyle name="měny 2 2 2 7 2 2" xfId="2090"/>
    <cellStyle name="měny 2 2 2 7 3" xfId="2091"/>
    <cellStyle name="měny 2 2 2 8" xfId="2092"/>
    <cellStyle name="měny 2 2 2 8 2" xfId="2093"/>
    <cellStyle name="měny 2 2 2 8 2 2" xfId="2094"/>
    <cellStyle name="měny 2 2 2 8 3" xfId="2095"/>
    <cellStyle name="měny 2 2 2 9" xfId="2096"/>
    <cellStyle name="měny 2 2 2 9 2" xfId="2097"/>
    <cellStyle name="měny 2 2 2 9 2 2" xfId="2098"/>
    <cellStyle name="měny 2 2 2 9 3" xfId="2099"/>
    <cellStyle name="měny 2 2 3" xfId="2100"/>
    <cellStyle name="měny 2 2 3 2" xfId="2101"/>
    <cellStyle name="měny 2 2 3 2 2" xfId="2102"/>
    <cellStyle name="měny 2 2 3 2 2 2" xfId="2103"/>
    <cellStyle name="měny 2 2 3 2 2 2 2" xfId="2104"/>
    <cellStyle name="měny 2 2 3 2 2 2 2 2" xfId="2105"/>
    <cellStyle name="měny 2 2 3 2 2 2 2 2 2" xfId="2106"/>
    <cellStyle name="měny 2 2 3 2 2 2 2 3" xfId="2107"/>
    <cellStyle name="měny 2 2 3 2 2 2 3" xfId="2108"/>
    <cellStyle name="měny 2 2 3 2 2 2 3 2" xfId="2109"/>
    <cellStyle name="měny 2 2 3 2 2 2 4" xfId="2110"/>
    <cellStyle name="měny 2 2 3 2 2 3" xfId="2111"/>
    <cellStyle name="měny 2 2 3 2 2 3 2" xfId="2112"/>
    <cellStyle name="měny 2 2 3 2 2 3 2 2" xfId="2113"/>
    <cellStyle name="měny 2 2 3 2 2 3 3" xfId="2114"/>
    <cellStyle name="měny 2 2 3 2 2 4" xfId="2115"/>
    <cellStyle name="měny 2 2 3 2 2 4 2" xfId="2116"/>
    <cellStyle name="měny 2 2 3 2 2 5" xfId="2117"/>
    <cellStyle name="měny 2 2 3 2 3" xfId="2118"/>
    <cellStyle name="měny 2 2 3 2 3 2" xfId="2119"/>
    <cellStyle name="měny 2 2 3 2 3 2 2" xfId="2120"/>
    <cellStyle name="měny 2 2 3 2 3 2 2 2" xfId="2121"/>
    <cellStyle name="měny 2 2 3 2 3 2 3" xfId="2122"/>
    <cellStyle name="měny 2 2 3 2 3 3" xfId="2123"/>
    <cellStyle name="měny 2 2 3 2 3 3 2" xfId="2124"/>
    <cellStyle name="měny 2 2 3 2 3 4" xfId="2125"/>
    <cellStyle name="měny 2 2 3 2 4" xfId="2126"/>
    <cellStyle name="měny 2 2 3 2 4 2" xfId="2127"/>
    <cellStyle name="měny 2 2 3 2 4 2 2" xfId="2128"/>
    <cellStyle name="měny 2 2 3 2 4 2 2 2" xfId="2129"/>
    <cellStyle name="měny 2 2 3 2 4 2 3" xfId="2130"/>
    <cellStyle name="měny 2 2 3 2 4 3" xfId="2131"/>
    <cellStyle name="měny 2 2 3 2 4 3 2" xfId="2132"/>
    <cellStyle name="měny 2 2 3 2 4 4" xfId="2133"/>
    <cellStyle name="měny 2 2 3 2 5" xfId="2134"/>
    <cellStyle name="měny 2 2 3 2 5 2" xfId="2135"/>
    <cellStyle name="měny 2 2 3 2 5 2 2" xfId="2136"/>
    <cellStyle name="měny 2 2 3 2 5 3" xfId="2137"/>
    <cellStyle name="měny 2 2 3 2 6" xfId="2138"/>
    <cellStyle name="měny 2 2 3 2 6 2" xfId="2139"/>
    <cellStyle name="měny 2 2 3 2 7" xfId="2140"/>
    <cellStyle name="měny 2 2 3 3" xfId="2141"/>
    <cellStyle name="měny 2 2 3 3 2" xfId="2142"/>
    <cellStyle name="měny 2 2 3 3 2 2" xfId="2143"/>
    <cellStyle name="měny 2 2 3 3 2 2 2" xfId="2144"/>
    <cellStyle name="měny 2 2 3 3 2 2 2 2" xfId="2145"/>
    <cellStyle name="měny 2 2 3 3 2 2 3" xfId="2146"/>
    <cellStyle name="měny 2 2 3 3 2 3" xfId="2147"/>
    <cellStyle name="měny 2 2 3 3 2 3 2" xfId="2148"/>
    <cellStyle name="měny 2 2 3 3 2 4" xfId="2149"/>
    <cellStyle name="měny 2 2 3 3 3" xfId="2150"/>
    <cellStyle name="měny 2 2 3 3 3 2" xfId="2151"/>
    <cellStyle name="měny 2 2 3 3 3 2 2" xfId="2152"/>
    <cellStyle name="měny 2 2 3 3 3 3" xfId="2153"/>
    <cellStyle name="měny 2 2 3 3 4" xfId="2154"/>
    <cellStyle name="měny 2 2 3 3 4 2" xfId="2155"/>
    <cellStyle name="měny 2 2 3 3 5" xfId="2156"/>
    <cellStyle name="měny 2 2 3 4" xfId="2157"/>
    <cellStyle name="měny 2 2 3 4 2" xfId="2158"/>
    <cellStyle name="měny 2 2 3 4 2 2" xfId="2159"/>
    <cellStyle name="měny 2 2 3 4 2 2 2" xfId="2160"/>
    <cellStyle name="měny 2 2 3 4 2 3" xfId="2161"/>
    <cellStyle name="měny 2 2 3 4 3" xfId="2162"/>
    <cellStyle name="měny 2 2 3 4 3 2" xfId="2163"/>
    <cellStyle name="měny 2 2 3 4 4" xfId="2164"/>
    <cellStyle name="měny 2 2 3 5" xfId="2165"/>
    <cellStyle name="měny 2 2 3 5 2" xfId="2166"/>
    <cellStyle name="měny 2 2 3 5 2 2" xfId="2167"/>
    <cellStyle name="měny 2 2 3 5 2 2 2" xfId="2168"/>
    <cellStyle name="měny 2 2 3 5 2 3" xfId="2169"/>
    <cellStyle name="měny 2 2 3 5 3" xfId="2170"/>
    <cellStyle name="měny 2 2 3 5 3 2" xfId="2171"/>
    <cellStyle name="měny 2 2 3 5 4" xfId="2172"/>
    <cellStyle name="měny 2 2 3 6" xfId="2173"/>
    <cellStyle name="měny 2 2 3 6 2" xfId="2174"/>
    <cellStyle name="měny 2 2 3 6 2 2" xfId="2175"/>
    <cellStyle name="měny 2 2 3 6 3" xfId="2176"/>
    <cellStyle name="měny 2 2 3 7" xfId="2177"/>
    <cellStyle name="měny 2 2 3 7 2" xfId="2178"/>
    <cellStyle name="měny 2 2 3 8" xfId="2179"/>
    <cellStyle name="měny 2 2 4" xfId="2180"/>
    <cellStyle name="měny 2 2 4 2" xfId="2181"/>
    <cellStyle name="měny 2 2 4 2 2" xfId="2182"/>
    <cellStyle name="měny 2 2 4 2 2 2" xfId="2183"/>
    <cellStyle name="měny 2 2 4 2 2 2 2" xfId="2184"/>
    <cellStyle name="měny 2 2 4 2 2 2 2 2" xfId="2185"/>
    <cellStyle name="měny 2 2 4 2 2 2 2 2 2" xfId="2186"/>
    <cellStyle name="měny 2 2 4 2 2 2 2 3" xfId="2187"/>
    <cellStyle name="měny 2 2 4 2 2 2 3" xfId="2188"/>
    <cellStyle name="měny 2 2 4 2 2 2 3 2" xfId="2189"/>
    <cellStyle name="měny 2 2 4 2 2 2 4" xfId="2190"/>
    <cellStyle name="měny 2 2 4 2 2 3" xfId="2191"/>
    <cellStyle name="měny 2 2 4 2 2 3 2" xfId="2192"/>
    <cellStyle name="měny 2 2 4 2 2 3 2 2" xfId="2193"/>
    <cellStyle name="měny 2 2 4 2 2 3 3" xfId="2194"/>
    <cellStyle name="měny 2 2 4 2 2 4" xfId="2195"/>
    <cellStyle name="měny 2 2 4 2 2 4 2" xfId="2196"/>
    <cellStyle name="měny 2 2 4 2 2 5" xfId="2197"/>
    <cellStyle name="měny 2 2 4 2 3" xfId="2198"/>
    <cellStyle name="měny 2 2 4 2 3 2" xfId="2199"/>
    <cellStyle name="měny 2 2 4 2 3 2 2" xfId="2200"/>
    <cellStyle name="měny 2 2 4 2 3 2 2 2" xfId="2201"/>
    <cellStyle name="měny 2 2 4 2 3 2 3" xfId="2202"/>
    <cellStyle name="měny 2 2 4 2 3 3" xfId="2203"/>
    <cellStyle name="měny 2 2 4 2 3 3 2" xfId="2204"/>
    <cellStyle name="měny 2 2 4 2 3 4" xfId="2205"/>
    <cellStyle name="měny 2 2 4 2 4" xfId="2206"/>
    <cellStyle name="měny 2 2 4 2 4 2" xfId="2207"/>
    <cellStyle name="měny 2 2 4 2 4 2 2" xfId="2208"/>
    <cellStyle name="měny 2 2 4 2 4 2 2 2" xfId="2209"/>
    <cellStyle name="měny 2 2 4 2 4 2 3" xfId="2210"/>
    <cellStyle name="měny 2 2 4 2 4 3" xfId="2211"/>
    <cellStyle name="měny 2 2 4 2 4 3 2" xfId="2212"/>
    <cellStyle name="měny 2 2 4 2 4 4" xfId="2213"/>
    <cellStyle name="měny 2 2 4 2 5" xfId="2214"/>
    <cellStyle name="měny 2 2 4 2 5 2" xfId="2215"/>
    <cellStyle name="měny 2 2 4 2 5 2 2" xfId="2216"/>
    <cellStyle name="měny 2 2 4 2 5 3" xfId="2217"/>
    <cellStyle name="měny 2 2 4 2 6" xfId="2218"/>
    <cellStyle name="měny 2 2 4 2 6 2" xfId="2219"/>
    <cellStyle name="měny 2 2 4 2 7" xfId="2220"/>
    <cellStyle name="měny 2 2 4 3" xfId="2221"/>
    <cellStyle name="měny 2 2 4 3 2" xfId="2222"/>
    <cellStyle name="měny 2 2 4 3 2 2" xfId="2223"/>
    <cellStyle name="měny 2 2 4 3 2 2 2" xfId="2224"/>
    <cellStyle name="měny 2 2 4 3 2 2 2 2" xfId="2225"/>
    <cellStyle name="měny 2 2 4 3 2 2 3" xfId="2226"/>
    <cellStyle name="měny 2 2 4 3 2 3" xfId="2227"/>
    <cellStyle name="měny 2 2 4 3 2 3 2" xfId="2228"/>
    <cellStyle name="měny 2 2 4 3 2 4" xfId="2229"/>
    <cellStyle name="měny 2 2 4 3 3" xfId="2230"/>
    <cellStyle name="měny 2 2 4 3 3 2" xfId="2231"/>
    <cellStyle name="měny 2 2 4 3 3 2 2" xfId="2232"/>
    <cellStyle name="měny 2 2 4 3 3 3" xfId="2233"/>
    <cellStyle name="měny 2 2 4 3 4" xfId="2234"/>
    <cellStyle name="měny 2 2 4 3 4 2" xfId="2235"/>
    <cellStyle name="měny 2 2 4 3 5" xfId="2236"/>
    <cellStyle name="měny 2 2 4 4" xfId="2237"/>
    <cellStyle name="měny 2 2 4 4 2" xfId="2238"/>
    <cellStyle name="měny 2 2 4 4 2 2" xfId="2239"/>
    <cellStyle name="měny 2 2 4 4 2 2 2" xfId="2240"/>
    <cellStyle name="měny 2 2 4 4 2 3" xfId="2241"/>
    <cellStyle name="měny 2 2 4 4 3" xfId="2242"/>
    <cellStyle name="měny 2 2 4 4 3 2" xfId="2243"/>
    <cellStyle name="měny 2 2 4 4 4" xfId="2244"/>
    <cellStyle name="měny 2 2 4 5" xfId="2245"/>
    <cellStyle name="měny 2 2 4 5 2" xfId="2246"/>
    <cellStyle name="měny 2 2 4 5 2 2" xfId="2247"/>
    <cellStyle name="měny 2 2 4 5 2 2 2" xfId="2248"/>
    <cellStyle name="měny 2 2 4 5 2 3" xfId="2249"/>
    <cellStyle name="měny 2 2 4 5 3" xfId="2250"/>
    <cellStyle name="měny 2 2 4 5 3 2" xfId="2251"/>
    <cellStyle name="měny 2 2 4 5 4" xfId="2252"/>
    <cellStyle name="měny 2 2 4 6" xfId="2253"/>
    <cellStyle name="měny 2 2 4 6 2" xfId="2254"/>
    <cellStyle name="měny 2 2 4 6 2 2" xfId="2255"/>
    <cellStyle name="měny 2 2 4 6 3" xfId="2256"/>
    <cellStyle name="měny 2 2 4 7" xfId="2257"/>
    <cellStyle name="měny 2 2 4 7 2" xfId="2258"/>
    <cellStyle name="měny 2 2 4 8" xfId="2259"/>
    <cellStyle name="měny 2 2 5" xfId="2260"/>
    <cellStyle name="měny 2 2 5 2" xfId="2261"/>
    <cellStyle name="měny 2 2 5 2 2" xfId="2262"/>
    <cellStyle name="měny 2 2 5 2 2 2" xfId="2263"/>
    <cellStyle name="měny 2 2 5 2 2 2 2" xfId="2264"/>
    <cellStyle name="měny 2 2 5 2 2 2 2 2" xfId="2265"/>
    <cellStyle name="měny 2 2 5 2 2 2 2 2 2" xfId="2266"/>
    <cellStyle name="měny 2 2 5 2 2 2 2 3" xfId="2267"/>
    <cellStyle name="měny 2 2 5 2 2 2 3" xfId="2268"/>
    <cellStyle name="měny 2 2 5 2 2 2 3 2" xfId="2269"/>
    <cellStyle name="měny 2 2 5 2 2 2 4" xfId="2270"/>
    <cellStyle name="měny 2 2 5 2 2 3" xfId="2271"/>
    <cellStyle name="měny 2 2 5 2 2 3 2" xfId="2272"/>
    <cellStyle name="měny 2 2 5 2 2 3 2 2" xfId="2273"/>
    <cellStyle name="měny 2 2 5 2 2 3 3" xfId="2274"/>
    <cellStyle name="měny 2 2 5 2 2 4" xfId="2275"/>
    <cellStyle name="měny 2 2 5 2 2 4 2" xfId="2276"/>
    <cellStyle name="měny 2 2 5 2 2 5" xfId="2277"/>
    <cellStyle name="měny 2 2 5 2 3" xfId="2278"/>
    <cellStyle name="měny 2 2 5 2 3 2" xfId="2279"/>
    <cellStyle name="měny 2 2 5 2 3 2 2" xfId="2280"/>
    <cellStyle name="měny 2 2 5 2 3 2 2 2" xfId="2281"/>
    <cellStyle name="měny 2 2 5 2 3 2 3" xfId="2282"/>
    <cellStyle name="měny 2 2 5 2 3 3" xfId="2283"/>
    <cellStyle name="měny 2 2 5 2 3 3 2" xfId="2284"/>
    <cellStyle name="měny 2 2 5 2 3 4" xfId="2285"/>
    <cellStyle name="měny 2 2 5 2 4" xfId="2286"/>
    <cellStyle name="měny 2 2 5 2 4 2" xfId="2287"/>
    <cellStyle name="měny 2 2 5 2 4 2 2" xfId="2288"/>
    <cellStyle name="měny 2 2 5 2 4 2 2 2" xfId="2289"/>
    <cellStyle name="měny 2 2 5 2 4 2 3" xfId="2290"/>
    <cellStyle name="měny 2 2 5 2 4 3" xfId="2291"/>
    <cellStyle name="měny 2 2 5 2 4 3 2" xfId="2292"/>
    <cellStyle name="měny 2 2 5 2 4 4" xfId="2293"/>
    <cellStyle name="měny 2 2 5 2 5" xfId="2294"/>
    <cellStyle name="měny 2 2 5 2 5 2" xfId="2295"/>
    <cellStyle name="měny 2 2 5 2 5 2 2" xfId="2296"/>
    <cellStyle name="měny 2 2 5 2 5 3" xfId="2297"/>
    <cellStyle name="měny 2 2 5 2 6" xfId="2298"/>
    <cellStyle name="měny 2 2 5 2 6 2" xfId="2299"/>
    <cellStyle name="měny 2 2 5 2 7" xfId="2300"/>
    <cellStyle name="měny 2 2 5 3" xfId="2301"/>
    <cellStyle name="měny 2 2 5 3 2" xfId="2302"/>
    <cellStyle name="měny 2 2 5 3 2 2" xfId="2303"/>
    <cellStyle name="měny 2 2 5 3 2 2 2" xfId="2304"/>
    <cellStyle name="měny 2 2 5 3 2 2 2 2" xfId="2305"/>
    <cellStyle name="měny 2 2 5 3 2 2 3" xfId="2306"/>
    <cellStyle name="měny 2 2 5 3 2 3" xfId="2307"/>
    <cellStyle name="měny 2 2 5 3 2 3 2" xfId="2308"/>
    <cellStyle name="měny 2 2 5 3 2 4" xfId="2309"/>
    <cellStyle name="měny 2 2 5 3 3" xfId="2310"/>
    <cellStyle name="měny 2 2 5 3 3 2" xfId="2311"/>
    <cellStyle name="měny 2 2 5 3 3 2 2" xfId="2312"/>
    <cellStyle name="měny 2 2 5 3 3 3" xfId="2313"/>
    <cellStyle name="měny 2 2 5 3 4" xfId="2314"/>
    <cellStyle name="měny 2 2 5 3 4 2" xfId="2315"/>
    <cellStyle name="měny 2 2 5 3 5" xfId="2316"/>
    <cellStyle name="měny 2 2 5 4" xfId="2317"/>
    <cellStyle name="měny 2 2 5 4 2" xfId="2318"/>
    <cellStyle name="měny 2 2 5 4 2 2" xfId="2319"/>
    <cellStyle name="měny 2 2 5 4 2 2 2" xfId="2320"/>
    <cellStyle name="měny 2 2 5 4 2 3" xfId="2321"/>
    <cellStyle name="měny 2 2 5 4 3" xfId="2322"/>
    <cellStyle name="měny 2 2 5 4 3 2" xfId="2323"/>
    <cellStyle name="měny 2 2 5 4 4" xfId="2324"/>
    <cellStyle name="měny 2 2 5 5" xfId="2325"/>
    <cellStyle name="měny 2 2 5 5 2" xfId="2326"/>
    <cellStyle name="měny 2 2 5 5 2 2" xfId="2327"/>
    <cellStyle name="měny 2 2 5 5 2 2 2" xfId="2328"/>
    <cellStyle name="měny 2 2 5 5 2 3" xfId="2329"/>
    <cellStyle name="měny 2 2 5 5 3" xfId="2330"/>
    <cellStyle name="měny 2 2 5 5 3 2" xfId="2331"/>
    <cellStyle name="měny 2 2 5 5 4" xfId="2332"/>
    <cellStyle name="měny 2 2 5 6" xfId="2333"/>
    <cellStyle name="měny 2 2 5 6 2" xfId="2334"/>
    <cellStyle name="měny 2 2 5 6 2 2" xfId="2335"/>
    <cellStyle name="měny 2 2 5 6 3" xfId="2336"/>
    <cellStyle name="měny 2 2 5 7" xfId="2337"/>
    <cellStyle name="měny 2 2 5 7 2" xfId="2338"/>
    <cellStyle name="měny 2 2 5 8" xfId="2339"/>
    <cellStyle name="měny 2 2 6" xfId="2340"/>
    <cellStyle name="měny 2 2 6 2" xfId="2341"/>
    <cellStyle name="měny 2 2 6 2 2" xfId="2342"/>
    <cellStyle name="měny 2 2 6 2 2 2" xfId="2343"/>
    <cellStyle name="měny 2 2 6 2 2 2 2" xfId="2344"/>
    <cellStyle name="měny 2 2 6 2 2 2 2 2" xfId="2345"/>
    <cellStyle name="měny 2 2 6 2 2 2 3" xfId="2346"/>
    <cellStyle name="měny 2 2 6 2 2 3" xfId="2347"/>
    <cellStyle name="měny 2 2 6 2 2 3 2" xfId="2348"/>
    <cellStyle name="měny 2 2 6 2 2 4" xfId="2349"/>
    <cellStyle name="měny 2 2 6 2 3" xfId="2350"/>
    <cellStyle name="měny 2 2 6 2 3 2" xfId="2351"/>
    <cellStyle name="měny 2 2 6 2 3 2 2" xfId="2352"/>
    <cellStyle name="měny 2 2 6 2 3 3" xfId="2353"/>
    <cellStyle name="měny 2 2 6 2 4" xfId="2354"/>
    <cellStyle name="měny 2 2 6 2 4 2" xfId="2355"/>
    <cellStyle name="měny 2 2 6 2 5" xfId="2356"/>
    <cellStyle name="měny 2 2 6 3" xfId="2357"/>
    <cellStyle name="měny 2 2 6 3 2" xfId="2358"/>
    <cellStyle name="měny 2 2 6 3 2 2" xfId="2359"/>
    <cellStyle name="měny 2 2 6 3 2 2 2" xfId="2360"/>
    <cellStyle name="měny 2 2 6 3 2 3" xfId="2361"/>
    <cellStyle name="měny 2 2 6 3 3" xfId="2362"/>
    <cellStyle name="měny 2 2 6 3 3 2" xfId="2363"/>
    <cellStyle name="měny 2 2 6 3 4" xfId="2364"/>
    <cellStyle name="měny 2 2 6 4" xfId="2365"/>
    <cellStyle name="měny 2 2 6 4 2" xfId="2366"/>
    <cellStyle name="měny 2 2 6 4 2 2" xfId="2367"/>
    <cellStyle name="měny 2 2 6 4 2 2 2" xfId="2368"/>
    <cellStyle name="měny 2 2 6 4 2 3" xfId="2369"/>
    <cellStyle name="měny 2 2 6 4 3" xfId="2370"/>
    <cellStyle name="měny 2 2 6 4 3 2" xfId="2371"/>
    <cellStyle name="měny 2 2 6 4 4" xfId="2372"/>
    <cellStyle name="měny 2 2 6 5" xfId="2373"/>
    <cellStyle name="měny 2 2 6 5 2" xfId="2374"/>
    <cellStyle name="měny 2 2 6 5 2 2" xfId="2375"/>
    <cellStyle name="měny 2 2 6 5 3" xfId="2376"/>
    <cellStyle name="měny 2 2 6 6" xfId="2377"/>
    <cellStyle name="měny 2 2 6 6 2" xfId="2378"/>
    <cellStyle name="měny 2 2 6 7" xfId="2379"/>
    <cellStyle name="měny 2 2 7" xfId="2380"/>
    <cellStyle name="měny 2 2 7 2" xfId="2381"/>
    <cellStyle name="měny 2 2 7 2 2" xfId="2382"/>
    <cellStyle name="měny 2 2 7 2 2 2" xfId="2383"/>
    <cellStyle name="měny 2 2 7 2 3" xfId="2384"/>
    <cellStyle name="měny 2 2 7 3" xfId="2385"/>
    <cellStyle name="měny 2 2 7 3 2" xfId="2386"/>
    <cellStyle name="měny 2 2 7 4" xfId="2387"/>
    <cellStyle name="měny 2 2 8" xfId="2388"/>
    <cellStyle name="měny 2 2 8 2" xfId="2389"/>
    <cellStyle name="měny 2 2 8 2 2" xfId="2390"/>
    <cellStyle name="měny 2 2 8 2 2 2" xfId="2391"/>
    <cellStyle name="měny 2 2 8 2 3" xfId="2392"/>
    <cellStyle name="měny 2 2 8 3" xfId="2393"/>
    <cellStyle name="měny 2 2 8 3 2" xfId="2394"/>
    <cellStyle name="měny 2 2 8 4" xfId="2395"/>
    <cellStyle name="měny 2 2 9" xfId="2396"/>
    <cellStyle name="měny 2 2 9 2" xfId="2397"/>
    <cellStyle name="měny 2 2 9 2 2" xfId="2398"/>
    <cellStyle name="měny 2 2 9 3" xfId="2399"/>
    <cellStyle name="měny 2 3" xfId="2400"/>
    <cellStyle name="měny 2 3 2" xfId="2401"/>
    <cellStyle name="měny 2 3 2 2" xfId="2402"/>
    <cellStyle name="měny 2 3 2 2 2" xfId="2403"/>
    <cellStyle name="měny 2 3 2 2 2 2" xfId="2404"/>
    <cellStyle name="měny 2 3 2 2 2 2 2" xfId="2405"/>
    <cellStyle name="měny 2 3 2 2 2 3" xfId="2406"/>
    <cellStyle name="měny 2 3 2 2 3" xfId="2407"/>
    <cellStyle name="měny 2 3 2 2 3 2" xfId="2408"/>
    <cellStyle name="měny 2 3 2 2 4" xfId="2409"/>
    <cellStyle name="měny 2 3 2 3" xfId="2410"/>
    <cellStyle name="měny 2 3 2 3 2" xfId="2411"/>
    <cellStyle name="měny 2 3 2 3 2 2" xfId="2412"/>
    <cellStyle name="měny 2 3 2 3 3" xfId="2413"/>
    <cellStyle name="měny 2 3 2 4" xfId="2414"/>
    <cellStyle name="měny 2 3 2 4 2" xfId="2415"/>
    <cellStyle name="měny 2 3 2 4 2 2" xfId="2416"/>
    <cellStyle name="měny 2 3 2 4 3" xfId="2417"/>
    <cellStyle name="měny 2 3 2 5" xfId="2418"/>
    <cellStyle name="měny 2 3 2 5 2" xfId="2419"/>
    <cellStyle name="měny 2 3 2 6" xfId="2420"/>
    <cellStyle name="měny 2 3 3" xfId="2421"/>
    <cellStyle name="měny 2 3 3 2" xfId="2422"/>
    <cellStyle name="měny 2 3 3 2 2" xfId="2423"/>
    <cellStyle name="měny 2 3 3 2 2 2" xfId="2424"/>
    <cellStyle name="měny 2 3 3 2 3" xfId="2425"/>
    <cellStyle name="měny 2 3 3 3" xfId="2426"/>
    <cellStyle name="měny 2 3 3 3 2" xfId="2427"/>
    <cellStyle name="měny 2 3 3 4" xfId="2428"/>
    <cellStyle name="měny 2 3 4" xfId="2429"/>
    <cellStyle name="měny 2 3 4 2" xfId="2430"/>
    <cellStyle name="měny 2 3 4 2 2" xfId="2431"/>
    <cellStyle name="měny 2 3 4 3" xfId="2432"/>
    <cellStyle name="měny 2 3 5" xfId="2433"/>
    <cellStyle name="měny 2 3 5 2" xfId="2434"/>
    <cellStyle name="měny 2 3 5 2 2" xfId="2435"/>
    <cellStyle name="měny 2 3 5 3" xfId="2436"/>
    <cellStyle name="měny 2 3 6" xfId="2437"/>
    <cellStyle name="měny 2 3 6 2" xfId="2438"/>
    <cellStyle name="měny 2 3 7" xfId="2439"/>
    <cellStyle name="měny 2 4" xfId="2440"/>
    <cellStyle name="měny 2 4 2" xfId="2441"/>
    <cellStyle name="měny 2 4 2 2" xfId="2442"/>
    <cellStyle name="měny 2 4 2 2 2" xfId="2443"/>
    <cellStyle name="měny 2 4 2 2 2 2" xfId="2444"/>
    <cellStyle name="měny 2 4 2 2 3" xfId="2445"/>
    <cellStyle name="měny 2 4 2 3" xfId="2446"/>
    <cellStyle name="měny 2 4 2 3 2" xfId="2447"/>
    <cellStyle name="měny 2 4 2 4" xfId="2448"/>
    <cellStyle name="měny 2 4 3" xfId="2449"/>
    <cellStyle name="měny 2 4 3 2" xfId="2450"/>
    <cellStyle name="měny 2 4 3 2 2" xfId="2451"/>
    <cellStyle name="měny 2 4 3 3" xfId="2452"/>
    <cellStyle name="měny 2 4 4" xfId="2453"/>
    <cellStyle name="měny 2 4 4 2" xfId="2454"/>
    <cellStyle name="měny 2 4 4 2 2" xfId="2455"/>
    <cellStyle name="měny 2 4 4 3" xfId="2456"/>
    <cellStyle name="měny 2 4 5" xfId="2457"/>
    <cellStyle name="měny 2 4 5 2" xfId="2458"/>
    <cellStyle name="měny 2 4 6" xfId="2459"/>
    <cellStyle name="měny 2 5" xfId="2460"/>
    <cellStyle name="měny 2 5 2" xfId="2461"/>
    <cellStyle name="měny 2 5 2 2" xfId="2462"/>
    <cellStyle name="měny 2 5 3" xfId="2463"/>
    <cellStyle name="měny 2 5 3 2" xfId="2464"/>
    <cellStyle name="měny 2 5 4" xfId="2465"/>
    <cellStyle name="měny 2 6" xfId="2466"/>
    <cellStyle name="měny 2 6 2" xfId="2467"/>
    <cellStyle name="měny 2 6 2 2" xfId="2468"/>
    <cellStyle name="měny 2 6 3" xfId="2469"/>
    <cellStyle name="měny 2 6 3 2" xfId="2470"/>
    <cellStyle name="měny 2 6 4" xfId="2471"/>
    <cellStyle name="měny 2 7" xfId="2472"/>
    <cellStyle name="měny 2 7 2" xfId="2473"/>
    <cellStyle name="měny 2 7 2 2" xfId="2474"/>
    <cellStyle name="měny 2 7 3" xfId="2475"/>
    <cellStyle name="měny 2 7 3 2" xfId="2476"/>
    <cellStyle name="měny 2 7 4" xfId="2477"/>
    <cellStyle name="měny 2 8" xfId="2478"/>
    <cellStyle name="měny 2 8 2" xfId="2479"/>
    <cellStyle name="měny 2 8 2 2" xfId="2480"/>
    <cellStyle name="měny 2 8 3" xfId="2481"/>
    <cellStyle name="měny 2 8 3 2" xfId="2482"/>
    <cellStyle name="měny 2 8 4" xfId="2483"/>
    <cellStyle name="měny 2 9" xfId="2484"/>
    <cellStyle name="měny 2 9 2" xfId="2485"/>
    <cellStyle name="měny 2 9 2 2" xfId="2486"/>
    <cellStyle name="měny 2 9 3" xfId="2487"/>
    <cellStyle name="měny 2 9 3 2" xfId="2488"/>
    <cellStyle name="měny 2 9 4" xfId="2489"/>
    <cellStyle name="měny 22" xfId="2490"/>
    <cellStyle name="měny 22 2" xfId="2491"/>
    <cellStyle name="měny 22 2 2" xfId="2492"/>
    <cellStyle name="měny 22 2 2 2" xfId="2493"/>
    <cellStyle name="měny 22 2 2 2 2" xfId="2494"/>
    <cellStyle name="měny 22 2 2 2 2 2" xfId="2495"/>
    <cellStyle name="měny 22 2 2 2 3" xfId="2496"/>
    <cellStyle name="měny 22 2 2 3" xfId="2497"/>
    <cellStyle name="měny 22 2 2 3 2" xfId="2498"/>
    <cellStyle name="měny 22 2 2 4" xfId="2499"/>
    <cellStyle name="měny 22 2 3" xfId="2500"/>
    <cellStyle name="měny 22 2 3 2" xfId="2501"/>
    <cellStyle name="měny 22 2 3 2 2" xfId="2502"/>
    <cellStyle name="měny 22 2 3 3" xfId="2503"/>
    <cellStyle name="měny 22 2 4" xfId="2504"/>
    <cellStyle name="měny 22 2 4 2" xfId="2505"/>
    <cellStyle name="měny 22 2 4 2 2" xfId="2506"/>
    <cellStyle name="měny 22 2 4 3" xfId="2507"/>
    <cellStyle name="měny 22 2 5" xfId="2508"/>
    <cellStyle name="měny 22 2 5 2" xfId="2509"/>
    <cellStyle name="měny 22 2 6" xfId="2510"/>
    <cellStyle name="měny 22 3" xfId="2511"/>
    <cellStyle name="měny 22 3 2" xfId="2512"/>
    <cellStyle name="měny 22 3 2 2" xfId="2513"/>
    <cellStyle name="měny 22 3 2 2 2" xfId="2514"/>
    <cellStyle name="měny 22 3 2 3" xfId="2515"/>
    <cellStyle name="měny 22 3 3" xfId="2516"/>
    <cellStyle name="měny 22 3 3 2" xfId="2517"/>
    <cellStyle name="měny 22 3 4" xfId="2518"/>
    <cellStyle name="měny 22 4" xfId="2519"/>
    <cellStyle name="měny 22 4 2" xfId="2520"/>
    <cellStyle name="měny 22 4 2 2" xfId="2521"/>
    <cellStyle name="měny 22 4 3" xfId="2522"/>
    <cellStyle name="měny 22 5" xfId="2523"/>
    <cellStyle name="měny 22 5 2" xfId="2524"/>
    <cellStyle name="měny 22 5 2 2" xfId="2525"/>
    <cellStyle name="měny 22 5 3" xfId="2526"/>
    <cellStyle name="měny 22 6" xfId="2527"/>
    <cellStyle name="měny 22 6 2" xfId="2528"/>
    <cellStyle name="měny 22 7" xfId="2529"/>
    <cellStyle name="měny 23" xfId="2530"/>
    <cellStyle name="měny 23 2" xfId="2531"/>
    <cellStyle name="měny 23 2 2" xfId="2532"/>
    <cellStyle name="měny 23 2 2 2" xfId="2533"/>
    <cellStyle name="měny 23 2 2 2 2" xfId="2534"/>
    <cellStyle name="měny 23 2 2 2 2 2" xfId="2535"/>
    <cellStyle name="měny 23 2 2 2 3" xfId="2536"/>
    <cellStyle name="měny 23 2 2 3" xfId="2537"/>
    <cellStyle name="měny 23 2 2 3 2" xfId="2538"/>
    <cellStyle name="měny 23 2 2 4" xfId="2539"/>
    <cellStyle name="měny 23 2 3" xfId="2540"/>
    <cellStyle name="měny 23 2 3 2" xfId="2541"/>
    <cellStyle name="měny 23 2 3 2 2" xfId="2542"/>
    <cellStyle name="měny 23 2 3 3" xfId="2543"/>
    <cellStyle name="měny 23 2 4" xfId="2544"/>
    <cellStyle name="měny 23 2 4 2" xfId="2545"/>
    <cellStyle name="měny 23 2 4 2 2" xfId="2546"/>
    <cellStyle name="měny 23 2 4 3" xfId="2547"/>
    <cellStyle name="měny 23 2 5" xfId="2548"/>
    <cellStyle name="měny 23 2 5 2" xfId="2549"/>
    <cellStyle name="měny 23 2 6" xfId="2550"/>
    <cellStyle name="měny 23 3" xfId="2551"/>
    <cellStyle name="měny 23 3 2" xfId="2552"/>
    <cellStyle name="měny 23 3 2 2" xfId="2553"/>
    <cellStyle name="měny 23 3 2 2 2" xfId="2554"/>
    <cellStyle name="měny 23 3 2 3" xfId="2555"/>
    <cellStyle name="měny 23 3 3" xfId="2556"/>
    <cellStyle name="měny 23 3 3 2" xfId="2557"/>
    <cellStyle name="měny 23 3 4" xfId="2558"/>
    <cellStyle name="měny 23 4" xfId="2559"/>
    <cellStyle name="měny 23 4 2" xfId="2560"/>
    <cellStyle name="měny 23 4 2 2" xfId="2561"/>
    <cellStyle name="měny 23 4 3" xfId="2562"/>
    <cellStyle name="měny 23 5" xfId="2563"/>
    <cellStyle name="měny 23 5 2" xfId="2564"/>
    <cellStyle name="měny 23 5 2 2" xfId="2565"/>
    <cellStyle name="měny 23 5 3" xfId="2566"/>
    <cellStyle name="měny 23 6" xfId="2567"/>
    <cellStyle name="měny 23 6 2" xfId="2568"/>
    <cellStyle name="měny 23 7" xfId="2569"/>
    <cellStyle name="NADPIS" xfId="2570"/>
    <cellStyle name="Neutral" xfId="2571"/>
    <cellStyle name="Neutral 10" xfId="2572"/>
    <cellStyle name="Neutral 2" xfId="2573"/>
    <cellStyle name="Neutral 2 2" xfId="2574"/>
    <cellStyle name="Neutral 2 3" xfId="2575"/>
    <cellStyle name="Neutral 3" xfId="2576"/>
    <cellStyle name="Neutral 3 2" xfId="2577"/>
    <cellStyle name="Neutral 3 3" xfId="2578"/>
    <cellStyle name="Neutral 4" xfId="2579"/>
    <cellStyle name="Neutral 4 2" xfId="2580"/>
    <cellStyle name="Neutral 4 3" xfId="2581"/>
    <cellStyle name="Neutral 5" xfId="2582"/>
    <cellStyle name="Neutral 5 2" xfId="2583"/>
    <cellStyle name="Neutral 5 3" xfId="2584"/>
    <cellStyle name="Neutral 6" xfId="2585"/>
    <cellStyle name="Neutral 6 2" xfId="2586"/>
    <cellStyle name="Neutral 6 3" xfId="2587"/>
    <cellStyle name="Neutral 7" xfId="2588"/>
    <cellStyle name="Neutral 7 2" xfId="2589"/>
    <cellStyle name="Neutral 7 3" xfId="2590"/>
    <cellStyle name="Neutral 8" xfId="2591"/>
    <cellStyle name="Neutral 8 2" xfId="2592"/>
    <cellStyle name="Neutral 8 3" xfId="2593"/>
    <cellStyle name="Neutral 9" xfId="2594"/>
    <cellStyle name="Neutral 9 2" xfId="2595"/>
    <cellStyle name="Neutral_ThinPrint" xfId="2596"/>
    <cellStyle name="Normal 11" xfId="2597"/>
    <cellStyle name="Normal 12 2" xfId="2598"/>
    <cellStyle name="Normal 16 2" xfId="2599"/>
    <cellStyle name="Normal 16 3" xfId="2600"/>
    <cellStyle name="Normal 17 2" xfId="2601"/>
    <cellStyle name="Normal 17 3" xfId="2602"/>
    <cellStyle name="Normal 19 2" xfId="2603"/>
    <cellStyle name="Normal 19 3" xfId="2604"/>
    <cellStyle name="Normal 2" xfId="2605"/>
    <cellStyle name="Normal 2 2" xfId="2606"/>
    <cellStyle name="Normal 2 3" xfId="2607"/>
    <cellStyle name="Normal 2_CENÍK" xfId="2608"/>
    <cellStyle name="Normal 21 2" xfId="2609"/>
    <cellStyle name="Normal 23 2" xfId="2610"/>
    <cellStyle name="Normal 23 3" xfId="2611"/>
    <cellStyle name="Normal 24 2" xfId="2612"/>
    <cellStyle name="Normal 24 3" xfId="2613"/>
    <cellStyle name="Normal 3" xfId="2614"/>
    <cellStyle name="Normal 3 2" xfId="2615"/>
    <cellStyle name="Normal 49" xfId="2616"/>
    <cellStyle name="Normal 5 2" xfId="2617"/>
    <cellStyle name="Normal 5 3" xfId="2618"/>
    <cellStyle name="Normal 9 2" xfId="2619"/>
    <cellStyle name="Normal_5001-15,000" xfId="2620"/>
    <cellStyle name="Normální" xfId="0" builtinId="0"/>
    <cellStyle name="Normální 10" xfId="2621"/>
    <cellStyle name="Normální 11" xfId="2622"/>
    <cellStyle name="Normální 12" xfId="2"/>
    <cellStyle name="normální 17 2" xfId="2623"/>
    <cellStyle name="normální 17 3" xfId="2624"/>
    <cellStyle name="normální 17 4" xfId="2625"/>
    <cellStyle name="normální 17 5" xfId="2626"/>
    <cellStyle name="normální 17 6" xfId="2627"/>
    <cellStyle name="normální 17 7" xfId="2628"/>
    <cellStyle name="normální 2" xfId="1"/>
    <cellStyle name="normální 2 10" xfId="2630"/>
    <cellStyle name="normální 2 11" xfId="2631"/>
    <cellStyle name="normální 2 12" xfId="2632"/>
    <cellStyle name="normální 2 13" xfId="2633"/>
    <cellStyle name="normální 2 14" xfId="2634"/>
    <cellStyle name="normální 2 15" xfId="2635"/>
    <cellStyle name="normální 2 15 2" xfId="2636"/>
    <cellStyle name="normální 2 15 3" xfId="2637"/>
    <cellStyle name="normální 2 15 4" xfId="2638"/>
    <cellStyle name="normální 2 16" xfId="2639"/>
    <cellStyle name="normální 2 17" xfId="2640"/>
    <cellStyle name="normální 2 18" xfId="2641"/>
    <cellStyle name="normální 2 19" xfId="2642"/>
    <cellStyle name="Normální 2 2" xfId="2643"/>
    <cellStyle name="normální 2 2 10" xfId="2644"/>
    <cellStyle name="normální 2 2 11" xfId="2645"/>
    <cellStyle name="normální 2 2 12" xfId="2646"/>
    <cellStyle name="normální 2 2 13" xfId="2647"/>
    <cellStyle name="normální 2 2 13 2" xfId="2648"/>
    <cellStyle name="normální 2 2 13 3" xfId="2649"/>
    <cellStyle name="normální 2 2 13 4" xfId="2650"/>
    <cellStyle name="normální 2 2 14" xfId="2651"/>
    <cellStyle name="normální 2 2 15" xfId="2652"/>
    <cellStyle name="normální 2 2 16" xfId="2653"/>
    <cellStyle name="normální 2 2 17" xfId="2654"/>
    <cellStyle name="normální 2 2 18" xfId="2655"/>
    <cellStyle name="normální 2 2 19" xfId="2656"/>
    <cellStyle name="normální 2 2 2" xfId="2657"/>
    <cellStyle name="normální 2 2 2 10" xfId="2658"/>
    <cellStyle name="normální 2 2 2 11" xfId="2659"/>
    <cellStyle name="normální 2 2 2 12" xfId="2660"/>
    <cellStyle name="normální 2 2 2 13" xfId="2661"/>
    <cellStyle name="normální 2 2 2 13 2" xfId="2662"/>
    <cellStyle name="normální 2 2 2 13 3" xfId="2663"/>
    <cellStyle name="normální 2 2 2 13 4" xfId="2664"/>
    <cellStyle name="normální 2 2 2 14" xfId="2665"/>
    <cellStyle name="normální 2 2 2 15" xfId="2666"/>
    <cellStyle name="normální 2 2 2 16" xfId="2667"/>
    <cellStyle name="normální 2 2 2 17" xfId="2668"/>
    <cellStyle name="normální 2 2 2 18" xfId="2669"/>
    <cellStyle name="normální 2 2 2 19" xfId="2670"/>
    <cellStyle name="normální 2 2 2 2" xfId="2671"/>
    <cellStyle name="normální 2 2 2 2 10" xfId="2672"/>
    <cellStyle name="normální 2 2 2 2 10 2" xfId="2673"/>
    <cellStyle name="normální 2 2 2 2 10 3" xfId="2674"/>
    <cellStyle name="normální 2 2 2 2 10 4" xfId="2675"/>
    <cellStyle name="normální 2 2 2 2 11" xfId="2676"/>
    <cellStyle name="normální 2 2 2 2 12" xfId="2677"/>
    <cellStyle name="normální 2 2 2 2 13" xfId="2678"/>
    <cellStyle name="normální 2 2 2 2 14" xfId="2679"/>
    <cellStyle name="normální 2 2 2 2 15" xfId="2680"/>
    <cellStyle name="normální 2 2 2 2 16" xfId="2681"/>
    <cellStyle name="normální 2 2 2 2 2" xfId="2682"/>
    <cellStyle name="normální 2 2 2 2 2 10" xfId="2683"/>
    <cellStyle name="normální 2 2 2 2 2 10 2" xfId="2684"/>
    <cellStyle name="normální 2 2 2 2 2 10 3" xfId="2685"/>
    <cellStyle name="normální 2 2 2 2 2 10 4" xfId="2686"/>
    <cellStyle name="normální 2 2 2 2 2 11" xfId="2687"/>
    <cellStyle name="normální 2 2 2 2 2 12" xfId="2688"/>
    <cellStyle name="normální 2 2 2 2 2 13" xfId="2689"/>
    <cellStyle name="normální 2 2 2 2 2 14" xfId="2690"/>
    <cellStyle name="normální 2 2 2 2 2 15" xfId="2691"/>
    <cellStyle name="normální 2 2 2 2 2 16" xfId="2692"/>
    <cellStyle name="normální 2 2 2 2 2 2" xfId="2693"/>
    <cellStyle name="normální 2 2 2 2 2 2 10" xfId="2694"/>
    <cellStyle name="normální 2 2 2 2 2 2 11" xfId="2695"/>
    <cellStyle name="normální 2 2 2 2 2 2 12" xfId="2696"/>
    <cellStyle name="normální 2 2 2 2 2 2 13" xfId="2697"/>
    <cellStyle name="normální 2 2 2 2 2 2 14" xfId="2698"/>
    <cellStyle name="normální 2 2 2 2 2 2 2" xfId="2699"/>
    <cellStyle name="normální 2 2 2 2 2 2 2 10" xfId="2700"/>
    <cellStyle name="normální 2 2 2 2 2 2 2 11" xfId="2701"/>
    <cellStyle name="normální 2 2 2 2 2 2 2 12" xfId="2702"/>
    <cellStyle name="normální 2 2 2 2 2 2 2 13" xfId="2703"/>
    <cellStyle name="normální 2 2 2 2 2 2 2 14" xfId="2704"/>
    <cellStyle name="normální 2 2 2 2 2 2 2 2" xfId="2705"/>
    <cellStyle name="normální 2 2 2 2 2 2 2 2 10" xfId="2706"/>
    <cellStyle name="normální 2 2 2 2 2 2 2 2 2" xfId="2707"/>
    <cellStyle name="normální 2 2 2 2 2 2 2 2 2 10" xfId="2708"/>
    <cellStyle name="normální 2 2 2 2 2 2 2 2 2 2" xfId="2709"/>
    <cellStyle name="normální 2 2 2 2 2 2 2 2 2 2 2" xfId="2710"/>
    <cellStyle name="normální 2 2 2 2 2 2 2 2 2 2 2 2" xfId="2711"/>
    <cellStyle name="normální 2 2 2 2 2 2 2 2 2 2 2 3" xfId="2712"/>
    <cellStyle name="normální 2 2 2 2 2 2 2 2 2 2 2 4" xfId="2713"/>
    <cellStyle name="normální 2 2 2 2 2 2 2 2 2 2 2 5" xfId="2714"/>
    <cellStyle name="normální 2 2 2 2 2 2 2 2 2 2 3" xfId="2715"/>
    <cellStyle name="normální 2 2 2 2 2 2 2 2 2 2 3 2" xfId="2716"/>
    <cellStyle name="normální 2 2 2 2 2 2 2 2 2 2 3 3" xfId="2717"/>
    <cellStyle name="normální 2 2 2 2 2 2 2 2 2 2 3 4" xfId="2718"/>
    <cellStyle name="normální 2 2 2 2 2 2 2 2 2 2 4" xfId="2719"/>
    <cellStyle name="normální 2 2 2 2 2 2 2 2 2 2 5" xfId="2720"/>
    <cellStyle name="normální 2 2 2 2 2 2 2 2 2 2 6" xfId="2721"/>
    <cellStyle name="normální 2 2 2 2 2 2 2 2 2 2 7" xfId="2722"/>
    <cellStyle name="normální 2 2 2 2 2 2 2 2 2 2 8" xfId="2723"/>
    <cellStyle name="normální 2 2 2 2 2 2 2 2 2 2 9" xfId="2724"/>
    <cellStyle name="normální 2 2 2 2 2 2 2 2 2 3" xfId="2725"/>
    <cellStyle name="normální 2 2 2 2 2 2 2 2 2 4" xfId="2726"/>
    <cellStyle name="normální 2 2 2 2 2 2 2 2 2 4 2" xfId="2727"/>
    <cellStyle name="normální 2 2 2 2 2 2 2 2 2 4 3" xfId="2728"/>
    <cellStyle name="normální 2 2 2 2 2 2 2 2 2 4 4" xfId="2729"/>
    <cellStyle name="normální 2 2 2 2 2 2 2 2 2 5" xfId="2730"/>
    <cellStyle name="normální 2 2 2 2 2 2 2 2 2 6" xfId="2731"/>
    <cellStyle name="normální 2 2 2 2 2 2 2 2 2 7" xfId="2732"/>
    <cellStyle name="normální 2 2 2 2 2 2 2 2 2 8" xfId="2733"/>
    <cellStyle name="normální 2 2 2 2 2 2 2 2 2 9" xfId="2734"/>
    <cellStyle name="normální 2 2 2 2 2 2 2 2 3" xfId="2735"/>
    <cellStyle name="normální 2 2 2 2 2 2 2 2 4" xfId="2736"/>
    <cellStyle name="normální 2 2 2 2 2 2 2 2 4 2" xfId="2737"/>
    <cellStyle name="normální 2 2 2 2 2 2 2 2 4 3" xfId="2738"/>
    <cellStyle name="normální 2 2 2 2 2 2 2 2 4 4" xfId="2739"/>
    <cellStyle name="normální 2 2 2 2 2 2 2 2 5" xfId="2740"/>
    <cellStyle name="normální 2 2 2 2 2 2 2 2 6" xfId="2741"/>
    <cellStyle name="normální 2 2 2 2 2 2 2 2 7" xfId="2742"/>
    <cellStyle name="normální 2 2 2 2 2 2 2 2 8" xfId="2743"/>
    <cellStyle name="normální 2 2 2 2 2 2 2 2 9" xfId="2744"/>
    <cellStyle name="normální 2 2 2 2 2 2 2 3" xfId="2745"/>
    <cellStyle name="normální 2 2 2 2 2 2 2 4" xfId="2746"/>
    <cellStyle name="normální 2 2 2 2 2 2 2 5" xfId="2747"/>
    <cellStyle name="normální 2 2 2 2 2 2 2 6" xfId="2748"/>
    <cellStyle name="normální 2 2 2 2 2 2 2 7" xfId="2749"/>
    <cellStyle name="normální 2 2 2 2 2 2 2 8" xfId="2750"/>
    <cellStyle name="normální 2 2 2 2 2 2 2 8 2" xfId="2751"/>
    <cellStyle name="normální 2 2 2 2 2 2 2 8 3" xfId="2752"/>
    <cellStyle name="normální 2 2 2 2 2 2 2 8 4" xfId="2753"/>
    <cellStyle name="normální 2 2 2 2 2 2 2 9" xfId="2754"/>
    <cellStyle name="normální 2 2 2 2 2 2 3" xfId="2755"/>
    <cellStyle name="normální 2 2 2 2 2 2 4" xfId="2756"/>
    <cellStyle name="normální 2 2 2 2 2 2 5" xfId="2757"/>
    <cellStyle name="normální 2 2 2 2 2 2 6" xfId="2758"/>
    <cellStyle name="normální 2 2 2 2 2 2 7" xfId="2759"/>
    <cellStyle name="normální 2 2 2 2 2 2 8" xfId="2760"/>
    <cellStyle name="normální 2 2 2 2 2 2 8 2" xfId="2761"/>
    <cellStyle name="normální 2 2 2 2 2 2 8 3" xfId="2762"/>
    <cellStyle name="normální 2 2 2 2 2 2 8 4" xfId="2763"/>
    <cellStyle name="normální 2 2 2 2 2 2 9" xfId="2764"/>
    <cellStyle name="normální 2 2 2 2 2 3" xfId="2765"/>
    <cellStyle name="normální 2 2 2 2 2 4" xfId="2766"/>
    <cellStyle name="normální 2 2 2 2 2 5" xfId="2767"/>
    <cellStyle name="normální 2 2 2 2 2 6" xfId="2768"/>
    <cellStyle name="normální 2 2 2 2 2 7" xfId="2769"/>
    <cellStyle name="normální 2 2 2 2 2 8" xfId="2770"/>
    <cellStyle name="normální 2 2 2 2 2 9" xfId="2771"/>
    <cellStyle name="normální 2 2 2 2 3" xfId="2772"/>
    <cellStyle name="normální 2 2 2 2 4" xfId="2773"/>
    <cellStyle name="normální 2 2 2 2 5" xfId="2774"/>
    <cellStyle name="normální 2 2 2 2 6" xfId="2775"/>
    <cellStyle name="normální 2 2 2 2 7" xfId="2776"/>
    <cellStyle name="normální 2 2 2 2 8" xfId="2777"/>
    <cellStyle name="normální 2 2 2 2 9" xfId="2778"/>
    <cellStyle name="normální 2 2 2 3" xfId="2779"/>
    <cellStyle name="normální 2 2 2 4" xfId="2780"/>
    <cellStyle name="normální 2 2 2 5" xfId="2781"/>
    <cellStyle name="normální 2 2 2 6" xfId="2782"/>
    <cellStyle name="normální 2 2 2 7" xfId="2783"/>
    <cellStyle name="normální 2 2 2 8" xfId="2784"/>
    <cellStyle name="normální 2 2 2 9" xfId="2785"/>
    <cellStyle name="normální 2 2 3" xfId="2786"/>
    <cellStyle name="normální 2 2 4" xfId="2787"/>
    <cellStyle name="normální 2 2 5" xfId="2788"/>
    <cellStyle name="normální 2 2 6" xfId="2789"/>
    <cellStyle name="normální 2 2 7" xfId="2790"/>
    <cellStyle name="normální 2 2 8" xfId="2791"/>
    <cellStyle name="normální 2 2 9" xfId="2792"/>
    <cellStyle name="normální 2 20" xfId="2793"/>
    <cellStyle name="normální 2 21" xfId="2794"/>
    <cellStyle name="normální 2 22" xfId="2795"/>
    <cellStyle name="Normální 2 23" xfId="2796"/>
    <cellStyle name="Normální 2 24" xfId="2797"/>
    <cellStyle name="Normální 2 25" xfId="2798"/>
    <cellStyle name="Normální 2 26" xfId="2799"/>
    <cellStyle name="Normální 2 27" xfId="2800"/>
    <cellStyle name="Normální 2 28" xfId="2801"/>
    <cellStyle name="Normální 2 29" xfId="2629"/>
    <cellStyle name="normální 2 3" xfId="2802"/>
    <cellStyle name="normální 2 3 2" xfId="2803"/>
    <cellStyle name="normální 2 3 3" xfId="2804"/>
    <cellStyle name="normální 2 3 4" xfId="2805"/>
    <cellStyle name="normální 2 3 5" xfId="2806"/>
    <cellStyle name="normální 2 3 6" xfId="2807"/>
    <cellStyle name="normální 2 4" xfId="2808"/>
    <cellStyle name="normální 2 4 2" xfId="2809"/>
    <cellStyle name="normální 2 4 3" xfId="2810"/>
    <cellStyle name="normální 2 4 4" xfId="2811"/>
    <cellStyle name="normální 2 4 5" xfId="2812"/>
    <cellStyle name="normální 2 5" xfId="2813"/>
    <cellStyle name="normální 2 6" xfId="2814"/>
    <cellStyle name="normální 2 6 2" xfId="2815"/>
    <cellStyle name="normální 2 6 3" xfId="2816"/>
    <cellStyle name="normální 2 6 4" xfId="2817"/>
    <cellStyle name="normální 2 6 5" xfId="2818"/>
    <cellStyle name="normální 2 7" xfId="2819"/>
    <cellStyle name="normální 2 8" xfId="2820"/>
    <cellStyle name="normální 2 9" xfId="2821"/>
    <cellStyle name="Normální 2_Disk. Pole" xfId="2822"/>
    <cellStyle name="normální 21" xfId="2823"/>
    <cellStyle name="normální 22" xfId="2824"/>
    <cellStyle name="normální 25" xfId="2825"/>
    <cellStyle name="normální 26 8" xfId="2826"/>
    <cellStyle name="Normální 3" xfId="2827"/>
    <cellStyle name="Normální 3 10" xfId="2828"/>
    <cellStyle name="normální 3 2" xfId="2829"/>
    <cellStyle name="Normální 3 2 2" xfId="2830"/>
    <cellStyle name="normální 3 3" xfId="2831"/>
    <cellStyle name="Normální 3 3 2" xfId="2832"/>
    <cellStyle name="normální 3 4" xfId="2833"/>
    <cellStyle name="normální 3 5" xfId="2834"/>
    <cellStyle name="normální 3 6" xfId="2835"/>
    <cellStyle name="Normální 3 7" xfId="2836"/>
    <cellStyle name="Normální 3 7 2" xfId="2837"/>
    <cellStyle name="Normální 3 8" xfId="2838"/>
    <cellStyle name="Normální 3 8 2" xfId="2839"/>
    <cellStyle name="Normální 3 9" xfId="2840"/>
    <cellStyle name="Normální 4" xfId="2841"/>
    <cellStyle name="Normální 4 10" xfId="2842"/>
    <cellStyle name="normální 4 2" xfId="2843"/>
    <cellStyle name="normální 4 3" xfId="2844"/>
    <cellStyle name="normální 4 4" xfId="2845"/>
    <cellStyle name="normální 4 5" xfId="2846"/>
    <cellStyle name="normální 4 6" xfId="2847"/>
    <cellStyle name="normální 4 7" xfId="2848"/>
    <cellStyle name="Normální 4 8" xfId="2849"/>
    <cellStyle name="Normální 4 9" xfId="2850"/>
    <cellStyle name="Normální 5" xfId="2851"/>
    <cellStyle name="normální 5 2" xfId="2852"/>
    <cellStyle name="normální 5 3" xfId="2853"/>
    <cellStyle name="Normální 6" xfId="2854"/>
    <cellStyle name="normální 6 2" xfId="2855"/>
    <cellStyle name="normální 7" xfId="2856"/>
    <cellStyle name="Normální 8" xfId="2857"/>
    <cellStyle name="Normální 9" xfId="2858"/>
    <cellStyle name="Note" xfId="2859"/>
    <cellStyle name="Note 10" xfId="2860"/>
    <cellStyle name="Note 10 2" xfId="2861"/>
    <cellStyle name="Note 10 2 2" xfId="2862"/>
    <cellStyle name="Note 10 3" xfId="2863"/>
    <cellStyle name="Note 10 3 2" xfId="2864"/>
    <cellStyle name="Note 10 4" xfId="2865"/>
    <cellStyle name="Note 11" xfId="2866"/>
    <cellStyle name="Note 11 2" xfId="2867"/>
    <cellStyle name="Note 11 2 2" xfId="2868"/>
    <cellStyle name="Note 11 3" xfId="2869"/>
    <cellStyle name="Note 11 3 2" xfId="2870"/>
    <cellStyle name="Note 11 4" xfId="2871"/>
    <cellStyle name="Note 12" xfId="2872"/>
    <cellStyle name="Note 12 2" xfId="2873"/>
    <cellStyle name="Note 12 2 2" xfId="2874"/>
    <cellStyle name="Note 12 3" xfId="2875"/>
    <cellStyle name="Note 12 3 2" xfId="2876"/>
    <cellStyle name="Note 12 4" xfId="2877"/>
    <cellStyle name="Note 13" xfId="2878"/>
    <cellStyle name="Note 13 2" xfId="2879"/>
    <cellStyle name="Note 13 2 2" xfId="2880"/>
    <cellStyle name="Note 13 3" xfId="2881"/>
    <cellStyle name="Note 13 3 2" xfId="2882"/>
    <cellStyle name="Note 13 4" xfId="2883"/>
    <cellStyle name="Note 14" xfId="2884"/>
    <cellStyle name="Note 14 2" xfId="2885"/>
    <cellStyle name="Note 14 2 2" xfId="2886"/>
    <cellStyle name="Note 14 3" xfId="2887"/>
    <cellStyle name="Note 15" xfId="2888"/>
    <cellStyle name="Note 15 2" xfId="2889"/>
    <cellStyle name="Note 2" xfId="2890"/>
    <cellStyle name="Note 2 10" xfId="2891"/>
    <cellStyle name="Note 2 10 2" xfId="2892"/>
    <cellStyle name="Note 2 11" xfId="2893"/>
    <cellStyle name="Note 2 11 2" xfId="2894"/>
    <cellStyle name="Note 2 12" xfId="2895"/>
    <cellStyle name="Note 2 2" xfId="2896"/>
    <cellStyle name="Note 2 2 2" xfId="2897"/>
    <cellStyle name="Note 2 3" xfId="2898"/>
    <cellStyle name="Note 2 3 2" xfId="2899"/>
    <cellStyle name="Note 2 4" xfId="2900"/>
    <cellStyle name="Note 2 4 2" xfId="2901"/>
    <cellStyle name="Note 2 5" xfId="2902"/>
    <cellStyle name="Note 2 5 2" xfId="2903"/>
    <cellStyle name="Note 2 6" xfId="2904"/>
    <cellStyle name="Note 2 6 2" xfId="2905"/>
    <cellStyle name="Note 2 7" xfId="2906"/>
    <cellStyle name="Note 2 7 2" xfId="2907"/>
    <cellStyle name="Note 2 8" xfId="2908"/>
    <cellStyle name="Note 2 8 2" xfId="2909"/>
    <cellStyle name="Note 2 9" xfId="2910"/>
    <cellStyle name="Note 2 9 2" xfId="2911"/>
    <cellStyle name="Note 3" xfId="2912"/>
    <cellStyle name="Note 3 2" xfId="2913"/>
    <cellStyle name="Note 3 2 2" xfId="2914"/>
    <cellStyle name="Note 3 3" xfId="2915"/>
    <cellStyle name="Note 3 3 2" xfId="2916"/>
    <cellStyle name="Note 3 4" xfId="2917"/>
    <cellStyle name="Note 3 4 2" xfId="2918"/>
    <cellStyle name="Note 3 5" xfId="2919"/>
    <cellStyle name="Note 3 5 2" xfId="2920"/>
    <cellStyle name="Note 4 2" xfId="2921"/>
    <cellStyle name="Note 4 2 2" xfId="2922"/>
    <cellStyle name="Note 4 3" xfId="2923"/>
    <cellStyle name="Note 4 3 2" xfId="2924"/>
    <cellStyle name="Note 4 4" xfId="2925"/>
    <cellStyle name="Note 4 4 2" xfId="2926"/>
    <cellStyle name="Note 4 5" xfId="2927"/>
    <cellStyle name="Note 4 5 2" xfId="2928"/>
    <cellStyle name="Note 5 2" xfId="2929"/>
    <cellStyle name="Note 5 2 2" xfId="2930"/>
    <cellStyle name="Note 5 3" xfId="2931"/>
    <cellStyle name="Note 5 3 2" xfId="2932"/>
    <cellStyle name="Note 5 4" xfId="2933"/>
    <cellStyle name="Note 5 4 2" xfId="2934"/>
    <cellStyle name="Note 5 5" xfId="2935"/>
    <cellStyle name="Note 5 5 2" xfId="2936"/>
    <cellStyle name="Note 6 2" xfId="2937"/>
    <cellStyle name="Note 6 2 2" xfId="2938"/>
    <cellStyle name="Note 6 3" xfId="2939"/>
    <cellStyle name="Note 6 3 2" xfId="2940"/>
    <cellStyle name="Note 6 4" xfId="2941"/>
    <cellStyle name="Note 6 4 2" xfId="2942"/>
    <cellStyle name="Note 6 5" xfId="2943"/>
    <cellStyle name="Note 6 5 2" xfId="2944"/>
    <cellStyle name="Note 7 2" xfId="2945"/>
    <cellStyle name="Note 7 2 2" xfId="2946"/>
    <cellStyle name="Note 7 3" xfId="2947"/>
    <cellStyle name="Note 7 3 2" xfId="2948"/>
    <cellStyle name="Note 7 4" xfId="2949"/>
    <cellStyle name="Note 7 4 2" xfId="2950"/>
    <cellStyle name="Note 7 5" xfId="2951"/>
    <cellStyle name="Note 7 5 2" xfId="2952"/>
    <cellStyle name="Note 8" xfId="2953"/>
    <cellStyle name="Note 8 2" xfId="2954"/>
    <cellStyle name="Note 8 2 2" xfId="2955"/>
    <cellStyle name="Note 8 3" xfId="2956"/>
    <cellStyle name="Note 8 3 2" xfId="2957"/>
    <cellStyle name="Note 8 4" xfId="2958"/>
    <cellStyle name="Note 9" xfId="2959"/>
    <cellStyle name="Note 9 2" xfId="2960"/>
    <cellStyle name="Note 9 2 2" xfId="2961"/>
    <cellStyle name="Note 9 3" xfId="2962"/>
    <cellStyle name="Note 9 3 2" xfId="2963"/>
    <cellStyle name="Note 9 4" xfId="2964"/>
    <cellStyle name="Output" xfId="2965"/>
    <cellStyle name="Output 10" xfId="2966"/>
    <cellStyle name="Output 10 2" xfId="2967"/>
    <cellStyle name="Output 11" xfId="2968"/>
    <cellStyle name="Output 2" xfId="2969"/>
    <cellStyle name="Output 2 2" xfId="2970"/>
    <cellStyle name="Output 2 2 2" xfId="2971"/>
    <cellStyle name="Output 2 3" xfId="2972"/>
    <cellStyle name="Output 2 3 2" xfId="2973"/>
    <cellStyle name="Output 2 4" xfId="2974"/>
    <cellStyle name="Output 3" xfId="2975"/>
    <cellStyle name="Output 3 2" xfId="2976"/>
    <cellStyle name="Output 3 2 2" xfId="2977"/>
    <cellStyle name="Output 3 3" xfId="2978"/>
    <cellStyle name="Output 3 3 2" xfId="2979"/>
    <cellStyle name="Output 3 4" xfId="2980"/>
    <cellStyle name="Output 4" xfId="2981"/>
    <cellStyle name="Output 4 2" xfId="2982"/>
    <cellStyle name="Output 4 2 2" xfId="2983"/>
    <cellStyle name="Output 4 3" xfId="2984"/>
    <cellStyle name="Output 4 3 2" xfId="2985"/>
    <cellStyle name="Output 4 4" xfId="2986"/>
    <cellStyle name="Output 5" xfId="2987"/>
    <cellStyle name="Output 5 2" xfId="2988"/>
    <cellStyle name="Output 5 2 2" xfId="2989"/>
    <cellStyle name="Output 5 3" xfId="2990"/>
    <cellStyle name="Output 5 3 2" xfId="2991"/>
    <cellStyle name="Output 5 4" xfId="2992"/>
    <cellStyle name="Output 6" xfId="2993"/>
    <cellStyle name="Output 6 2" xfId="2994"/>
    <cellStyle name="Output 6 2 2" xfId="2995"/>
    <cellStyle name="Output 6 3" xfId="2996"/>
    <cellStyle name="Output 6 3 2" xfId="2997"/>
    <cellStyle name="Output 6 4" xfId="2998"/>
    <cellStyle name="Output 7" xfId="2999"/>
    <cellStyle name="Output 7 2" xfId="3000"/>
    <cellStyle name="Output 7 2 2" xfId="3001"/>
    <cellStyle name="Output 7 3" xfId="3002"/>
    <cellStyle name="Output 7 3 2" xfId="3003"/>
    <cellStyle name="Output 7 4" xfId="3004"/>
    <cellStyle name="Output 8" xfId="3005"/>
    <cellStyle name="Output 8 2" xfId="3006"/>
    <cellStyle name="Output 8 2 2" xfId="3007"/>
    <cellStyle name="Output 8 3" xfId="3008"/>
    <cellStyle name="Output 8 3 2" xfId="3009"/>
    <cellStyle name="Output 8 4" xfId="3010"/>
    <cellStyle name="Output 9" xfId="3011"/>
    <cellStyle name="Output 9 2" xfId="3012"/>
    <cellStyle name="Output 9 2 2" xfId="3013"/>
    <cellStyle name="Output 9 3" xfId="3014"/>
    <cellStyle name="Output_ThinPrint" xfId="3015"/>
    <cellStyle name="Percent 2" xfId="3016"/>
    <cellStyle name="Percent 2 10" xfId="3017"/>
    <cellStyle name="Percent 2 11" xfId="3018"/>
    <cellStyle name="Percent 2 12" xfId="3019"/>
    <cellStyle name="Percent 2 2" xfId="3020"/>
    <cellStyle name="Percent 2 3" xfId="3021"/>
    <cellStyle name="Percent 2 4" xfId="3022"/>
    <cellStyle name="Percent 2 5" xfId="3023"/>
    <cellStyle name="Percent 2 6" xfId="3024"/>
    <cellStyle name="Percent 2 7" xfId="3025"/>
    <cellStyle name="Percent 2 8" xfId="3026"/>
    <cellStyle name="Percent 2 9" xfId="3027"/>
    <cellStyle name="Percent 3" xfId="3028"/>
    <cellStyle name="Percent 3 2" xfId="3029"/>
    <cellStyle name="Percent 4" xfId="3030"/>
    <cellStyle name="Percent 4 2" xfId="3031"/>
    <cellStyle name="Percent 5" xfId="3032"/>
    <cellStyle name="Percent 5 2" xfId="3033"/>
    <cellStyle name="Percent 6" xfId="3034"/>
    <cellStyle name="Percent 6 2" xfId="3035"/>
    <cellStyle name="Percent 7" xfId="3036"/>
    <cellStyle name="Percent 7 2" xfId="3037"/>
    <cellStyle name="Percent 8" xfId="3038"/>
    <cellStyle name="POPIS" xfId="3039"/>
    <cellStyle name="Sheet Title" xfId="3040"/>
    <cellStyle name="Styl 1" xfId="3041"/>
    <cellStyle name="Styl 1 2" xfId="3042"/>
    <cellStyle name="Styl 1 3" xfId="3043"/>
    <cellStyle name="Styl 1 4" xfId="3044"/>
    <cellStyle name="Styl 1 5" xfId="3045"/>
    <cellStyle name="Styl2" xfId="3046"/>
    <cellStyle name="Styl3" xfId="3047"/>
    <cellStyle name="Styl4" xfId="3048"/>
    <cellStyle name="Styl5" xfId="3049"/>
    <cellStyle name="Style 1" xfId="3050"/>
    <cellStyle name="Title" xfId="3051"/>
    <cellStyle name="Title 10" xfId="3052"/>
    <cellStyle name="Title 2" xfId="3053"/>
    <cellStyle name="Title 2 2" xfId="3054"/>
    <cellStyle name="Title 2 3" xfId="3055"/>
    <cellStyle name="Title 3" xfId="3056"/>
    <cellStyle name="Title 3 2" xfId="3057"/>
    <cellStyle name="Title 3 3" xfId="3058"/>
    <cellStyle name="Title 4" xfId="3059"/>
    <cellStyle name="Title 4 2" xfId="3060"/>
    <cellStyle name="Title 4 3" xfId="3061"/>
    <cellStyle name="Title 5" xfId="3062"/>
    <cellStyle name="Title 5 2" xfId="3063"/>
    <cellStyle name="Title 5 3" xfId="3064"/>
    <cellStyle name="Title 6" xfId="3065"/>
    <cellStyle name="Title 6 2" xfId="3066"/>
    <cellStyle name="Title 6 3" xfId="3067"/>
    <cellStyle name="Title 7" xfId="3068"/>
    <cellStyle name="Title 7 2" xfId="3069"/>
    <cellStyle name="Title 7 3" xfId="3070"/>
    <cellStyle name="Title 8" xfId="3071"/>
    <cellStyle name="Title 8 2" xfId="3072"/>
    <cellStyle name="Title 8 3" xfId="3073"/>
    <cellStyle name="Title 9" xfId="3074"/>
    <cellStyle name="Title 9 2" xfId="3075"/>
    <cellStyle name="Title_ThinPrint" xfId="3076"/>
    <cellStyle name="Total" xfId="3077"/>
    <cellStyle name="Total 10" xfId="3078"/>
    <cellStyle name="Total 10 2" xfId="3079"/>
    <cellStyle name="Total 11" xfId="3080"/>
    <cellStyle name="Total 2" xfId="3081"/>
    <cellStyle name="Total 2 2" xfId="3082"/>
    <cellStyle name="Total 2 2 2" xfId="3083"/>
    <cellStyle name="Total 2 3" xfId="3084"/>
    <cellStyle name="Total 2 3 2" xfId="3085"/>
    <cellStyle name="Total 2 4" xfId="3086"/>
    <cellStyle name="Total 3" xfId="3087"/>
    <cellStyle name="Total 3 2" xfId="3088"/>
    <cellStyle name="Total 3 2 2" xfId="3089"/>
    <cellStyle name="Total 3 3" xfId="3090"/>
    <cellStyle name="Total 3 3 2" xfId="3091"/>
    <cellStyle name="Total 3 4" xfId="3092"/>
    <cellStyle name="Total 4" xfId="3093"/>
    <cellStyle name="Total 4 2" xfId="3094"/>
    <cellStyle name="Total 4 2 2" xfId="3095"/>
    <cellStyle name="Total 4 3" xfId="3096"/>
    <cellStyle name="Total 4 3 2" xfId="3097"/>
    <cellStyle name="Total 4 4" xfId="3098"/>
    <cellStyle name="Total 5" xfId="3099"/>
    <cellStyle name="Total 5 2" xfId="3100"/>
    <cellStyle name="Total 5 2 2" xfId="3101"/>
    <cellStyle name="Total 5 3" xfId="3102"/>
    <cellStyle name="Total 5 3 2" xfId="3103"/>
    <cellStyle name="Total 5 4" xfId="3104"/>
    <cellStyle name="Total 6" xfId="3105"/>
    <cellStyle name="Total 6 2" xfId="3106"/>
    <cellStyle name="Total 6 2 2" xfId="3107"/>
    <cellStyle name="Total 6 3" xfId="3108"/>
    <cellStyle name="Total 6 3 2" xfId="3109"/>
    <cellStyle name="Total 6 4" xfId="3110"/>
    <cellStyle name="Total 7" xfId="3111"/>
    <cellStyle name="Total 7 2" xfId="3112"/>
    <cellStyle name="Total 7 2 2" xfId="3113"/>
    <cellStyle name="Total 7 3" xfId="3114"/>
    <cellStyle name="Total 7 3 2" xfId="3115"/>
    <cellStyle name="Total 7 4" xfId="3116"/>
    <cellStyle name="Total 8" xfId="3117"/>
    <cellStyle name="Total 8 2" xfId="3118"/>
    <cellStyle name="Total 8 2 2" xfId="3119"/>
    <cellStyle name="Total 8 3" xfId="3120"/>
    <cellStyle name="Total 8 3 2" xfId="3121"/>
    <cellStyle name="Total 8 4" xfId="3122"/>
    <cellStyle name="Total 9" xfId="3123"/>
    <cellStyle name="Total 9 2" xfId="3124"/>
    <cellStyle name="Total 9 2 2" xfId="3125"/>
    <cellStyle name="Total 9 3" xfId="3126"/>
    <cellStyle name="Total_ThinPrint" xfId="3127"/>
    <cellStyle name="Warning Text" xfId="3128"/>
    <cellStyle name="Warning Text 10" xfId="3129"/>
    <cellStyle name="Warning Text 2" xfId="3130"/>
    <cellStyle name="Warning Text 2 2" xfId="3131"/>
    <cellStyle name="Warning Text 2 3" xfId="3132"/>
    <cellStyle name="Warning Text 3" xfId="3133"/>
    <cellStyle name="Warning Text 3 2" xfId="3134"/>
    <cellStyle name="Warning Text 3 3" xfId="3135"/>
    <cellStyle name="Warning Text 4" xfId="3136"/>
    <cellStyle name="Warning Text 4 2" xfId="3137"/>
    <cellStyle name="Warning Text 4 3" xfId="3138"/>
    <cellStyle name="Warning Text 5" xfId="3139"/>
    <cellStyle name="Warning Text 5 2" xfId="3140"/>
    <cellStyle name="Warning Text 5 3" xfId="3141"/>
    <cellStyle name="Warning Text 6" xfId="3142"/>
    <cellStyle name="Warning Text 6 2" xfId="3143"/>
    <cellStyle name="Warning Text 6 3" xfId="3144"/>
    <cellStyle name="Warning Text 7" xfId="3145"/>
    <cellStyle name="Warning Text 7 2" xfId="3146"/>
    <cellStyle name="Warning Text 7 3" xfId="3147"/>
    <cellStyle name="Warning Text 8" xfId="3148"/>
    <cellStyle name="Warning Text 8 2" xfId="3149"/>
    <cellStyle name="Warning Text 8 3" xfId="3150"/>
    <cellStyle name="Warning Text 9" xfId="3151"/>
    <cellStyle name="Warning Text 9 2" xfId="3152"/>
    <cellStyle name="Warning Text_ThinPrint" xfId="3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16" zoomScaleNormal="100" workbookViewId="0">
      <selection activeCell="B21" sqref="B21"/>
    </sheetView>
  </sheetViews>
  <sheetFormatPr defaultRowHeight="15"/>
  <cols>
    <col min="1" max="1" width="33.42578125" customWidth="1"/>
    <col min="2" max="2" width="23.140625" customWidth="1"/>
    <col min="3" max="3" width="15.140625" customWidth="1"/>
    <col min="4" max="4" width="16.42578125" customWidth="1"/>
    <col min="5" max="5" width="22" customWidth="1"/>
  </cols>
  <sheetData>
    <row r="1" spans="1:5" ht="19.5" thickBot="1">
      <c r="A1" s="130" t="s">
        <v>210</v>
      </c>
      <c r="B1" s="131"/>
      <c r="C1" s="131"/>
      <c r="D1" s="131"/>
      <c r="E1" s="132"/>
    </row>
    <row r="3" spans="1:5" ht="15.75" thickBot="1">
      <c r="A3" s="39" t="s">
        <v>211</v>
      </c>
    </row>
    <row r="4" spans="1:5">
      <c r="A4" s="133" t="s">
        <v>212</v>
      </c>
      <c r="B4" s="134"/>
      <c r="C4" s="134"/>
      <c r="D4" s="134"/>
      <c r="E4" s="135"/>
    </row>
    <row r="5" spans="1:5" ht="59.25" customHeight="1">
      <c r="A5" s="136" t="s">
        <v>295</v>
      </c>
      <c r="B5" s="137"/>
      <c r="C5" s="137"/>
      <c r="D5" s="137"/>
      <c r="E5" s="138"/>
    </row>
    <row r="6" spans="1:5" ht="29.25" customHeight="1" thickBot="1">
      <c r="A6" s="139" t="s">
        <v>296</v>
      </c>
      <c r="B6" s="140"/>
      <c r="C6" s="140"/>
      <c r="D6" s="140"/>
      <c r="E6" s="141"/>
    </row>
    <row r="8" spans="1:5" ht="15.75" thickBot="1">
      <c r="A8" s="39" t="s">
        <v>213</v>
      </c>
    </row>
    <row r="9" spans="1:5" ht="30">
      <c r="A9" s="40" t="s">
        <v>214</v>
      </c>
      <c r="B9" s="142"/>
      <c r="C9" s="143"/>
    </row>
    <row r="10" spans="1:5">
      <c r="A10" s="41" t="s">
        <v>215</v>
      </c>
      <c r="B10" s="126"/>
      <c r="C10" s="127"/>
    </row>
    <row r="11" spans="1:5">
      <c r="A11" s="41" t="s">
        <v>216</v>
      </c>
      <c r="B11" s="126"/>
      <c r="C11" s="127"/>
    </row>
    <row r="12" spans="1:5" ht="15.75" thickBot="1">
      <c r="A12" s="42" t="s">
        <v>217</v>
      </c>
      <c r="B12" s="128"/>
      <c r="C12" s="129"/>
    </row>
    <row r="14" spans="1:5" ht="15.75" thickBot="1">
      <c r="A14" s="39" t="s">
        <v>218</v>
      </c>
    </row>
    <row r="15" spans="1:5" ht="15.75" thickBot="1">
      <c r="A15" s="43" t="s">
        <v>219</v>
      </c>
      <c r="B15" s="44" t="s">
        <v>220</v>
      </c>
      <c r="C15" s="44" t="s">
        <v>221</v>
      </c>
      <c r="D15" s="44" t="s">
        <v>222</v>
      </c>
      <c r="E15" s="45" t="s">
        <v>223</v>
      </c>
    </row>
    <row r="16" spans="1:5">
      <c r="A16" s="46" t="s">
        <v>224</v>
      </c>
      <c r="B16" s="47">
        <f>'Celková dokumentace'!F3</f>
        <v>0</v>
      </c>
      <c r="C16" s="48" t="s">
        <v>225</v>
      </c>
      <c r="D16" s="49">
        <f>'Celková dokumentace'!H3</f>
        <v>0</v>
      </c>
      <c r="E16" s="50">
        <f>'Celková dokumentace'!I3</f>
        <v>0</v>
      </c>
    </row>
    <row r="17" spans="1:6">
      <c r="A17" s="122" t="s">
        <v>231</v>
      </c>
      <c r="B17" s="51">
        <f>'Centrální síťový prvek'!F3+'Centrální síťový prvek'!F42</f>
        <v>0</v>
      </c>
      <c r="C17" s="48" t="s">
        <v>225</v>
      </c>
      <c r="D17" s="52">
        <f>'Centrální síťový prvek'!H3+'Centrální síťový prvek'!H42</f>
        <v>0</v>
      </c>
      <c r="E17" s="53">
        <f>'Centrální síťový prvek'!I3+'Centrální síťový prvek'!I42</f>
        <v>0</v>
      </c>
    </row>
    <row r="18" spans="1:6">
      <c r="A18" s="122" t="s">
        <v>82</v>
      </c>
      <c r="B18" s="51">
        <f>'Centrální monitoring sítě'!F3</f>
        <v>0</v>
      </c>
      <c r="C18" s="48" t="s">
        <v>225</v>
      </c>
      <c r="D18" s="52">
        <f>'Centrální monitoring sítě'!H3</f>
        <v>0</v>
      </c>
      <c r="E18" s="53">
        <f>'Centrální monitoring sítě'!H3</f>
        <v>0</v>
      </c>
    </row>
    <row r="19" spans="1:6">
      <c r="A19" s="122" t="s">
        <v>226</v>
      </c>
      <c r="B19" s="51">
        <f>'Centrální server'!F3+'Centrální server'!F18+'Centrální server'!F19+'Centrální server'!F20+'Centrální server'!F31+'Centrální server'!F44+'Centrální server'!F49</f>
        <v>0</v>
      </c>
      <c r="C19" s="48" t="s">
        <v>225</v>
      </c>
      <c r="D19" s="52">
        <f>'Centrální server'!H3+'Centrální server'!H18+'Centrální server'!H19+'Centrální server'!H20+'Centrální server'!H31+'Centrální server'!H44+'Centrální server'!H49</f>
        <v>0</v>
      </c>
      <c r="E19" s="53">
        <f>'Centrální server'!I3+'Centrální server'!I18+'Centrální server'!I19+'Centrální server'!I20+'Centrální server'!I31+'Centrální server'!I44+'Centrální server'!I49</f>
        <v>0</v>
      </c>
    </row>
    <row r="20" spans="1:6">
      <c r="A20" s="122" t="s">
        <v>103</v>
      </c>
      <c r="B20" s="51">
        <f>'Obměna prvků LAN sítě'!F3</f>
        <v>0</v>
      </c>
      <c r="C20" s="48" t="s">
        <v>225</v>
      </c>
      <c r="D20" s="52">
        <f>'Obměna prvků LAN sítě'!H3</f>
        <v>0</v>
      </c>
      <c r="E20" s="53">
        <f>'Obměna prvků LAN sítě'!I3</f>
        <v>0</v>
      </c>
    </row>
    <row r="21" spans="1:6">
      <c r="A21" s="122" t="s">
        <v>227</v>
      </c>
      <c r="B21" s="51">
        <f>'Navýšení Wifi sítě'!F3+'Navýšení Wifi sítě'!F15</f>
        <v>0</v>
      </c>
      <c r="C21" s="48" t="s">
        <v>225</v>
      </c>
      <c r="D21" s="52">
        <f>'Navýšení Wifi sítě'!H3+'Navýšení Wifi sítě'!H15</f>
        <v>0</v>
      </c>
      <c r="E21" s="53">
        <f>'Navýšení Wifi sítě'!I3+'Navýšení Wifi sítě'!I15</f>
        <v>0</v>
      </c>
    </row>
    <row r="22" spans="1:6" ht="15.75" thickBot="1">
      <c r="A22" s="123" t="s">
        <v>228</v>
      </c>
      <c r="B22" s="54">
        <f>'Rack a kabeláž'!F3+'Rack a kabeláž'!F5+'Rack a kabeláž'!F14+'Rack a kabeláž'!F19+'Rack a kabeláž'!F21+'Rack a kabeláž'!F23+'Rack a kabeláž'!F25+'Rack a kabeláž'!F28+'Rack a kabeláž'!F31+'Rack a kabeláž'!F36+'Rack a kabeláž'!F38+'Rack a kabeláž'!F40+'Rack a kabeláž'!F41+'Rack a kabeláž'!F43+'Rack a kabeláž'!F45+'Rack a kabeláž'!F47+'Rack a kabeláž'!F49+'Rack a kabeláž'!F58+'Rack a kabeláž'!F60+'Rack a kabeláž'!F62+'Rack a kabeláž'!F64</f>
        <v>0</v>
      </c>
      <c r="C22" s="108" t="s">
        <v>225</v>
      </c>
      <c r="D22" s="55">
        <f>'Rack a kabeláž'!H3+'Rack a kabeláž'!H5+'Rack a kabeláž'!H14+'Rack a kabeláž'!H19+'Rack a kabeláž'!H21+'Rack a kabeláž'!H23+'Rack a kabeláž'!H25+'Rack a kabeláž'!H28+'Rack a kabeláž'!H31+'Rack a kabeláž'!H36+'Rack a kabeláž'!H38+'Rack a kabeláž'!H40+'Rack a kabeláž'!H41+'Rack a kabeláž'!H43+'Rack a kabeláž'!H45+'Rack a kabeláž'!H47+'Rack a kabeláž'!H49+'Rack a kabeláž'!H58+'Rack a kabeláž'!H60+'Rack a kabeláž'!H62+'Rack a kabeláž'!H64</f>
        <v>0</v>
      </c>
      <c r="E22" s="124">
        <f>'Rack a kabeláž'!I3+'Rack a kabeláž'!I5+'Rack a kabeláž'!I14+'Rack a kabeláž'!I19+'Rack a kabeláž'!I21+'Rack a kabeláž'!I23+'Rack a kabeláž'!I25+'Rack a kabeláž'!I28+'Rack a kabeláž'!I31+'Rack a kabeláž'!I36+'Rack a kabeláž'!I38+'Rack a kabeláž'!I40+'Rack a kabeláž'!I41+'Rack a kabeláž'!I43+'Rack a kabeláž'!I45+'Rack a kabeláž'!I47+'Rack a kabeláž'!I49+'Rack a kabeláž'!I58+'Rack a kabeláž'!I60+'Rack a kabeláž'!I62+'Rack a kabeláž'!I64</f>
        <v>0</v>
      </c>
      <c r="F22" s="125"/>
    </row>
    <row r="23" spans="1:6" ht="15.75" thickBot="1">
      <c r="D23" s="56"/>
    </row>
    <row r="24" spans="1:6">
      <c r="A24" s="57" t="s">
        <v>229</v>
      </c>
      <c r="B24" s="58">
        <f>SUM(B16:B22)</f>
        <v>0</v>
      </c>
    </row>
    <row r="25" spans="1:6">
      <c r="A25" s="59" t="s">
        <v>221</v>
      </c>
      <c r="B25" s="60" t="s">
        <v>225</v>
      </c>
    </row>
    <row r="26" spans="1:6">
      <c r="A26" s="59" t="s">
        <v>222</v>
      </c>
      <c r="B26" s="61">
        <f>SUM(D16:D22)</f>
        <v>0</v>
      </c>
    </row>
    <row r="27" spans="1:6" ht="15.75" thickBot="1">
      <c r="A27" s="62" t="s">
        <v>230</v>
      </c>
      <c r="B27" s="63">
        <f>SUM(E16:E22)</f>
        <v>0</v>
      </c>
    </row>
  </sheetData>
  <sheetProtection algorithmName="SHA-512" hashValue="kEBwYjY/rzhUpAZuhAkUtJ8LZzW3yMO/Ejcvtd4Iyqb2EzMH1Ja9/bJ9k6lRzzUwHYXVRa1X1swE73KzogrSVg==" saltValue="wBaTech9f78iKaivQkEpiQ==" spinCount="100000" sheet="1" objects="1" scenarios="1"/>
  <protectedRanges>
    <protectedRange sqref="B9:C12" name="Oblast1"/>
  </protectedRanges>
  <mergeCells count="8">
    <mergeCell ref="B11:C11"/>
    <mergeCell ref="B12:C12"/>
    <mergeCell ref="A1:E1"/>
    <mergeCell ref="A4:E4"/>
    <mergeCell ref="A5:E5"/>
    <mergeCell ref="A6:E6"/>
    <mergeCell ref="B9:C9"/>
    <mergeCell ref="B10:C10"/>
  </mergeCells>
  <pageMargins left="0.7" right="0.7" top="0.78740157499999996" bottom="0.78740157499999996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="85" zoomScaleNormal="85" workbookViewId="0">
      <selection activeCell="D4" sqref="D4:D5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182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240</v>
      </c>
      <c r="B3" s="71">
        <v>1</v>
      </c>
      <c r="C3" s="144"/>
      <c r="D3" s="145"/>
      <c r="E3" s="72"/>
      <c r="F3" s="73">
        <f>B3*E3</f>
        <v>0</v>
      </c>
      <c r="G3" s="74" t="s">
        <v>225</v>
      </c>
      <c r="H3" s="75">
        <f>F3*0.21</f>
        <v>0</v>
      </c>
      <c r="I3" s="76">
        <f>F3+H3</f>
        <v>0</v>
      </c>
    </row>
    <row r="4" spans="1:9" ht="30">
      <c r="A4" s="13" t="s">
        <v>232</v>
      </c>
      <c r="B4" s="146"/>
      <c r="C4" s="8" t="s">
        <v>0</v>
      </c>
      <c r="D4" s="109"/>
      <c r="E4" s="77"/>
      <c r="F4" s="78"/>
      <c r="G4" s="78"/>
      <c r="H4" s="78"/>
      <c r="I4" s="79"/>
    </row>
    <row r="5" spans="1:9" ht="30">
      <c r="A5" s="2" t="s">
        <v>242</v>
      </c>
      <c r="B5" s="147"/>
      <c r="C5" s="10" t="s">
        <v>0</v>
      </c>
      <c r="D5" s="110"/>
      <c r="E5" s="77"/>
      <c r="F5" s="78"/>
      <c r="G5" s="78"/>
      <c r="H5" s="78"/>
      <c r="I5" s="79"/>
    </row>
    <row r="6" spans="1:9" ht="30">
      <c r="A6" s="3" t="s">
        <v>183</v>
      </c>
      <c r="B6" s="147"/>
      <c r="C6" s="9" t="s">
        <v>0</v>
      </c>
      <c r="D6" s="110"/>
      <c r="E6" s="77"/>
      <c r="F6" s="78"/>
      <c r="G6" s="78"/>
      <c r="H6" s="78"/>
      <c r="I6" s="79"/>
    </row>
    <row r="7" spans="1:9" ht="60">
      <c r="A7" s="4" t="s">
        <v>184</v>
      </c>
      <c r="B7" s="147"/>
      <c r="C7" s="9" t="s">
        <v>0</v>
      </c>
      <c r="D7" s="109"/>
      <c r="E7" s="77"/>
      <c r="F7" s="78"/>
      <c r="G7" s="78"/>
      <c r="H7" s="78"/>
      <c r="I7" s="79"/>
    </row>
    <row r="8" spans="1:9" ht="30">
      <c r="A8" s="3" t="s">
        <v>241</v>
      </c>
      <c r="B8" s="147"/>
      <c r="C8" s="11" t="s">
        <v>0</v>
      </c>
      <c r="D8" s="110"/>
      <c r="E8" s="77"/>
      <c r="F8" s="78"/>
      <c r="G8" s="78"/>
      <c r="H8" s="78"/>
      <c r="I8" s="79"/>
    </row>
    <row r="9" spans="1:9">
      <c r="A9" s="3" t="s">
        <v>185</v>
      </c>
      <c r="B9" s="147"/>
      <c r="C9" s="9" t="s">
        <v>0</v>
      </c>
      <c r="D9" s="110"/>
      <c r="E9" s="77"/>
      <c r="F9" s="78"/>
      <c r="G9" s="78"/>
      <c r="H9" s="78"/>
      <c r="I9" s="79"/>
    </row>
    <row r="10" spans="1:9" ht="45.75" thickBot="1">
      <c r="A10" s="14" t="s">
        <v>186</v>
      </c>
      <c r="B10" s="148"/>
      <c r="C10" s="15" t="s">
        <v>0</v>
      </c>
      <c r="D10" s="111"/>
      <c r="E10" s="80"/>
      <c r="F10" s="81"/>
      <c r="G10" s="81"/>
      <c r="H10" s="81"/>
      <c r="I10" s="82"/>
    </row>
    <row r="14" spans="1:9">
      <c r="C14" s="83"/>
    </row>
    <row r="15" spans="1:9">
      <c r="C15" s="83"/>
      <c r="F15" s="84"/>
    </row>
    <row r="16" spans="1:9">
      <c r="F16" s="84"/>
    </row>
  </sheetData>
  <sheetProtection algorithmName="SHA-512" hashValue="K/plFOJKH1FRjicwwVcU7OJeez157GgoPNGpgcQ5mD4FlwYXay6J5h42ig6jjKCqo5reyihP56oaKvhV7y5sPA==" saltValue="qTjQb7IhI5Asj6V0LG0N9A==" spinCount="100000" sheet="1" objects="1" scenarios="1"/>
  <protectedRanges>
    <protectedRange sqref="E3 D4:D10" name="Oblast1"/>
  </protectedRanges>
  <mergeCells count="2">
    <mergeCell ref="C3:D3"/>
    <mergeCell ref="B4:B10"/>
  </mergeCells>
  <pageMargins left="0.7" right="0.7" top="0.78740157499999996" bottom="0.78740157499999996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23" zoomScale="85" zoomScaleNormal="85" workbookViewId="0">
      <selection activeCell="D22" sqref="D22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1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243</v>
      </c>
      <c r="B3" s="71">
        <v>1</v>
      </c>
      <c r="C3" s="144"/>
      <c r="D3" s="145"/>
      <c r="E3" s="72"/>
      <c r="F3" s="73">
        <f>B3*E3</f>
        <v>0</v>
      </c>
      <c r="G3" s="74" t="s">
        <v>225</v>
      </c>
      <c r="H3" s="75">
        <f>F3*0.21</f>
        <v>0</v>
      </c>
      <c r="I3" s="76">
        <f>F3+H3</f>
        <v>0</v>
      </c>
    </row>
    <row r="4" spans="1:9">
      <c r="A4" s="13" t="s">
        <v>4</v>
      </c>
      <c r="B4" s="149"/>
      <c r="C4" s="8" t="s">
        <v>0</v>
      </c>
      <c r="D4" s="109"/>
      <c r="E4" s="77"/>
      <c r="F4" s="78"/>
      <c r="G4" s="78"/>
      <c r="H4" s="78"/>
      <c r="I4" s="79"/>
    </row>
    <row r="5" spans="1:9">
      <c r="A5" s="3" t="s">
        <v>5</v>
      </c>
      <c r="B5" s="150"/>
      <c r="C5" s="10" t="s">
        <v>0</v>
      </c>
      <c r="D5" s="110"/>
      <c r="E5" s="77"/>
      <c r="F5" s="78"/>
      <c r="G5" s="78"/>
      <c r="H5" s="78"/>
      <c r="I5" s="79"/>
    </row>
    <row r="6" spans="1:9">
      <c r="A6" s="4" t="s">
        <v>6</v>
      </c>
      <c r="B6" s="150"/>
      <c r="C6" s="9" t="s">
        <v>0</v>
      </c>
      <c r="D6" s="110"/>
      <c r="E6" s="77"/>
      <c r="F6" s="78"/>
      <c r="G6" s="78"/>
      <c r="H6" s="78"/>
      <c r="I6" s="79"/>
    </row>
    <row r="7" spans="1:9" ht="30">
      <c r="A7" s="3" t="s">
        <v>7</v>
      </c>
      <c r="B7" s="150"/>
      <c r="C7" s="9" t="s">
        <v>0</v>
      </c>
      <c r="D7" s="109"/>
      <c r="E7" s="77"/>
      <c r="F7" s="78"/>
      <c r="G7" s="78"/>
      <c r="H7" s="78"/>
      <c r="I7" s="79"/>
    </row>
    <row r="8" spans="1:9" ht="30">
      <c r="A8" s="3" t="s">
        <v>8</v>
      </c>
      <c r="B8" s="150"/>
      <c r="C8" s="11" t="s">
        <v>0</v>
      </c>
      <c r="D8" s="110"/>
      <c r="E8" s="77"/>
      <c r="F8" s="78"/>
      <c r="G8" s="78"/>
      <c r="H8" s="78"/>
      <c r="I8" s="79"/>
    </row>
    <row r="9" spans="1:9">
      <c r="A9" s="3" t="s">
        <v>9</v>
      </c>
      <c r="B9" s="150"/>
      <c r="C9" s="9" t="s">
        <v>0</v>
      </c>
      <c r="D9" s="110"/>
      <c r="E9" s="77"/>
      <c r="F9" s="78"/>
      <c r="G9" s="78"/>
      <c r="H9" s="78"/>
      <c r="I9" s="79"/>
    </row>
    <row r="10" spans="1:9">
      <c r="A10" s="3" t="s">
        <v>10</v>
      </c>
      <c r="B10" s="150"/>
      <c r="C10" s="9" t="s">
        <v>0</v>
      </c>
      <c r="D10" s="112"/>
      <c r="E10" s="77"/>
      <c r="F10" s="78"/>
      <c r="G10" s="78"/>
      <c r="H10" s="78"/>
      <c r="I10" s="79"/>
    </row>
    <row r="11" spans="1:9">
      <c r="A11" s="3" t="s">
        <v>303</v>
      </c>
      <c r="B11" s="150"/>
      <c r="C11" s="10" t="s">
        <v>0</v>
      </c>
      <c r="D11" s="112"/>
      <c r="E11" s="77"/>
      <c r="F11" s="78"/>
      <c r="G11" s="78"/>
      <c r="H11" s="78"/>
      <c r="I11" s="79"/>
    </row>
    <row r="12" spans="1:9">
      <c r="A12" s="3" t="s">
        <v>304</v>
      </c>
      <c r="B12" s="150"/>
      <c r="C12" s="10" t="s">
        <v>0</v>
      </c>
      <c r="D12" s="112"/>
      <c r="E12" s="77"/>
      <c r="F12" s="78"/>
      <c r="G12" s="78"/>
      <c r="H12" s="78"/>
      <c r="I12" s="79"/>
    </row>
    <row r="13" spans="1:9" ht="30">
      <c r="A13" s="3" t="s">
        <v>305</v>
      </c>
      <c r="B13" s="150"/>
      <c r="C13" s="10" t="s">
        <v>0</v>
      </c>
      <c r="D13" s="112"/>
      <c r="E13" s="77"/>
      <c r="F13" s="78"/>
      <c r="G13" s="78"/>
      <c r="H13" s="78"/>
      <c r="I13" s="79"/>
    </row>
    <row r="14" spans="1:9">
      <c r="A14" s="3" t="s">
        <v>11</v>
      </c>
      <c r="B14" s="150"/>
      <c r="C14" s="10" t="s">
        <v>0</v>
      </c>
      <c r="D14" s="110"/>
      <c r="E14" s="77"/>
      <c r="F14" s="78"/>
      <c r="G14" s="78"/>
      <c r="H14" s="78"/>
      <c r="I14" s="79"/>
    </row>
    <row r="15" spans="1:9" ht="45">
      <c r="A15" s="3" t="s">
        <v>12</v>
      </c>
      <c r="B15" s="150"/>
      <c r="C15" s="10" t="s">
        <v>0</v>
      </c>
      <c r="D15" s="110"/>
      <c r="E15" s="77"/>
      <c r="F15" s="78"/>
      <c r="G15" s="78"/>
      <c r="H15" s="78"/>
      <c r="I15" s="79"/>
    </row>
    <row r="16" spans="1:9">
      <c r="A16" s="3" t="s">
        <v>13</v>
      </c>
      <c r="B16" s="150"/>
      <c r="C16" s="9" t="s">
        <v>0</v>
      </c>
      <c r="D16" s="110"/>
      <c r="E16" s="77"/>
      <c r="F16" s="78"/>
      <c r="G16" s="78"/>
      <c r="H16" s="78"/>
      <c r="I16" s="79"/>
    </row>
    <row r="17" spans="1:9">
      <c r="A17" s="3" t="s">
        <v>14</v>
      </c>
      <c r="B17" s="150"/>
      <c r="C17" s="9" t="s">
        <v>0</v>
      </c>
      <c r="D17" s="109"/>
      <c r="E17" s="77"/>
      <c r="F17" s="78"/>
      <c r="G17" s="78"/>
      <c r="H17" s="78"/>
      <c r="I17" s="79"/>
    </row>
    <row r="18" spans="1:9">
      <c r="A18" s="3" t="s">
        <v>15</v>
      </c>
      <c r="B18" s="150"/>
      <c r="C18" s="11" t="s">
        <v>0</v>
      </c>
      <c r="D18" s="110"/>
      <c r="E18" s="77"/>
      <c r="F18" s="78"/>
      <c r="G18" s="78"/>
      <c r="H18" s="78"/>
      <c r="I18" s="79"/>
    </row>
    <row r="19" spans="1:9">
      <c r="A19" s="3" t="s">
        <v>16</v>
      </c>
      <c r="B19" s="150"/>
      <c r="C19" s="9" t="s">
        <v>0</v>
      </c>
      <c r="D19" s="110"/>
      <c r="E19" s="77"/>
      <c r="F19" s="78"/>
      <c r="G19" s="78"/>
      <c r="H19" s="78"/>
      <c r="I19" s="79"/>
    </row>
    <row r="20" spans="1:9">
      <c r="A20" s="3" t="s">
        <v>17</v>
      </c>
      <c r="B20" s="150"/>
      <c r="C20" s="19" t="s">
        <v>0</v>
      </c>
      <c r="D20" s="112"/>
      <c r="E20" s="77"/>
      <c r="F20" s="78"/>
      <c r="G20" s="78"/>
      <c r="H20" s="78"/>
      <c r="I20" s="79"/>
    </row>
    <row r="21" spans="1:9">
      <c r="A21" s="3" t="s">
        <v>306</v>
      </c>
      <c r="B21" s="150"/>
      <c r="C21" s="19" t="s">
        <v>0</v>
      </c>
      <c r="D21" s="112"/>
      <c r="E21" s="77"/>
      <c r="F21" s="78"/>
      <c r="G21" s="78"/>
      <c r="H21" s="78"/>
      <c r="I21" s="79"/>
    </row>
    <row r="22" spans="1:9">
      <c r="A22" s="3" t="s">
        <v>307</v>
      </c>
      <c r="B22" s="150"/>
      <c r="C22" s="19" t="s">
        <v>0</v>
      </c>
      <c r="D22" s="112"/>
      <c r="E22" s="77"/>
      <c r="F22" s="78"/>
      <c r="G22" s="78"/>
      <c r="H22" s="78"/>
      <c r="I22" s="79"/>
    </row>
    <row r="23" spans="1:9">
      <c r="A23" s="3" t="s">
        <v>308</v>
      </c>
      <c r="B23" s="150"/>
      <c r="C23" s="19" t="s">
        <v>0</v>
      </c>
      <c r="D23" s="112"/>
      <c r="E23" s="77"/>
      <c r="F23" s="78"/>
      <c r="G23" s="78"/>
      <c r="H23" s="78"/>
      <c r="I23" s="79"/>
    </row>
    <row r="24" spans="1:9">
      <c r="A24" s="3" t="s">
        <v>18</v>
      </c>
      <c r="B24" s="150"/>
      <c r="C24" s="9" t="s">
        <v>0</v>
      </c>
      <c r="D24" s="110"/>
      <c r="E24" s="77"/>
      <c r="F24" s="78"/>
      <c r="G24" s="78"/>
      <c r="H24" s="78"/>
      <c r="I24" s="79"/>
    </row>
    <row r="25" spans="1:9">
      <c r="A25" s="3" t="s">
        <v>19</v>
      </c>
      <c r="B25" s="150"/>
      <c r="C25" s="10" t="s">
        <v>0</v>
      </c>
      <c r="D25" s="110"/>
      <c r="E25" s="77"/>
      <c r="F25" s="78"/>
      <c r="G25" s="78"/>
      <c r="H25" s="78"/>
      <c r="I25" s="79"/>
    </row>
    <row r="26" spans="1:9" ht="30">
      <c r="A26" s="3" t="s">
        <v>20</v>
      </c>
      <c r="B26" s="150"/>
      <c r="C26" s="9" t="s">
        <v>0</v>
      </c>
      <c r="D26" s="110"/>
      <c r="E26" s="77"/>
      <c r="F26" s="78"/>
      <c r="G26" s="78"/>
      <c r="H26" s="78"/>
      <c r="I26" s="79"/>
    </row>
    <row r="27" spans="1:9">
      <c r="A27" s="3" t="s">
        <v>21</v>
      </c>
      <c r="B27" s="150"/>
      <c r="C27" s="9" t="s">
        <v>0</v>
      </c>
      <c r="D27" s="109"/>
      <c r="E27" s="77"/>
      <c r="F27" s="78"/>
      <c r="G27" s="78"/>
      <c r="H27" s="78"/>
      <c r="I27" s="79"/>
    </row>
    <row r="28" spans="1:9" ht="45">
      <c r="A28" s="3" t="s">
        <v>22</v>
      </c>
      <c r="B28" s="150"/>
      <c r="C28" s="11" t="s">
        <v>0</v>
      </c>
      <c r="D28" s="110"/>
      <c r="E28" s="77"/>
      <c r="F28" s="78"/>
      <c r="G28" s="78"/>
      <c r="H28" s="78"/>
      <c r="I28" s="79"/>
    </row>
    <row r="29" spans="1:9" ht="45">
      <c r="A29" s="3" t="s">
        <v>23</v>
      </c>
      <c r="B29" s="150"/>
      <c r="C29" s="9" t="s">
        <v>0</v>
      </c>
      <c r="D29" s="110"/>
      <c r="E29" s="77"/>
      <c r="F29" s="78"/>
      <c r="G29" s="78"/>
      <c r="H29" s="78"/>
      <c r="I29" s="79"/>
    </row>
    <row r="30" spans="1:9" ht="30">
      <c r="A30" s="3" t="s">
        <v>24</v>
      </c>
      <c r="B30" s="150"/>
      <c r="C30" s="9" t="s">
        <v>0</v>
      </c>
      <c r="D30" s="112"/>
      <c r="E30" s="77"/>
      <c r="F30" s="78"/>
      <c r="G30" s="78"/>
      <c r="H30" s="78"/>
      <c r="I30" s="79"/>
    </row>
    <row r="31" spans="1:9">
      <c r="A31" s="3" t="s">
        <v>25</v>
      </c>
      <c r="B31" s="150"/>
      <c r="C31" s="10" t="s">
        <v>0</v>
      </c>
      <c r="D31" s="110"/>
      <c r="E31" s="77"/>
      <c r="F31" s="78"/>
      <c r="G31" s="78"/>
      <c r="H31" s="78"/>
      <c r="I31" s="79"/>
    </row>
    <row r="32" spans="1:9" ht="30">
      <c r="A32" s="3" t="s">
        <v>26</v>
      </c>
      <c r="B32" s="150"/>
      <c r="C32" s="10" t="s">
        <v>0</v>
      </c>
      <c r="D32" s="110"/>
      <c r="E32" s="77"/>
      <c r="F32" s="78"/>
      <c r="G32" s="78"/>
      <c r="H32" s="78"/>
      <c r="I32" s="79"/>
    </row>
    <row r="33" spans="1:9" ht="45">
      <c r="A33" s="3" t="s">
        <v>27</v>
      </c>
      <c r="B33" s="150"/>
      <c r="C33" s="9" t="s">
        <v>0</v>
      </c>
      <c r="D33" s="110"/>
      <c r="E33" s="77"/>
      <c r="F33" s="78"/>
      <c r="G33" s="78"/>
      <c r="H33" s="78"/>
      <c r="I33" s="79"/>
    </row>
    <row r="34" spans="1:9" ht="30">
      <c r="A34" s="3" t="s">
        <v>28</v>
      </c>
      <c r="B34" s="150"/>
      <c r="C34" s="9" t="s">
        <v>0</v>
      </c>
      <c r="D34" s="109"/>
      <c r="E34" s="77"/>
      <c r="F34" s="78"/>
      <c r="G34" s="78"/>
      <c r="H34" s="78"/>
      <c r="I34" s="79"/>
    </row>
    <row r="35" spans="1:9" ht="30">
      <c r="A35" s="3" t="s">
        <v>29</v>
      </c>
      <c r="B35" s="150"/>
      <c r="C35" s="11" t="s">
        <v>0</v>
      </c>
      <c r="D35" s="110"/>
      <c r="E35" s="77"/>
      <c r="F35" s="78"/>
      <c r="G35" s="78"/>
      <c r="H35" s="78"/>
      <c r="I35" s="79"/>
    </row>
    <row r="36" spans="1:9">
      <c r="A36" s="3" t="s">
        <v>30</v>
      </c>
      <c r="B36" s="150"/>
      <c r="C36" s="9" t="s">
        <v>0</v>
      </c>
      <c r="D36" s="110"/>
      <c r="E36" s="77"/>
      <c r="F36" s="78"/>
      <c r="G36" s="78"/>
      <c r="H36" s="78"/>
      <c r="I36" s="79"/>
    </row>
    <row r="37" spans="1:9">
      <c r="A37" s="3" t="s">
        <v>2</v>
      </c>
      <c r="B37" s="150"/>
      <c r="C37" s="19" t="s">
        <v>0</v>
      </c>
      <c r="D37" s="110"/>
      <c r="E37" s="77"/>
      <c r="F37" s="78"/>
      <c r="G37" s="78"/>
      <c r="H37" s="78"/>
      <c r="I37" s="79"/>
    </row>
    <row r="38" spans="1:9">
      <c r="A38" s="3" t="s">
        <v>3</v>
      </c>
      <c r="B38" s="150"/>
      <c r="C38" s="9" t="s">
        <v>0</v>
      </c>
      <c r="D38" s="109"/>
      <c r="E38" s="77"/>
      <c r="F38" s="78"/>
      <c r="G38" s="78"/>
      <c r="H38" s="78"/>
      <c r="I38" s="79"/>
    </row>
    <row r="39" spans="1:9">
      <c r="A39" s="4" t="s">
        <v>128</v>
      </c>
      <c r="B39" s="150"/>
      <c r="C39" s="10" t="s">
        <v>0</v>
      </c>
      <c r="D39" s="110"/>
      <c r="E39" s="77"/>
      <c r="F39" s="78"/>
      <c r="G39" s="78"/>
      <c r="H39" s="78"/>
      <c r="I39" s="79"/>
    </row>
    <row r="40" spans="1:9">
      <c r="A40" s="20" t="s">
        <v>129</v>
      </c>
      <c r="B40" s="150"/>
      <c r="C40" s="9" t="s">
        <v>0</v>
      </c>
      <c r="D40" s="110"/>
      <c r="E40" s="77"/>
      <c r="F40" s="78"/>
      <c r="G40" s="78"/>
      <c r="H40" s="78"/>
      <c r="I40" s="79"/>
    </row>
    <row r="41" spans="1:9" ht="15.75" thickBot="1">
      <c r="A41" s="16" t="s">
        <v>31</v>
      </c>
      <c r="B41" s="150"/>
      <c r="C41" s="9" t="s">
        <v>0</v>
      </c>
      <c r="D41" s="109"/>
      <c r="E41" s="77"/>
      <c r="F41" s="78"/>
      <c r="G41" s="78"/>
      <c r="H41" s="78"/>
      <c r="I41" s="79"/>
    </row>
    <row r="42" spans="1:9" ht="16.5" thickBot="1">
      <c r="A42" s="70" t="s">
        <v>127</v>
      </c>
      <c r="B42" s="71">
        <v>1</v>
      </c>
      <c r="C42" s="144"/>
      <c r="D42" s="145"/>
      <c r="E42" s="72"/>
      <c r="F42" s="73">
        <f>B42*E42</f>
        <v>0</v>
      </c>
      <c r="G42" s="74" t="s">
        <v>225</v>
      </c>
      <c r="H42" s="75">
        <f>F42*0.21</f>
        <v>0</v>
      </c>
      <c r="I42" s="76">
        <f>F42+H42</f>
        <v>0</v>
      </c>
    </row>
    <row r="43" spans="1:9">
      <c r="A43" s="3" t="s">
        <v>199</v>
      </c>
      <c r="B43" s="146"/>
      <c r="C43" s="9" t="s">
        <v>0</v>
      </c>
      <c r="D43" s="110"/>
      <c r="E43" s="77"/>
      <c r="F43" s="78"/>
      <c r="G43" s="78"/>
      <c r="H43" s="78"/>
      <c r="I43" s="79"/>
    </row>
    <row r="44" spans="1:9" ht="30">
      <c r="A44" s="4" t="s">
        <v>200</v>
      </c>
      <c r="B44" s="147"/>
      <c r="C44" s="9" t="s">
        <v>0</v>
      </c>
      <c r="D44" s="110"/>
      <c r="E44" s="77"/>
      <c r="F44" s="78"/>
      <c r="G44" s="78"/>
      <c r="H44" s="78"/>
      <c r="I44" s="79"/>
    </row>
    <row r="45" spans="1:9">
      <c r="A45" s="3" t="s">
        <v>3</v>
      </c>
      <c r="B45" s="147"/>
      <c r="C45" s="9" t="s">
        <v>0</v>
      </c>
      <c r="D45" s="110"/>
      <c r="E45" s="77"/>
      <c r="F45" s="78"/>
      <c r="G45" s="78"/>
      <c r="H45" s="78"/>
      <c r="I45" s="79"/>
    </row>
    <row r="46" spans="1:9">
      <c r="A46" s="3" t="s">
        <v>33</v>
      </c>
      <c r="B46" s="147"/>
      <c r="C46" s="9" t="s">
        <v>0</v>
      </c>
      <c r="D46" s="110"/>
      <c r="E46" s="77"/>
      <c r="F46" s="78"/>
      <c r="G46" s="78"/>
      <c r="H46" s="78"/>
      <c r="I46" s="79"/>
    </row>
    <row r="47" spans="1:9">
      <c r="A47" s="3" t="s">
        <v>34</v>
      </c>
      <c r="B47" s="147"/>
      <c r="C47" s="9" t="s">
        <v>0</v>
      </c>
      <c r="D47" s="110"/>
      <c r="E47" s="77"/>
      <c r="F47" s="78"/>
      <c r="G47" s="78"/>
      <c r="H47" s="78"/>
      <c r="I47" s="79"/>
    </row>
    <row r="48" spans="1:9" ht="45">
      <c r="A48" s="3" t="s">
        <v>35</v>
      </c>
      <c r="B48" s="147"/>
      <c r="C48" s="9" t="s">
        <v>0</v>
      </c>
      <c r="D48" s="110"/>
      <c r="E48" s="77"/>
      <c r="F48" s="78"/>
      <c r="G48" s="78"/>
      <c r="H48" s="78"/>
      <c r="I48" s="79"/>
    </row>
    <row r="49" spans="1:9" ht="30">
      <c r="A49" s="3" t="s">
        <v>36</v>
      </c>
      <c r="B49" s="147"/>
      <c r="C49" s="9" t="s">
        <v>0</v>
      </c>
      <c r="D49" s="110"/>
      <c r="E49" s="77"/>
      <c r="F49" s="78"/>
      <c r="G49" s="78"/>
      <c r="H49" s="78"/>
      <c r="I49" s="79"/>
    </row>
    <row r="50" spans="1:9">
      <c r="A50" s="3" t="s">
        <v>37</v>
      </c>
      <c r="B50" s="147"/>
      <c r="C50" s="9" t="s">
        <v>0</v>
      </c>
      <c r="D50" s="110"/>
      <c r="E50" s="77"/>
      <c r="F50" s="78"/>
      <c r="G50" s="78"/>
      <c r="H50" s="78"/>
      <c r="I50" s="79"/>
    </row>
    <row r="51" spans="1:9">
      <c r="A51" s="3" t="s">
        <v>38</v>
      </c>
      <c r="B51" s="147"/>
      <c r="C51" s="9" t="s">
        <v>0</v>
      </c>
      <c r="D51" s="110"/>
      <c r="E51" s="77"/>
      <c r="F51" s="78"/>
      <c r="G51" s="78"/>
      <c r="H51" s="78"/>
      <c r="I51" s="79"/>
    </row>
    <row r="52" spans="1:9">
      <c r="A52" s="3" t="s">
        <v>39</v>
      </c>
      <c r="B52" s="147"/>
      <c r="C52" s="9" t="s">
        <v>0</v>
      </c>
      <c r="D52" s="110"/>
      <c r="E52" s="77"/>
      <c r="F52" s="78"/>
      <c r="G52" s="78"/>
      <c r="H52" s="78"/>
      <c r="I52" s="79"/>
    </row>
    <row r="53" spans="1:9">
      <c r="A53" s="3" t="s">
        <v>40</v>
      </c>
      <c r="B53" s="147"/>
      <c r="C53" s="9" t="s">
        <v>0</v>
      </c>
      <c r="D53" s="110"/>
      <c r="E53" s="77"/>
      <c r="F53" s="78"/>
      <c r="G53" s="78"/>
      <c r="H53" s="78"/>
      <c r="I53" s="79"/>
    </row>
    <row r="54" spans="1:9">
      <c r="A54" s="3" t="s">
        <v>41</v>
      </c>
      <c r="B54" s="147"/>
      <c r="C54" s="9" t="s">
        <v>0</v>
      </c>
      <c r="D54" s="110"/>
      <c r="E54" s="77"/>
      <c r="F54" s="78"/>
      <c r="G54" s="78"/>
      <c r="H54" s="78"/>
      <c r="I54" s="79"/>
    </row>
    <row r="55" spans="1:9">
      <c r="A55" s="3" t="s">
        <v>42</v>
      </c>
      <c r="B55" s="147"/>
      <c r="C55" s="9" t="s">
        <v>0</v>
      </c>
      <c r="D55" s="110"/>
      <c r="E55" s="77"/>
      <c r="F55" s="78"/>
      <c r="G55" s="78"/>
      <c r="H55" s="78"/>
      <c r="I55" s="79"/>
    </row>
    <row r="56" spans="1:9">
      <c r="A56" s="3" t="s">
        <v>43</v>
      </c>
      <c r="B56" s="147"/>
      <c r="C56" s="9" t="s">
        <v>0</v>
      </c>
      <c r="D56" s="110"/>
      <c r="E56" s="77"/>
      <c r="F56" s="78"/>
      <c r="G56" s="78"/>
      <c r="H56" s="78"/>
      <c r="I56" s="79"/>
    </row>
    <row r="57" spans="1:9">
      <c r="A57" s="3" t="s">
        <v>44</v>
      </c>
      <c r="B57" s="147"/>
      <c r="C57" s="9" t="s">
        <v>0</v>
      </c>
      <c r="D57" s="110"/>
      <c r="E57" s="77"/>
      <c r="F57" s="78"/>
      <c r="G57" s="78"/>
      <c r="H57" s="78"/>
      <c r="I57" s="79"/>
    </row>
    <row r="58" spans="1:9" ht="30">
      <c r="A58" s="3" t="s">
        <v>45</v>
      </c>
      <c r="B58" s="147"/>
      <c r="C58" s="9" t="s">
        <v>0</v>
      </c>
      <c r="D58" s="110"/>
      <c r="E58" s="77"/>
      <c r="F58" s="78"/>
      <c r="G58" s="78"/>
      <c r="H58" s="78"/>
      <c r="I58" s="79"/>
    </row>
    <row r="59" spans="1:9">
      <c r="A59" s="3" t="s">
        <v>46</v>
      </c>
      <c r="B59" s="147"/>
      <c r="C59" s="9" t="s">
        <v>0</v>
      </c>
      <c r="D59" s="110"/>
      <c r="E59" s="77"/>
      <c r="F59" s="78"/>
      <c r="G59" s="78"/>
      <c r="H59" s="78"/>
      <c r="I59" s="79"/>
    </row>
    <row r="60" spans="1:9">
      <c r="A60" s="3" t="s">
        <v>47</v>
      </c>
      <c r="B60" s="147"/>
      <c r="C60" s="9" t="s">
        <v>0</v>
      </c>
      <c r="D60" s="110"/>
      <c r="E60" s="77"/>
      <c r="F60" s="78"/>
      <c r="G60" s="78"/>
      <c r="H60" s="78"/>
      <c r="I60" s="79"/>
    </row>
    <row r="61" spans="1:9">
      <c r="A61" s="3" t="s">
        <v>48</v>
      </c>
      <c r="B61" s="147"/>
      <c r="C61" s="9" t="s">
        <v>0</v>
      </c>
      <c r="D61" s="110"/>
      <c r="E61" s="77"/>
      <c r="F61" s="78"/>
      <c r="G61" s="78"/>
      <c r="H61" s="78"/>
      <c r="I61" s="79"/>
    </row>
    <row r="62" spans="1:9">
      <c r="A62" s="3" t="s">
        <v>50</v>
      </c>
      <c r="B62" s="147"/>
      <c r="C62" s="9" t="s">
        <v>0</v>
      </c>
      <c r="D62" s="110"/>
      <c r="E62" s="77"/>
      <c r="F62" s="78"/>
      <c r="G62" s="78"/>
      <c r="H62" s="78"/>
      <c r="I62" s="79"/>
    </row>
    <row r="63" spans="1:9" ht="30">
      <c r="A63" s="3" t="s">
        <v>49</v>
      </c>
      <c r="B63" s="147"/>
      <c r="C63" s="9" t="s">
        <v>0</v>
      </c>
      <c r="D63" s="110"/>
      <c r="E63" s="77"/>
      <c r="F63" s="78"/>
      <c r="G63" s="78"/>
      <c r="H63" s="78"/>
      <c r="I63" s="79"/>
    </row>
    <row r="64" spans="1:9" ht="30">
      <c r="A64" s="3" t="s">
        <v>51</v>
      </c>
      <c r="B64" s="147"/>
      <c r="C64" s="9" t="s">
        <v>0</v>
      </c>
      <c r="D64" s="110"/>
      <c r="E64" s="77"/>
      <c r="F64" s="78"/>
      <c r="G64" s="78"/>
      <c r="H64" s="78"/>
      <c r="I64" s="79"/>
    </row>
    <row r="65" spans="1:9">
      <c r="A65" s="3" t="s">
        <v>52</v>
      </c>
      <c r="B65" s="147"/>
      <c r="C65" s="9" t="s">
        <v>0</v>
      </c>
      <c r="D65" s="110"/>
      <c r="E65" s="77"/>
      <c r="F65" s="78"/>
      <c r="G65" s="78"/>
      <c r="H65" s="78"/>
      <c r="I65" s="79"/>
    </row>
    <row r="66" spans="1:9">
      <c r="A66" s="3" t="s">
        <v>53</v>
      </c>
      <c r="B66" s="147"/>
      <c r="C66" s="9" t="s">
        <v>0</v>
      </c>
      <c r="D66" s="110"/>
      <c r="E66" s="77"/>
      <c r="F66" s="78"/>
      <c r="G66" s="78"/>
      <c r="H66" s="78"/>
      <c r="I66" s="79"/>
    </row>
    <row r="67" spans="1:9" ht="15.75" customHeight="1">
      <c r="A67" s="3" t="s">
        <v>54</v>
      </c>
      <c r="B67" s="147"/>
      <c r="C67" s="9" t="s">
        <v>0</v>
      </c>
      <c r="D67" s="110"/>
      <c r="E67" s="77"/>
      <c r="F67" s="78"/>
      <c r="G67" s="78"/>
      <c r="H67" s="78"/>
      <c r="I67" s="79"/>
    </row>
    <row r="68" spans="1:9">
      <c r="A68" s="3" t="s">
        <v>55</v>
      </c>
      <c r="B68" s="147"/>
      <c r="C68" s="9" t="s">
        <v>0</v>
      </c>
      <c r="D68" s="110"/>
      <c r="E68" s="77"/>
      <c r="F68" s="78"/>
      <c r="G68" s="78"/>
      <c r="H68" s="78"/>
      <c r="I68" s="79"/>
    </row>
    <row r="69" spans="1:9">
      <c r="A69" s="3" t="s">
        <v>56</v>
      </c>
      <c r="B69" s="147"/>
      <c r="C69" s="9" t="s">
        <v>0</v>
      </c>
      <c r="D69" s="110"/>
      <c r="E69" s="77"/>
      <c r="F69" s="78"/>
      <c r="G69" s="78"/>
      <c r="H69" s="78"/>
      <c r="I69" s="79"/>
    </row>
    <row r="70" spans="1:9">
      <c r="A70" s="3" t="s">
        <v>57</v>
      </c>
      <c r="B70" s="147"/>
      <c r="C70" s="9" t="s">
        <v>0</v>
      </c>
      <c r="D70" s="110"/>
      <c r="E70" s="77"/>
      <c r="F70" s="78"/>
      <c r="G70" s="78"/>
      <c r="H70" s="78"/>
      <c r="I70" s="79"/>
    </row>
    <row r="71" spans="1:9" ht="30">
      <c r="A71" s="3" t="s">
        <v>84</v>
      </c>
      <c r="B71" s="147"/>
      <c r="C71" s="9" t="s">
        <v>0</v>
      </c>
      <c r="D71" s="110"/>
      <c r="E71" s="77"/>
      <c r="F71" s="78"/>
      <c r="G71" s="78"/>
      <c r="H71" s="78"/>
      <c r="I71" s="79"/>
    </row>
    <row r="72" spans="1:9">
      <c r="A72" s="3" t="s">
        <v>58</v>
      </c>
      <c r="B72" s="147"/>
      <c r="C72" s="9" t="s">
        <v>0</v>
      </c>
      <c r="D72" s="110"/>
      <c r="E72" s="77"/>
      <c r="F72" s="78"/>
      <c r="G72" s="78"/>
      <c r="H72" s="78"/>
      <c r="I72" s="79"/>
    </row>
    <row r="73" spans="1:9">
      <c r="A73" s="3" t="s">
        <v>59</v>
      </c>
      <c r="B73" s="147"/>
      <c r="C73" s="9" t="s">
        <v>0</v>
      </c>
      <c r="D73" s="110"/>
      <c r="E73" s="77"/>
      <c r="F73" s="78"/>
      <c r="G73" s="78"/>
      <c r="H73" s="78"/>
      <c r="I73" s="79"/>
    </row>
    <row r="74" spans="1:9">
      <c r="A74" s="3" t="s">
        <v>60</v>
      </c>
      <c r="B74" s="147"/>
      <c r="C74" s="9" t="s">
        <v>0</v>
      </c>
      <c r="D74" s="110"/>
      <c r="E74" s="77"/>
      <c r="F74" s="78"/>
      <c r="G74" s="78"/>
      <c r="H74" s="78"/>
      <c r="I74" s="79"/>
    </row>
    <row r="75" spans="1:9">
      <c r="A75" s="3" t="s">
        <v>61</v>
      </c>
      <c r="B75" s="147"/>
      <c r="C75" s="9" t="s">
        <v>0</v>
      </c>
      <c r="D75" s="110"/>
      <c r="E75" s="77"/>
      <c r="F75" s="78"/>
      <c r="G75" s="78"/>
      <c r="H75" s="78"/>
      <c r="I75" s="79"/>
    </row>
    <row r="76" spans="1:9">
      <c r="A76" s="3" t="s">
        <v>62</v>
      </c>
      <c r="B76" s="147"/>
      <c r="C76" s="9" t="s">
        <v>0</v>
      </c>
      <c r="D76" s="110"/>
      <c r="E76" s="77"/>
      <c r="F76" s="78"/>
      <c r="G76" s="78"/>
      <c r="H76" s="78"/>
      <c r="I76" s="79"/>
    </row>
    <row r="77" spans="1:9">
      <c r="A77" s="3" t="s">
        <v>63</v>
      </c>
      <c r="B77" s="147"/>
      <c r="C77" s="9" t="s">
        <v>0</v>
      </c>
      <c r="D77" s="110"/>
      <c r="E77" s="77"/>
      <c r="F77" s="78"/>
      <c r="G77" s="78"/>
      <c r="H77" s="78"/>
      <c r="I77" s="79"/>
    </row>
    <row r="78" spans="1:9">
      <c r="A78" s="3" t="s">
        <v>64</v>
      </c>
      <c r="B78" s="147"/>
      <c r="C78" s="9" t="s">
        <v>0</v>
      </c>
      <c r="D78" s="110"/>
      <c r="E78" s="77"/>
      <c r="F78" s="78"/>
      <c r="G78" s="78"/>
      <c r="H78" s="78"/>
      <c r="I78" s="79"/>
    </row>
    <row r="79" spans="1:9">
      <c r="A79" s="3" t="s">
        <v>65</v>
      </c>
      <c r="B79" s="147"/>
      <c r="C79" s="9" t="s">
        <v>0</v>
      </c>
      <c r="D79" s="110"/>
      <c r="E79" s="77"/>
      <c r="F79" s="78"/>
      <c r="G79" s="78"/>
      <c r="H79" s="78"/>
      <c r="I79" s="79"/>
    </row>
    <row r="80" spans="1:9" ht="30">
      <c r="A80" s="3" t="s">
        <v>66</v>
      </c>
      <c r="B80" s="147"/>
      <c r="C80" s="9" t="s">
        <v>0</v>
      </c>
      <c r="D80" s="110"/>
      <c r="E80" s="77"/>
      <c r="F80" s="78"/>
      <c r="G80" s="78"/>
      <c r="H80" s="78"/>
      <c r="I80" s="79"/>
    </row>
    <row r="81" spans="1:9">
      <c r="A81" s="3" t="s">
        <v>67</v>
      </c>
      <c r="B81" s="147"/>
      <c r="C81" s="9" t="s">
        <v>0</v>
      </c>
      <c r="D81" s="110"/>
      <c r="E81" s="77"/>
      <c r="F81" s="78"/>
      <c r="G81" s="78"/>
      <c r="H81" s="78"/>
      <c r="I81" s="79"/>
    </row>
    <row r="82" spans="1:9">
      <c r="A82" s="3" t="s">
        <v>68</v>
      </c>
      <c r="B82" s="147"/>
      <c r="C82" s="9" t="s">
        <v>0</v>
      </c>
      <c r="D82" s="110"/>
      <c r="E82" s="77"/>
      <c r="F82" s="78"/>
      <c r="G82" s="78"/>
      <c r="H82" s="78"/>
      <c r="I82" s="79"/>
    </row>
    <row r="83" spans="1:9" ht="30">
      <c r="A83" s="3" t="s">
        <v>69</v>
      </c>
      <c r="B83" s="147"/>
      <c r="C83" s="9" t="s">
        <v>0</v>
      </c>
      <c r="D83" s="110"/>
      <c r="E83" s="77"/>
      <c r="F83" s="78"/>
      <c r="G83" s="78"/>
      <c r="H83" s="78"/>
      <c r="I83" s="79"/>
    </row>
    <row r="84" spans="1:9">
      <c r="A84" s="3" t="s">
        <v>70</v>
      </c>
      <c r="B84" s="147"/>
      <c r="C84" s="9" t="s">
        <v>0</v>
      </c>
      <c r="D84" s="110"/>
      <c r="E84" s="77"/>
      <c r="F84" s="78"/>
      <c r="G84" s="78"/>
      <c r="H84" s="78"/>
      <c r="I84" s="79"/>
    </row>
    <row r="85" spans="1:9">
      <c r="A85" s="3" t="s">
        <v>71</v>
      </c>
      <c r="B85" s="147"/>
      <c r="C85" s="9" t="s">
        <v>0</v>
      </c>
      <c r="D85" s="110"/>
      <c r="E85" s="77"/>
      <c r="F85" s="78"/>
      <c r="G85" s="78"/>
      <c r="H85" s="78"/>
      <c r="I85" s="79"/>
    </row>
    <row r="86" spans="1:9">
      <c r="A86" s="3" t="s">
        <v>72</v>
      </c>
      <c r="B86" s="147"/>
      <c r="C86" s="9" t="s">
        <v>0</v>
      </c>
      <c r="D86" s="110"/>
      <c r="E86" s="77"/>
      <c r="F86" s="78"/>
      <c r="G86" s="78"/>
      <c r="H86" s="78"/>
      <c r="I86" s="79"/>
    </row>
    <row r="87" spans="1:9">
      <c r="A87" s="3" t="s">
        <v>73</v>
      </c>
      <c r="B87" s="147"/>
      <c r="C87" s="9" t="s">
        <v>0</v>
      </c>
      <c r="D87" s="110"/>
      <c r="E87" s="77"/>
      <c r="F87" s="78"/>
      <c r="G87" s="78"/>
      <c r="H87" s="78"/>
      <c r="I87" s="79"/>
    </row>
    <row r="88" spans="1:9">
      <c r="A88" s="3" t="s">
        <v>74</v>
      </c>
      <c r="B88" s="147"/>
      <c r="C88" s="9" t="s">
        <v>0</v>
      </c>
      <c r="D88" s="110"/>
      <c r="E88" s="77"/>
      <c r="F88" s="78"/>
      <c r="G88" s="78"/>
      <c r="H88" s="78"/>
      <c r="I88" s="79"/>
    </row>
    <row r="89" spans="1:9">
      <c r="A89" s="3" t="s">
        <v>75</v>
      </c>
      <c r="B89" s="147"/>
      <c r="C89" s="9" t="s">
        <v>0</v>
      </c>
      <c r="D89" s="110"/>
      <c r="E89" s="77"/>
      <c r="F89" s="78"/>
      <c r="G89" s="78"/>
      <c r="H89" s="78"/>
      <c r="I89" s="79"/>
    </row>
    <row r="90" spans="1:9">
      <c r="A90" s="3" t="s">
        <v>76</v>
      </c>
      <c r="B90" s="147"/>
      <c r="C90" s="9" t="s">
        <v>0</v>
      </c>
      <c r="D90" s="110"/>
      <c r="E90" s="77"/>
      <c r="F90" s="78"/>
      <c r="G90" s="78"/>
      <c r="H90" s="78"/>
      <c r="I90" s="79"/>
    </row>
    <row r="91" spans="1:9">
      <c r="A91" s="4" t="s">
        <v>99</v>
      </c>
      <c r="B91" s="147"/>
      <c r="C91" s="9" t="s">
        <v>0</v>
      </c>
      <c r="D91" s="110"/>
      <c r="E91" s="77"/>
      <c r="F91" s="78"/>
      <c r="G91" s="78"/>
      <c r="H91" s="78"/>
      <c r="I91" s="79"/>
    </row>
    <row r="92" spans="1:9" ht="15.75" thickBot="1">
      <c r="A92" s="16" t="s">
        <v>126</v>
      </c>
      <c r="B92" s="148"/>
      <c r="C92" s="19" t="s">
        <v>0</v>
      </c>
      <c r="D92" s="112"/>
      <c r="E92" s="80"/>
      <c r="F92" s="81"/>
      <c r="G92" s="81"/>
      <c r="H92" s="81"/>
      <c r="I92" s="82"/>
    </row>
    <row r="93" spans="1:9">
      <c r="C93" s="90"/>
      <c r="D93" s="90"/>
    </row>
  </sheetData>
  <sheetProtection algorithmName="SHA-512" hashValue="RXu2qsq21cs5AGhynrFaOXvqMo9WKxFH7Qq0NLQX9lsr6Qpz0aN+rFFhT/4RviBLCUppI0BV1mu1zDE6Vpm0KQ==" saltValue="JfvYxv1+QewI22t3GGToEA==" spinCount="100000" sheet="1" objects="1" scenarios="1"/>
  <protectedRanges>
    <protectedRange sqref="E3 E42 D4:D41 D43:D92" name="Oblast1"/>
  </protectedRanges>
  <mergeCells count="4">
    <mergeCell ref="C42:D42"/>
    <mergeCell ref="B43:B92"/>
    <mergeCell ref="C3:D3"/>
    <mergeCell ref="B4:B41"/>
  </mergeCells>
  <pageMargins left="0.7" right="0.7" top="0.78740157499999996" bottom="0.78740157499999996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5" zoomScaleNormal="85" workbookViewId="0">
      <selection activeCell="D8" sqref="D8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82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82</v>
      </c>
      <c r="B3" s="71">
        <v>1</v>
      </c>
      <c r="C3" s="144"/>
      <c r="D3" s="145"/>
      <c r="E3" s="72"/>
      <c r="F3" s="73">
        <f>B3*E3</f>
        <v>0</v>
      </c>
      <c r="G3" s="74" t="s">
        <v>225</v>
      </c>
      <c r="H3" s="75">
        <f>F3*0.21</f>
        <v>0</v>
      </c>
      <c r="I3" s="76">
        <f>F3+H3</f>
        <v>0</v>
      </c>
    </row>
    <row r="4" spans="1:9">
      <c r="A4" s="13" t="s">
        <v>32</v>
      </c>
      <c r="B4" s="146"/>
      <c r="C4" s="8" t="s">
        <v>0</v>
      </c>
      <c r="D4" s="109"/>
      <c r="E4" s="77"/>
      <c r="F4" s="78"/>
      <c r="G4" s="78"/>
      <c r="H4" s="78"/>
      <c r="I4" s="79"/>
    </row>
    <row r="5" spans="1:9">
      <c r="A5" s="3" t="s">
        <v>201</v>
      </c>
      <c r="B5" s="147"/>
      <c r="C5" s="10" t="s">
        <v>0</v>
      </c>
      <c r="D5" s="110"/>
      <c r="E5" s="77"/>
      <c r="F5" s="78"/>
      <c r="G5" s="78"/>
      <c r="H5" s="78"/>
      <c r="I5" s="79"/>
    </row>
    <row r="6" spans="1:9" ht="30">
      <c r="A6" s="3" t="s">
        <v>125</v>
      </c>
      <c r="B6" s="147"/>
      <c r="C6" s="9" t="s">
        <v>0</v>
      </c>
      <c r="D6" s="110"/>
      <c r="E6" s="77"/>
      <c r="F6" s="78"/>
      <c r="G6" s="78"/>
      <c r="H6" s="78"/>
      <c r="I6" s="79"/>
    </row>
    <row r="7" spans="1:9" ht="30">
      <c r="A7" s="4" t="s">
        <v>123</v>
      </c>
      <c r="B7" s="147"/>
      <c r="C7" s="9" t="s">
        <v>0</v>
      </c>
      <c r="D7" s="109"/>
      <c r="E7" s="77"/>
      <c r="F7" s="78"/>
      <c r="G7" s="78"/>
      <c r="H7" s="78"/>
      <c r="I7" s="79"/>
    </row>
    <row r="8" spans="1:9">
      <c r="A8" s="4" t="s">
        <v>124</v>
      </c>
      <c r="B8" s="147"/>
      <c r="C8" s="11" t="s">
        <v>0</v>
      </c>
      <c r="D8" s="110"/>
      <c r="E8" s="77"/>
      <c r="F8" s="78"/>
      <c r="G8" s="78"/>
      <c r="H8" s="78"/>
      <c r="I8" s="79"/>
    </row>
    <row r="9" spans="1:9">
      <c r="A9" s="3" t="s">
        <v>83</v>
      </c>
      <c r="B9" s="147"/>
      <c r="C9" s="9" t="s">
        <v>0</v>
      </c>
      <c r="D9" s="110"/>
      <c r="E9" s="77"/>
      <c r="F9" s="78"/>
      <c r="G9" s="78"/>
      <c r="H9" s="78"/>
      <c r="I9" s="79"/>
    </row>
    <row r="10" spans="1:9">
      <c r="A10" s="3" t="s">
        <v>244</v>
      </c>
      <c r="B10" s="147"/>
      <c r="C10" s="9" t="s">
        <v>0</v>
      </c>
      <c r="D10" s="112"/>
      <c r="E10" s="77"/>
      <c r="F10" s="78"/>
      <c r="G10" s="78"/>
      <c r="H10" s="78"/>
      <c r="I10" s="79"/>
    </row>
    <row r="11" spans="1:9" ht="30">
      <c r="A11" s="3" t="s">
        <v>77</v>
      </c>
      <c r="B11" s="147"/>
      <c r="C11" s="10" t="s">
        <v>0</v>
      </c>
      <c r="D11" s="110"/>
      <c r="E11" s="77"/>
      <c r="F11" s="78"/>
      <c r="G11" s="78"/>
      <c r="H11" s="78"/>
      <c r="I11" s="79"/>
    </row>
    <row r="12" spans="1:9" ht="45">
      <c r="A12" s="3" t="s">
        <v>78</v>
      </c>
      <c r="B12" s="147"/>
      <c r="C12" s="10" t="s">
        <v>0</v>
      </c>
      <c r="D12" s="110"/>
      <c r="E12" s="77"/>
      <c r="F12" s="78"/>
      <c r="G12" s="78"/>
      <c r="H12" s="78"/>
      <c r="I12" s="79"/>
    </row>
    <row r="13" spans="1:9" ht="60">
      <c r="A13" s="3" t="s">
        <v>245</v>
      </c>
      <c r="B13" s="147"/>
      <c r="C13" s="9" t="s">
        <v>0</v>
      </c>
      <c r="D13" s="110"/>
      <c r="E13" s="77"/>
      <c r="F13" s="78"/>
      <c r="G13" s="78"/>
      <c r="H13" s="78"/>
      <c r="I13" s="79"/>
    </row>
    <row r="14" spans="1:9" ht="45">
      <c r="A14" s="3" t="s">
        <v>79</v>
      </c>
      <c r="B14" s="147"/>
      <c r="C14" s="9" t="s">
        <v>0</v>
      </c>
      <c r="D14" s="109"/>
      <c r="E14" s="77"/>
      <c r="F14" s="78"/>
      <c r="G14" s="78"/>
      <c r="H14" s="78"/>
      <c r="I14" s="79"/>
    </row>
    <row r="15" spans="1:9" ht="30">
      <c r="A15" s="3" t="s">
        <v>80</v>
      </c>
      <c r="B15" s="147"/>
      <c r="C15" s="11" t="s">
        <v>0</v>
      </c>
      <c r="D15" s="110"/>
      <c r="E15" s="77"/>
      <c r="F15" s="78"/>
      <c r="G15" s="78"/>
      <c r="H15" s="78"/>
      <c r="I15" s="79"/>
    </row>
    <row r="16" spans="1:9">
      <c r="A16" s="3" t="s">
        <v>81</v>
      </c>
      <c r="B16" s="147"/>
      <c r="C16" s="9" t="s">
        <v>0</v>
      </c>
      <c r="D16" s="110"/>
      <c r="E16" s="77"/>
      <c r="F16" s="78"/>
      <c r="G16" s="78"/>
      <c r="H16" s="78"/>
      <c r="I16" s="79"/>
    </row>
    <row r="17" spans="1:9">
      <c r="A17" s="4" t="s">
        <v>130</v>
      </c>
      <c r="B17" s="147"/>
      <c r="C17" s="19" t="s">
        <v>0</v>
      </c>
      <c r="D17" s="112"/>
      <c r="E17" s="77"/>
      <c r="F17" s="78"/>
      <c r="G17" s="78"/>
      <c r="H17" s="78"/>
      <c r="I17" s="79"/>
    </row>
    <row r="18" spans="1:9">
      <c r="A18" s="20" t="s">
        <v>246</v>
      </c>
      <c r="B18" s="147"/>
      <c r="C18" s="9" t="s">
        <v>0</v>
      </c>
      <c r="D18" s="110"/>
      <c r="E18" s="77"/>
      <c r="F18" s="78"/>
      <c r="G18" s="78"/>
      <c r="H18" s="78"/>
      <c r="I18" s="79"/>
    </row>
    <row r="19" spans="1:9" ht="15.75" thickBot="1">
      <c r="A19" s="16" t="s">
        <v>100</v>
      </c>
      <c r="B19" s="148"/>
      <c r="C19" s="10" t="s">
        <v>0</v>
      </c>
      <c r="D19" s="110"/>
      <c r="E19" s="80"/>
      <c r="F19" s="81"/>
      <c r="G19" s="81"/>
      <c r="H19" s="81"/>
      <c r="I19" s="82"/>
    </row>
    <row r="20" spans="1:9">
      <c r="C20" s="90"/>
      <c r="D20" s="90"/>
    </row>
  </sheetData>
  <sheetProtection algorithmName="SHA-512" hashValue="3tyPUYOsNrCb/H8DaJLrwIwpeQf8fJIUYAE3ciRCRbS5IQHPv4zQecvjEoqeZzADsa3D585L2+qp+nmqEePu7Q==" saltValue="f5TsZ9K7A7b8jYaXZEqQJw==" spinCount="100000" sheet="1" objects="1" scenarios="1"/>
  <protectedRanges>
    <protectedRange sqref="E3 D4:D19" name="Oblast1"/>
  </protectedRanges>
  <mergeCells count="2">
    <mergeCell ref="C3:D3"/>
    <mergeCell ref="B4:B19"/>
  </mergeCells>
  <pageMargins left="0.7" right="0.7" top="0.78740157499999996" bottom="0.78740157499999996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9" zoomScale="85" zoomScaleNormal="85" workbookViewId="0">
      <selection activeCell="D10" sqref="D10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85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85</v>
      </c>
      <c r="B3" s="71">
        <v>1</v>
      </c>
      <c r="C3" s="144"/>
      <c r="D3" s="145"/>
      <c r="E3" s="72"/>
      <c r="F3" s="73">
        <f>B3*E3</f>
        <v>0</v>
      </c>
      <c r="G3" s="74" t="s">
        <v>225</v>
      </c>
      <c r="H3" s="75">
        <f>F3*0.21</f>
        <v>0</v>
      </c>
      <c r="I3" s="76">
        <f>F3+H3</f>
        <v>0</v>
      </c>
    </row>
    <row r="4" spans="1:9" ht="30">
      <c r="A4" s="18" t="s">
        <v>203</v>
      </c>
      <c r="B4" s="88"/>
      <c r="C4" s="8" t="s">
        <v>0</v>
      </c>
      <c r="D4" s="109"/>
      <c r="E4" s="77"/>
      <c r="F4" s="78"/>
      <c r="G4" s="78"/>
      <c r="H4" s="78"/>
      <c r="I4" s="79"/>
    </row>
    <row r="5" spans="1:9">
      <c r="A5" s="21" t="s">
        <v>197</v>
      </c>
      <c r="B5" s="89"/>
      <c r="C5" s="10" t="s">
        <v>0</v>
      </c>
      <c r="D5" s="110"/>
      <c r="E5" s="77"/>
      <c r="F5" s="78"/>
      <c r="G5" s="78"/>
      <c r="H5" s="78"/>
      <c r="I5" s="79"/>
    </row>
    <row r="6" spans="1:9">
      <c r="A6" s="3" t="s">
        <v>204</v>
      </c>
      <c r="B6" s="89"/>
      <c r="C6" s="9" t="s">
        <v>0</v>
      </c>
      <c r="D6" s="110"/>
      <c r="E6" s="77"/>
      <c r="F6" s="78"/>
      <c r="G6" s="78"/>
      <c r="H6" s="78"/>
      <c r="I6" s="79"/>
    </row>
    <row r="7" spans="1:9">
      <c r="A7" s="4" t="s">
        <v>247</v>
      </c>
      <c r="B7" s="89"/>
      <c r="C7" s="9" t="s">
        <v>0</v>
      </c>
      <c r="D7" s="109"/>
      <c r="E7" s="77"/>
      <c r="F7" s="78"/>
      <c r="G7" s="78"/>
      <c r="H7" s="78"/>
      <c r="I7" s="79"/>
    </row>
    <row r="8" spans="1:9" ht="30">
      <c r="A8" s="4" t="s">
        <v>248</v>
      </c>
      <c r="B8" s="89"/>
      <c r="C8" s="11" t="s">
        <v>0</v>
      </c>
      <c r="D8" s="110"/>
      <c r="E8" s="77"/>
      <c r="F8" s="78"/>
      <c r="G8" s="78"/>
      <c r="H8" s="78"/>
      <c r="I8" s="79"/>
    </row>
    <row r="9" spans="1:9">
      <c r="A9" s="3" t="s">
        <v>249</v>
      </c>
      <c r="B9" s="89"/>
      <c r="C9" s="9" t="s">
        <v>0</v>
      </c>
      <c r="D9" s="110"/>
      <c r="E9" s="77"/>
      <c r="F9" s="78"/>
      <c r="G9" s="78"/>
      <c r="H9" s="78"/>
      <c r="I9" s="79"/>
    </row>
    <row r="10" spans="1:9">
      <c r="A10" s="3" t="s">
        <v>309</v>
      </c>
      <c r="B10" s="89"/>
      <c r="C10" s="9" t="s">
        <v>0</v>
      </c>
      <c r="D10" s="112"/>
      <c r="E10" s="77"/>
      <c r="F10" s="78"/>
      <c r="G10" s="78"/>
      <c r="H10" s="78"/>
      <c r="I10" s="79"/>
    </row>
    <row r="11" spans="1:9">
      <c r="A11" s="3" t="s">
        <v>310</v>
      </c>
      <c r="B11" s="89"/>
      <c r="C11" s="9" t="s">
        <v>0</v>
      </c>
      <c r="D11" s="112"/>
      <c r="E11" s="77"/>
      <c r="F11" s="78"/>
      <c r="G11" s="78"/>
      <c r="H11" s="78"/>
      <c r="I11" s="79"/>
    </row>
    <row r="12" spans="1:9">
      <c r="A12" s="3" t="s">
        <v>311</v>
      </c>
      <c r="B12" s="89"/>
      <c r="C12" s="9" t="s">
        <v>0</v>
      </c>
      <c r="D12" s="112"/>
      <c r="E12" s="77"/>
      <c r="F12" s="78"/>
      <c r="G12" s="78"/>
      <c r="H12" s="78"/>
      <c r="I12" s="79"/>
    </row>
    <row r="13" spans="1:9">
      <c r="A13" s="3" t="s">
        <v>86</v>
      </c>
      <c r="B13" s="89"/>
      <c r="C13" s="9" t="s">
        <v>0</v>
      </c>
      <c r="D13" s="112"/>
      <c r="E13" s="77"/>
      <c r="F13" s="78"/>
      <c r="G13" s="78"/>
      <c r="H13" s="78"/>
      <c r="I13" s="79"/>
    </row>
    <row r="14" spans="1:9" ht="30">
      <c r="A14" s="3" t="s">
        <v>205</v>
      </c>
      <c r="B14" s="89"/>
      <c r="C14" s="10" t="s">
        <v>0</v>
      </c>
      <c r="D14" s="110"/>
      <c r="E14" s="77"/>
      <c r="F14" s="78"/>
      <c r="G14" s="78"/>
      <c r="H14" s="78"/>
      <c r="I14" s="79"/>
    </row>
    <row r="15" spans="1:9">
      <c r="A15" s="3" t="s">
        <v>3</v>
      </c>
      <c r="B15" s="89"/>
      <c r="C15" s="10" t="s">
        <v>0</v>
      </c>
      <c r="D15" s="110"/>
      <c r="E15" s="77"/>
      <c r="F15" s="78"/>
      <c r="G15" s="78"/>
      <c r="H15" s="78"/>
      <c r="I15" s="79"/>
    </row>
    <row r="16" spans="1:9" ht="60">
      <c r="A16" s="4" t="s">
        <v>122</v>
      </c>
      <c r="B16" s="89"/>
      <c r="C16" s="10" t="s">
        <v>0</v>
      </c>
      <c r="D16" s="110"/>
      <c r="E16" s="77"/>
      <c r="F16" s="78"/>
      <c r="G16" s="78"/>
      <c r="H16" s="78"/>
      <c r="I16" s="79"/>
    </row>
    <row r="17" spans="1:9" ht="15.75" thickBot="1">
      <c r="A17" s="4" t="s">
        <v>87</v>
      </c>
      <c r="B17" s="89"/>
      <c r="C17" s="9" t="s">
        <v>0</v>
      </c>
      <c r="D17" s="110"/>
      <c r="E17" s="77"/>
      <c r="F17" s="78"/>
      <c r="G17" s="78"/>
      <c r="H17" s="78"/>
      <c r="I17" s="79"/>
    </row>
    <row r="18" spans="1:9" ht="16.5" thickBot="1">
      <c r="A18" s="70" t="s">
        <v>250</v>
      </c>
      <c r="B18" s="71">
        <v>40</v>
      </c>
      <c r="C18" s="144"/>
      <c r="D18" s="145"/>
      <c r="E18" s="72"/>
      <c r="F18" s="73">
        <f>B18*E18</f>
        <v>0</v>
      </c>
      <c r="G18" s="74" t="s">
        <v>225</v>
      </c>
      <c r="H18" s="75">
        <f>F18*0.21</f>
        <v>0</v>
      </c>
      <c r="I18" s="76">
        <f>F18+H18</f>
        <v>0</v>
      </c>
    </row>
    <row r="19" spans="1:9" ht="48" thickBot="1">
      <c r="A19" s="70" t="s">
        <v>202</v>
      </c>
      <c r="B19" s="71">
        <v>40</v>
      </c>
      <c r="C19" s="144"/>
      <c r="D19" s="145"/>
      <c r="E19" s="72"/>
      <c r="F19" s="73">
        <f>B19*E19</f>
        <v>0</v>
      </c>
      <c r="G19" s="74" t="s">
        <v>225</v>
      </c>
      <c r="H19" s="75">
        <f>F19*0.21</f>
        <v>0</v>
      </c>
      <c r="I19" s="76">
        <f>F19+H19</f>
        <v>0</v>
      </c>
    </row>
    <row r="20" spans="1:9" ht="16.5" thickBot="1">
      <c r="A20" s="70" t="s">
        <v>131</v>
      </c>
      <c r="B20" s="71">
        <v>40</v>
      </c>
      <c r="C20" s="144"/>
      <c r="D20" s="145"/>
      <c r="E20" s="72"/>
      <c r="F20" s="73">
        <f>B20*E20</f>
        <v>0</v>
      </c>
      <c r="G20" s="74" t="s">
        <v>225</v>
      </c>
      <c r="H20" s="75">
        <f>F20*0.21</f>
        <v>0</v>
      </c>
      <c r="I20" s="76">
        <f>F20+H20</f>
        <v>0</v>
      </c>
    </row>
    <row r="21" spans="1:9">
      <c r="A21" s="3" t="s">
        <v>282</v>
      </c>
      <c r="B21" s="88"/>
      <c r="C21" s="8" t="s">
        <v>0</v>
      </c>
      <c r="D21" s="109"/>
      <c r="E21" s="77"/>
      <c r="F21" s="78"/>
      <c r="G21" s="78"/>
      <c r="H21" s="78"/>
      <c r="I21" s="79"/>
    </row>
    <row r="22" spans="1:9">
      <c r="A22" s="3" t="s">
        <v>283</v>
      </c>
      <c r="B22" s="89"/>
      <c r="C22" s="10" t="s">
        <v>0</v>
      </c>
      <c r="D22" s="110"/>
      <c r="E22" s="77"/>
      <c r="F22" s="78"/>
      <c r="G22" s="78"/>
      <c r="H22" s="78"/>
      <c r="I22" s="79"/>
    </row>
    <row r="23" spans="1:9">
      <c r="A23" s="3" t="s">
        <v>284</v>
      </c>
      <c r="B23" s="89"/>
      <c r="C23" s="9" t="s">
        <v>0</v>
      </c>
      <c r="D23" s="110"/>
      <c r="E23" s="77"/>
      <c r="F23" s="78"/>
      <c r="G23" s="78"/>
      <c r="H23" s="78"/>
      <c r="I23" s="79"/>
    </row>
    <row r="24" spans="1:9">
      <c r="A24" s="3" t="s">
        <v>285</v>
      </c>
      <c r="B24" s="89"/>
      <c r="C24" s="9" t="s">
        <v>0</v>
      </c>
      <c r="D24" s="109"/>
      <c r="E24" s="77"/>
      <c r="F24" s="78"/>
      <c r="G24" s="78"/>
      <c r="H24" s="78"/>
      <c r="I24" s="79"/>
    </row>
    <row r="25" spans="1:9">
      <c r="A25" s="3" t="s">
        <v>286</v>
      </c>
      <c r="B25" s="89"/>
      <c r="C25" s="11" t="s">
        <v>0</v>
      </c>
      <c r="D25" s="110"/>
      <c r="E25" s="77"/>
      <c r="F25" s="78"/>
      <c r="G25" s="78"/>
      <c r="H25" s="78"/>
      <c r="I25" s="79"/>
    </row>
    <row r="26" spans="1:9">
      <c r="A26" s="3" t="s">
        <v>287</v>
      </c>
      <c r="B26" s="89"/>
      <c r="C26" s="9" t="s">
        <v>0</v>
      </c>
      <c r="D26" s="110"/>
      <c r="E26" s="77"/>
      <c r="F26" s="78"/>
      <c r="G26" s="78"/>
      <c r="H26" s="78"/>
      <c r="I26" s="79"/>
    </row>
    <row r="27" spans="1:9">
      <c r="A27" s="3" t="s">
        <v>288</v>
      </c>
      <c r="B27" s="89"/>
      <c r="C27" s="9" t="s">
        <v>0</v>
      </c>
      <c r="D27" s="112"/>
      <c r="E27" s="77"/>
      <c r="F27" s="78"/>
      <c r="G27" s="78"/>
      <c r="H27" s="78"/>
      <c r="I27" s="79"/>
    </row>
    <row r="28" spans="1:9">
      <c r="A28" s="3" t="s">
        <v>132</v>
      </c>
      <c r="B28" s="89"/>
      <c r="C28" s="10" t="s">
        <v>0</v>
      </c>
      <c r="D28" s="110"/>
      <c r="E28" s="77"/>
      <c r="F28" s="78"/>
      <c r="G28" s="78"/>
      <c r="H28" s="78"/>
      <c r="I28" s="79"/>
    </row>
    <row r="29" spans="1:9">
      <c r="A29" s="3" t="s">
        <v>133</v>
      </c>
      <c r="B29" s="89"/>
      <c r="C29" s="10" t="s">
        <v>0</v>
      </c>
      <c r="D29" s="110"/>
      <c r="E29" s="77"/>
      <c r="F29" s="78"/>
      <c r="G29" s="78"/>
      <c r="H29" s="78"/>
      <c r="I29" s="79"/>
    </row>
    <row r="30" spans="1:9" ht="15.75" thickBot="1">
      <c r="A30" s="3" t="s">
        <v>300</v>
      </c>
      <c r="B30" s="89"/>
      <c r="C30" s="9" t="s">
        <v>0</v>
      </c>
      <c r="D30" s="110"/>
      <c r="E30" s="77"/>
      <c r="F30" s="78"/>
      <c r="G30" s="78"/>
      <c r="H30" s="78"/>
      <c r="I30" s="79"/>
    </row>
    <row r="31" spans="1:9" ht="16.5" thickBot="1">
      <c r="A31" s="70" t="s">
        <v>88</v>
      </c>
      <c r="B31" s="71">
        <v>1</v>
      </c>
      <c r="C31" s="144"/>
      <c r="D31" s="145"/>
      <c r="E31" s="72"/>
      <c r="F31" s="73">
        <f>B31*E31</f>
        <v>0</v>
      </c>
      <c r="G31" s="74" t="s">
        <v>225</v>
      </c>
      <c r="H31" s="75">
        <f>F31*0.21</f>
        <v>0</v>
      </c>
      <c r="I31" s="76">
        <f>F31+H31</f>
        <v>0</v>
      </c>
    </row>
    <row r="32" spans="1:9">
      <c r="A32" s="13" t="s">
        <v>89</v>
      </c>
      <c r="B32" s="88"/>
      <c r="C32" s="8" t="s">
        <v>0</v>
      </c>
      <c r="D32" s="109"/>
      <c r="E32" s="77"/>
      <c r="F32" s="78"/>
      <c r="G32" s="78"/>
      <c r="H32" s="78"/>
      <c r="I32" s="79"/>
    </row>
    <row r="33" spans="1:9" ht="30">
      <c r="A33" s="3" t="s">
        <v>90</v>
      </c>
      <c r="B33" s="89"/>
      <c r="C33" s="10" t="s">
        <v>0</v>
      </c>
      <c r="D33" s="110"/>
      <c r="E33" s="77"/>
      <c r="F33" s="78"/>
      <c r="G33" s="78"/>
      <c r="H33" s="78"/>
      <c r="I33" s="79"/>
    </row>
    <row r="34" spans="1:9">
      <c r="A34" s="3" t="s">
        <v>91</v>
      </c>
      <c r="B34" s="89"/>
      <c r="C34" s="9" t="s">
        <v>0</v>
      </c>
      <c r="D34" s="110"/>
      <c r="E34" s="77"/>
      <c r="F34" s="78"/>
      <c r="G34" s="78"/>
      <c r="H34" s="78"/>
      <c r="I34" s="79"/>
    </row>
    <row r="35" spans="1:9" ht="45">
      <c r="A35" s="3" t="s">
        <v>92</v>
      </c>
      <c r="B35" s="89"/>
      <c r="C35" s="9" t="s">
        <v>0</v>
      </c>
      <c r="D35" s="109"/>
      <c r="E35" s="77"/>
      <c r="F35" s="78"/>
      <c r="G35" s="78"/>
      <c r="H35" s="78"/>
      <c r="I35" s="79"/>
    </row>
    <row r="36" spans="1:9" ht="45">
      <c r="A36" s="3" t="s">
        <v>93</v>
      </c>
      <c r="B36" s="89"/>
      <c r="C36" s="11" t="s">
        <v>0</v>
      </c>
      <c r="D36" s="110"/>
      <c r="E36" s="77"/>
      <c r="F36" s="78"/>
      <c r="G36" s="78"/>
      <c r="H36" s="78"/>
      <c r="I36" s="79"/>
    </row>
    <row r="37" spans="1:9" ht="45">
      <c r="A37" s="3" t="s">
        <v>94</v>
      </c>
      <c r="B37" s="89"/>
      <c r="C37" s="9" t="s">
        <v>0</v>
      </c>
      <c r="D37" s="110"/>
      <c r="E37" s="77"/>
      <c r="F37" s="78"/>
      <c r="G37" s="78"/>
      <c r="H37" s="78"/>
      <c r="I37" s="79"/>
    </row>
    <row r="38" spans="1:9" ht="30">
      <c r="A38" s="3" t="s">
        <v>95</v>
      </c>
      <c r="B38" s="89"/>
      <c r="C38" s="9" t="s">
        <v>0</v>
      </c>
      <c r="D38" s="112"/>
      <c r="E38" s="77"/>
      <c r="F38" s="78"/>
      <c r="G38" s="78"/>
      <c r="H38" s="78"/>
      <c r="I38" s="79"/>
    </row>
    <row r="39" spans="1:9" ht="30">
      <c r="A39" s="3" t="s">
        <v>96</v>
      </c>
      <c r="B39" s="89"/>
      <c r="C39" s="10" t="s">
        <v>0</v>
      </c>
      <c r="D39" s="110"/>
      <c r="E39" s="77"/>
      <c r="F39" s="78"/>
      <c r="G39" s="78"/>
      <c r="H39" s="78"/>
      <c r="I39" s="79"/>
    </row>
    <row r="40" spans="1:9" ht="30">
      <c r="A40" s="3" t="s">
        <v>97</v>
      </c>
      <c r="B40" s="89"/>
      <c r="C40" s="10" t="s">
        <v>0</v>
      </c>
      <c r="D40" s="110"/>
      <c r="E40" s="77"/>
      <c r="F40" s="78"/>
      <c r="G40" s="78"/>
      <c r="H40" s="78"/>
      <c r="I40" s="79"/>
    </row>
    <row r="41" spans="1:9">
      <c r="A41" s="3" t="s">
        <v>301</v>
      </c>
      <c r="B41" s="89"/>
      <c r="C41" s="9" t="s">
        <v>0</v>
      </c>
      <c r="D41" s="110"/>
      <c r="E41" s="77"/>
      <c r="F41" s="78"/>
      <c r="G41" s="78"/>
      <c r="H41" s="78"/>
      <c r="I41" s="79"/>
    </row>
    <row r="42" spans="1:9" ht="30">
      <c r="A42" s="3" t="s">
        <v>98</v>
      </c>
      <c r="B42" s="89"/>
      <c r="C42" s="9" t="s">
        <v>0</v>
      </c>
      <c r="D42" s="110"/>
      <c r="E42" s="77"/>
      <c r="F42" s="78"/>
      <c r="G42" s="78"/>
      <c r="H42" s="78"/>
      <c r="I42" s="79"/>
    </row>
    <row r="43" spans="1:9" ht="48" customHeight="1" thickBot="1">
      <c r="A43" s="3" t="s">
        <v>209</v>
      </c>
      <c r="B43" s="89"/>
      <c r="C43" s="9" t="s">
        <v>0</v>
      </c>
      <c r="D43" s="110"/>
      <c r="E43" s="77"/>
      <c r="F43" s="78"/>
      <c r="G43" s="78"/>
      <c r="H43" s="78"/>
      <c r="I43" s="79"/>
    </row>
    <row r="44" spans="1:9" ht="16.5" thickBot="1">
      <c r="A44" s="70" t="s">
        <v>102</v>
      </c>
      <c r="B44" s="71">
        <v>1</v>
      </c>
      <c r="C44" s="144"/>
      <c r="D44" s="145"/>
      <c r="E44" s="72"/>
      <c r="F44" s="73">
        <f>B44*E44</f>
        <v>0</v>
      </c>
      <c r="G44" s="74" t="s">
        <v>225</v>
      </c>
      <c r="H44" s="75">
        <f>F44*0.21</f>
        <v>0</v>
      </c>
      <c r="I44" s="76">
        <f>F44+H44</f>
        <v>0</v>
      </c>
    </row>
    <row r="45" spans="1:9" ht="30">
      <c r="A45" s="18" t="s">
        <v>299</v>
      </c>
      <c r="B45" s="89"/>
      <c r="C45" s="9" t="s">
        <v>0</v>
      </c>
      <c r="D45" s="110"/>
      <c r="E45" s="77"/>
      <c r="F45" s="78"/>
      <c r="G45" s="78"/>
      <c r="H45" s="78"/>
      <c r="I45" s="79"/>
    </row>
    <row r="46" spans="1:9" ht="30">
      <c r="A46" s="4" t="s">
        <v>291</v>
      </c>
      <c r="B46" s="89"/>
      <c r="C46" s="9" t="s">
        <v>0</v>
      </c>
      <c r="D46" s="110"/>
      <c r="E46" s="77"/>
      <c r="F46" s="78"/>
      <c r="G46" s="78"/>
      <c r="H46" s="78"/>
      <c r="I46" s="79"/>
    </row>
    <row r="47" spans="1:9" ht="30">
      <c r="A47" s="20" t="s">
        <v>297</v>
      </c>
      <c r="B47" s="89"/>
      <c r="C47" s="9" t="s">
        <v>0</v>
      </c>
      <c r="D47" s="110"/>
      <c r="E47" s="77"/>
      <c r="F47" s="78"/>
      <c r="G47" s="78"/>
      <c r="H47" s="78"/>
      <c r="I47" s="79"/>
    </row>
    <row r="48" spans="1:9" ht="30.75" thickBot="1">
      <c r="A48" s="16" t="s">
        <v>298</v>
      </c>
      <c r="B48" s="89"/>
      <c r="C48" s="9" t="s">
        <v>0</v>
      </c>
      <c r="D48" s="110"/>
      <c r="E48" s="77"/>
      <c r="F48" s="78"/>
      <c r="G48" s="78"/>
      <c r="H48" s="78"/>
      <c r="I48" s="79"/>
    </row>
    <row r="49" spans="1:9" ht="16.5" thickBot="1">
      <c r="A49" s="70" t="s">
        <v>134</v>
      </c>
      <c r="B49" s="71">
        <v>1</v>
      </c>
      <c r="C49" s="144"/>
      <c r="D49" s="145"/>
      <c r="E49" s="72"/>
      <c r="F49" s="73">
        <f>B49*E49</f>
        <v>0</v>
      </c>
      <c r="G49" s="74" t="s">
        <v>225</v>
      </c>
      <c r="H49" s="75">
        <f>F49*0.21</f>
        <v>0</v>
      </c>
      <c r="I49" s="76">
        <f>F49+H49</f>
        <v>0</v>
      </c>
    </row>
    <row r="50" spans="1:9">
      <c r="A50" s="18" t="s">
        <v>292</v>
      </c>
      <c r="B50" s="89"/>
      <c r="C50" s="9" t="s">
        <v>0</v>
      </c>
      <c r="D50" s="110"/>
      <c r="E50" s="77"/>
      <c r="F50" s="78"/>
      <c r="G50" s="78"/>
      <c r="H50" s="78"/>
      <c r="I50" s="79"/>
    </row>
    <row r="51" spans="1:9" ht="30">
      <c r="A51" s="3" t="s">
        <v>289</v>
      </c>
      <c r="B51" s="89"/>
      <c r="C51" s="9" t="s">
        <v>0</v>
      </c>
      <c r="D51" s="110"/>
      <c r="E51" s="77"/>
      <c r="F51" s="78"/>
      <c r="G51" s="78"/>
      <c r="H51" s="78"/>
      <c r="I51" s="79"/>
    </row>
    <row r="52" spans="1:9">
      <c r="A52" s="3" t="s">
        <v>290</v>
      </c>
      <c r="B52" s="89"/>
      <c r="C52" s="9" t="s">
        <v>0</v>
      </c>
      <c r="D52" s="110"/>
      <c r="E52" s="77"/>
      <c r="F52" s="78"/>
      <c r="G52" s="78"/>
      <c r="H52" s="78"/>
      <c r="I52" s="79"/>
    </row>
    <row r="53" spans="1:9" ht="15.75" thickBot="1">
      <c r="A53" s="14" t="s">
        <v>135</v>
      </c>
      <c r="B53" s="91"/>
      <c r="C53" s="15" t="s">
        <v>0</v>
      </c>
      <c r="D53" s="111"/>
      <c r="E53" s="80"/>
      <c r="F53" s="81"/>
      <c r="G53" s="81"/>
      <c r="H53" s="81"/>
      <c r="I53" s="82"/>
    </row>
  </sheetData>
  <sheetProtection algorithmName="SHA-512" hashValue="/41d0xIO/lah0u0aFsbFxmeq0loVEAOe8YHm/EnHsgjAau0wEh4kk10s9TdKMoGGvrMV3/eXkitinUcUH6x9jQ==" saltValue="ulQ/Fi8t8RfKQ4GE7AXjmg==" spinCount="100000" sheet="1" objects="1" scenarios="1"/>
  <protectedRanges>
    <protectedRange sqref="E3 D4:D17 D50:D53 E18:E20 D21:D30 E31 D32:D43 D45:D48 E44 E49" name="Oblast1"/>
  </protectedRanges>
  <mergeCells count="7">
    <mergeCell ref="C20:D20"/>
    <mergeCell ref="C31:D31"/>
    <mergeCell ref="C44:D44"/>
    <mergeCell ref="C49:D49"/>
    <mergeCell ref="C3:D3"/>
    <mergeCell ref="C18:D18"/>
    <mergeCell ref="C19:D19"/>
  </mergeCells>
  <pageMargins left="0.7" right="0.7" top="0.78740157499999996" bottom="0.78740157499999996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5" zoomScaleNormal="85" workbookViewId="0">
      <selection activeCell="D7" sqref="D7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103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198</v>
      </c>
      <c r="B3" s="71">
        <v>2</v>
      </c>
      <c r="C3" s="144"/>
      <c r="D3" s="145"/>
      <c r="E3" s="72"/>
      <c r="F3" s="92">
        <f>B3*E3</f>
        <v>0</v>
      </c>
      <c r="G3" s="93" t="s">
        <v>225</v>
      </c>
      <c r="H3" s="94">
        <f>F3*0.21</f>
        <v>0</v>
      </c>
      <c r="I3" s="95">
        <f>F3+H3</f>
        <v>0</v>
      </c>
    </row>
    <row r="4" spans="1:9">
      <c r="A4" s="13" t="s">
        <v>252</v>
      </c>
      <c r="B4" s="96"/>
      <c r="C4" s="8" t="s">
        <v>0</v>
      </c>
      <c r="D4" s="113"/>
      <c r="E4" s="77"/>
      <c r="F4" s="78"/>
      <c r="G4" s="78"/>
      <c r="H4" s="78"/>
      <c r="I4" s="79"/>
    </row>
    <row r="5" spans="1:9">
      <c r="A5" s="2" t="s">
        <v>138</v>
      </c>
      <c r="B5" s="147"/>
      <c r="C5" s="10" t="s">
        <v>0</v>
      </c>
      <c r="D5" s="109"/>
      <c r="E5" s="77"/>
      <c r="F5" s="78"/>
      <c r="G5" s="78"/>
      <c r="H5" s="78"/>
      <c r="I5" s="79"/>
    </row>
    <row r="6" spans="1:9">
      <c r="A6" s="3" t="s">
        <v>251</v>
      </c>
      <c r="B6" s="147"/>
      <c r="C6" s="10" t="s">
        <v>0</v>
      </c>
      <c r="D6" s="110"/>
      <c r="E6" s="77"/>
      <c r="F6" s="78"/>
      <c r="G6" s="78"/>
      <c r="H6" s="78"/>
      <c r="I6" s="79"/>
    </row>
    <row r="7" spans="1:9">
      <c r="A7" s="3" t="s">
        <v>137</v>
      </c>
      <c r="B7" s="147"/>
      <c r="C7" s="9" t="s">
        <v>0</v>
      </c>
      <c r="D7" s="110"/>
      <c r="E7" s="77"/>
      <c r="F7" s="78"/>
      <c r="G7" s="78"/>
      <c r="H7" s="78"/>
      <c r="I7" s="79"/>
    </row>
    <row r="8" spans="1:9">
      <c r="A8" s="3" t="s">
        <v>104</v>
      </c>
      <c r="B8" s="147"/>
      <c r="C8" s="9" t="s">
        <v>0</v>
      </c>
      <c r="D8" s="110"/>
      <c r="E8" s="77"/>
      <c r="F8" s="78"/>
      <c r="G8" s="78"/>
      <c r="H8" s="78"/>
      <c r="I8" s="79"/>
    </row>
    <row r="9" spans="1:9" ht="30">
      <c r="A9" s="4" t="s">
        <v>105</v>
      </c>
      <c r="B9" s="147"/>
      <c r="C9" s="97" t="s">
        <v>0</v>
      </c>
      <c r="D9" s="109"/>
      <c r="E9" s="77"/>
      <c r="F9" s="78"/>
      <c r="G9" s="78"/>
      <c r="H9" s="78"/>
      <c r="I9" s="79"/>
    </row>
    <row r="10" spans="1:9">
      <c r="A10" s="3" t="s">
        <v>106</v>
      </c>
      <c r="B10" s="147"/>
      <c r="C10" s="9" t="s">
        <v>0</v>
      </c>
      <c r="D10" s="110"/>
      <c r="E10" s="77"/>
      <c r="F10" s="78"/>
      <c r="G10" s="78"/>
      <c r="H10" s="78"/>
      <c r="I10" s="79"/>
    </row>
    <row r="11" spans="1:9">
      <c r="A11" s="3" t="s">
        <v>107</v>
      </c>
      <c r="B11" s="147"/>
      <c r="C11" s="9" t="s">
        <v>0</v>
      </c>
      <c r="D11" s="110"/>
      <c r="E11" s="77"/>
      <c r="F11" s="78"/>
      <c r="G11" s="78"/>
      <c r="H11" s="78"/>
      <c r="I11" s="79"/>
    </row>
    <row r="12" spans="1:9">
      <c r="A12" s="3" t="s">
        <v>108</v>
      </c>
      <c r="B12" s="147"/>
      <c r="C12" s="9" t="s">
        <v>0</v>
      </c>
      <c r="D12" s="110"/>
      <c r="E12" s="77"/>
      <c r="F12" s="78"/>
      <c r="G12" s="78"/>
      <c r="H12" s="78"/>
      <c r="I12" s="79"/>
    </row>
    <row r="13" spans="1:9">
      <c r="A13" s="3" t="s">
        <v>136</v>
      </c>
      <c r="B13" s="147"/>
      <c r="C13" s="9" t="s">
        <v>0</v>
      </c>
      <c r="D13" s="110"/>
      <c r="E13" s="77"/>
      <c r="F13" s="78"/>
      <c r="G13" s="78"/>
      <c r="H13" s="78"/>
      <c r="I13" s="79"/>
    </row>
    <row r="14" spans="1:9">
      <c r="A14" s="3" t="s">
        <v>3</v>
      </c>
      <c r="B14" s="147"/>
      <c r="C14" s="9" t="s">
        <v>0</v>
      </c>
      <c r="D14" s="110"/>
      <c r="E14" s="77"/>
      <c r="F14" s="78"/>
      <c r="G14" s="78"/>
      <c r="H14" s="78"/>
      <c r="I14" s="79"/>
    </row>
    <row r="15" spans="1:9">
      <c r="A15" s="4" t="s">
        <v>101</v>
      </c>
      <c r="B15" s="147"/>
      <c r="C15" s="9" t="s">
        <v>0</v>
      </c>
      <c r="D15" s="110"/>
      <c r="E15" s="77"/>
      <c r="F15" s="78"/>
      <c r="G15" s="78"/>
      <c r="H15" s="78"/>
      <c r="I15" s="79"/>
    </row>
    <row r="16" spans="1:9">
      <c r="A16" s="4" t="s">
        <v>109</v>
      </c>
      <c r="B16" s="147"/>
      <c r="C16" s="9" t="s">
        <v>0</v>
      </c>
      <c r="D16" s="110"/>
      <c r="E16" s="77"/>
      <c r="F16" s="78"/>
      <c r="G16" s="78"/>
      <c r="H16" s="78"/>
      <c r="I16" s="79"/>
    </row>
    <row r="17" spans="1:9" ht="30.75" thickBot="1">
      <c r="A17" s="16" t="s">
        <v>121</v>
      </c>
      <c r="B17" s="148"/>
      <c r="C17" s="17" t="s">
        <v>0</v>
      </c>
      <c r="D17" s="111"/>
      <c r="E17" s="80"/>
      <c r="F17" s="81"/>
      <c r="G17" s="81"/>
      <c r="H17" s="81"/>
      <c r="I17" s="82"/>
    </row>
  </sheetData>
  <sheetProtection algorithmName="SHA-512" hashValue="cyIf7Bvz9mdJ3qPj/lUx1OwdfDq/phosiKJ8ijsAYSljouzuh76+OgCXKNVVptMZANbQyq3YJ8ohfCv+OPB9+A==" saltValue="hynfvl8PJmFLg0Ur7KCgkw==" spinCount="100000" sheet="1" objects="1" scenarios="1"/>
  <protectedRanges>
    <protectedRange sqref="E3 D4:D17" name="Oblast1"/>
  </protectedRanges>
  <mergeCells count="2">
    <mergeCell ref="C3:D3"/>
    <mergeCell ref="B5:B17"/>
  </mergeCells>
  <pageMargins left="0.7" right="0.7" top="0.78740157499999996" bottom="0.78740157499999996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85" zoomScaleNormal="85" workbookViewId="0">
      <selection activeCell="G10" sqref="G10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110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110</v>
      </c>
      <c r="B3" s="71">
        <v>10</v>
      </c>
      <c r="C3" s="144"/>
      <c r="D3" s="145"/>
      <c r="E3" s="72"/>
      <c r="F3" s="92">
        <f>B3*E3</f>
        <v>0</v>
      </c>
      <c r="G3" s="93" t="s">
        <v>225</v>
      </c>
      <c r="H3" s="94">
        <f>F3*0.21</f>
        <v>0</v>
      </c>
      <c r="I3" s="95">
        <f>F3+H3</f>
        <v>0</v>
      </c>
    </row>
    <row r="4" spans="1:9">
      <c r="A4" s="36" t="s">
        <v>253</v>
      </c>
      <c r="B4" s="146"/>
      <c r="C4" s="8" t="s">
        <v>0</v>
      </c>
      <c r="D4" s="109"/>
      <c r="E4" s="77"/>
      <c r="F4" s="78"/>
      <c r="G4" s="78"/>
      <c r="H4" s="78"/>
      <c r="I4" s="79"/>
    </row>
    <row r="5" spans="1:9" ht="45">
      <c r="A5" s="37" t="s">
        <v>312</v>
      </c>
      <c r="B5" s="147"/>
      <c r="C5" s="10" t="s">
        <v>0</v>
      </c>
      <c r="D5" s="110"/>
      <c r="E5" s="77"/>
      <c r="F5" s="78"/>
      <c r="G5" s="78"/>
      <c r="H5" s="78"/>
      <c r="I5" s="79"/>
    </row>
    <row r="6" spans="1:9" ht="30">
      <c r="A6" s="36" t="s">
        <v>112</v>
      </c>
      <c r="B6" s="147"/>
      <c r="C6" s="9" t="s">
        <v>0</v>
      </c>
      <c r="D6" s="110"/>
      <c r="E6" s="77"/>
      <c r="F6" s="78"/>
      <c r="G6" s="78"/>
      <c r="H6" s="78"/>
      <c r="I6" s="79"/>
    </row>
    <row r="7" spans="1:9" ht="30">
      <c r="A7" s="36" t="s">
        <v>113</v>
      </c>
      <c r="B7" s="147"/>
      <c r="C7" s="9" t="s">
        <v>0</v>
      </c>
      <c r="D7" s="110"/>
      <c r="E7" s="77"/>
      <c r="F7" s="78"/>
      <c r="G7" s="78"/>
      <c r="H7" s="78"/>
      <c r="I7" s="79"/>
    </row>
    <row r="8" spans="1:9">
      <c r="A8" s="36" t="s">
        <v>114</v>
      </c>
      <c r="B8" s="147"/>
      <c r="C8" s="97" t="s">
        <v>0</v>
      </c>
      <c r="D8" s="109"/>
      <c r="E8" s="77"/>
      <c r="F8" s="78"/>
      <c r="G8" s="78"/>
      <c r="H8" s="78"/>
      <c r="I8" s="79"/>
    </row>
    <row r="9" spans="1:9">
      <c r="A9" s="36" t="s">
        <v>106</v>
      </c>
      <c r="B9" s="147"/>
      <c r="C9" s="97" t="s">
        <v>0</v>
      </c>
      <c r="D9" s="109"/>
      <c r="E9" s="77"/>
      <c r="F9" s="78"/>
      <c r="G9" s="78"/>
      <c r="H9" s="78"/>
      <c r="I9" s="79"/>
    </row>
    <row r="10" spans="1:9" ht="45">
      <c r="A10" s="36" t="s">
        <v>115</v>
      </c>
      <c r="B10" s="147"/>
      <c r="C10" s="9" t="s">
        <v>0</v>
      </c>
      <c r="D10" s="110"/>
      <c r="E10" s="77"/>
      <c r="F10" s="78"/>
      <c r="G10" s="78"/>
      <c r="H10" s="78"/>
      <c r="I10" s="79"/>
    </row>
    <row r="11" spans="1:9">
      <c r="A11" s="36" t="s">
        <v>3</v>
      </c>
      <c r="B11" s="147"/>
      <c r="C11" s="9" t="s">
        <v>0</v>
      </c>
      <c r="D11" s="110"/>
      <c r="E11" s="77"/>
      <c r="F11" s="78"/>
      <c r="G11" s="78"/>
      <c r="H11" s="78"/>
      <c r="I11" s="79"/>
    </row>
    <row r="12" spans="1:9">
      <c r="A12" s="37" t="s">
        <v>116</v>
      </c>
      <c r="B12" s="147"/>
      <c r="C12" s="9" t="s">
        <v>0</v>
      </c>
      <c r="D12" s="110"/>
      <c r="E12" s="77"/>
      <c r="F12" s="78"/>
      <c r="G12" s="78"/>
      <c r="H12" s="78"/>
      <c r="I12" s="79"/>
    </row>
    <row r="13" spans="1:9">
      <c r="A13" s="37" t="s">
        <v>117</v>
      </c>
      <c r="B13" s="147"/>
      <c r="C13" s="9" t="s">
        <v>0</v>
      </c>
      <c r="D13" s="110"/>
      <c r="E13" s="77"/>
      <c r="F13" s="78"/>
      <c r="G13" s="78"/>
      <c r="H13" s="78"/>
      <c r="I13" s="79"/>
    </row>
    <row r="14" spans="1:9" ht="15.75" thickBot="1">
      <c r="A14" s="34" t="s">
        <v>111</v>
      </c>
      <c r="B14" s="147"/>
      <c r="C14" s="9" t="s">
        <v>0</v>
      </c>
      <c r="D14" s="110"/>
      <c r="E14" s="77"/>
      <c r="F14" s="78"/>
      <c r="G14" s="78"/>
      <c r="H14" s="78"/>
      <c r="I14" s="79"/>
    </row>
    <row r="15" spans="1:9" ht="16.5" thickBot="1">
      <c r="A15" s="70" t="s">
        <v>139</v>
      </c>
      <c r="B15" s="71">
        <v>1</v>
      </c>
      <c r="C15" s="144"/>
      <c r="D15" s="145"/>
      <c r="E15" s="72"/>
      <c r="F15" s="92">
        <f>B15*E15</f>
        <v>0</v>
      </c>
      <c r="G15" s="93" t="s">
        <v>225</v>
      </c>
      <c r="H15" s="94">
        <f>F15*0.21</f>
        <v>0</v>
      </c>
      <c r="I15" s="95">
        <f>F15+H15</f>
        <v>0</v>
      </c>
    </row>
    <row r="16" spans="1:9">
      <c r="A16" s="35" t="s">
        <v>140</v>
      </c>
      <c r="B16" s="147"/>
      <c r="C16" s="8" t="s">
        <v>0</v>
      </c>
      <c r="D16" s="114"/>
      <c r="E16" s="77"/>
      <c r="F16" s="78"/>
      <c r="G16" s="78"/>
      <c r="H16" s="78"/>
      <c r="I16" s="79"/>
    </row>
    <row r="17" spans="1:9">
      <c r="A17" s="99" t="s">
        <v>269</v>
      </c>
      <c r="B17" s="147"/>
      <c r="C17" s="10" t="s">
        <v>0</v>
      </c>
      <c r="D17" s="115"/>
      <c r="E17" s="77"/>
      <c r="F17" s="78"/>
      <c r="G17" s="78"/>
      <c r="H17" s="78"/>
      <c r="I17" s="79"/>
    </row>
    <row r="18" spans="1:9">
      <c r="A18" s="38" t="s">
        <v>294</v>
      </c>
      <c r="B18" s="147"/>
      <c r="C18" s="10" t="s">
        <v>0</v>
      </c>
      <c r="D18" s="116"/>
      <c r="E18" s="77"/>
      <c r="F18" s="78"/>
      <c r="G18" s="78"/>
      <c r="H18" s="78"/>
      <c r="I18" s="79"/>
    </row>
    <row r="19" spans="1:9">
      <c r="A19" s="38" t="s">
        <v>254</v>
      </c>
      <c r="B19" s="147"/>
      <c r="C19" s="10" t="s">
        <v>0</v>
      </c>
      <c r="D19" s="115"/>
      <c r="E19" s="77"/>
      <c r="F19" s="78"/>
      <c r="G19" s="78"/>
      <c r="H19" s="78"/>
      <c r="I19" s="79"/>
    </row>
    <row r="20" spans="1:9">
      <c r="A20" s="38" t="s">
        <v>141</v>
      </c>
      <c r="B20" s="147"/>
      <c r="C20" s="10" t="s">
        <v>0</v>
      </c>
      <c r="D20" s="115"/>
      <c r="E20" s="77"/>
      <c r="F20" s="78"/>
      <c r="G20" s="78"/>
      <c r="H20" s="78"/>
      <c r="I20" s="79"/>
    </row>
    <row r="21" spans="1:9" ht="30">
      <c r="A21" s="38" t="s">
        <v>255</v>
      </c>
      <c r="B21" s="147"/>
      <c r="C21" s="10" t="s">
        <v>0</v>
      </c>
      <c r="D21" s="115"/>
      <c r="E21" s="77"/>
      <c r="F21" s="78"/>
      <c r="G21" s="78"/>
      <c r="H21" s="78"/>
      <c r="I21" s="79"/>
    </row>
    <row r="22" spans="1:9">
      <c r="A22" s="38" t="s">
        <v>293</v>
      </c>
      <c r="B22" s="147"/>
      <c r="C22" s="10" t="s">
        <v>0</v>
      </c>
      <c r="D22" s="115"/>
      <c r="E22" s="77"/>
      <c r="F22" s="78"/>
      <c r="G22" s="78"/>
      <c r="H22" s="78"/>
      <c r="I22" s="79"/>
    </row>
    <row r="23" spans="1:9">
      <c r="A23" s="38" t="s">
        <v>256</v>
      </c>
      <c r="B23" s="147"/>
      <c r="C23" s="10" t="s">
        <v>0</v>
      </c>
      <c r="D23" s="115"/>
      <c r="E23" s="77"/>
      <c r="F23" s="78"/>
      <c r="G23" s="78"/>
      <c r="H23" s="78"/>
      <c r="I23" s="79"/>
    </row>
    <row r="24" spans="1:9">
      <c r="A24" s="38" t="s">
        <v>257</v>
      </c>
      <c r="B24" s="147"/>
      <c r="C24" s="10" t="s">
        <v>0</v>
      </c>
      <c r="D24" s="115"/>
      <c r="E24" s="77"/>
      <c r="F24" s="78"/>
      <c r="G24" s="78"/>
      <c r="H24" s="78"/>
      <c r="I24" s="79"/>
    </row>
    <row r="25" spans="1:9">
      <c r="A25" s="38" t="s">
        <v>258</v>
      </c>
      <c r="B25" s="147"/>
      <c r="C25" s="10" t="s">
        <v>0</v>
      </c>
      <c r="D25" s="115"/>
      <c r="E25" s="77"/>
      <c r="F25" s="78"/>
      <c r="G25" s="78"/>
      <c r="H25" s="78"/>
      <c r="I25" s="79"/>
    </row>
    <row r="26" spans="1:9">
      <c r="A26" s="38" t="s">
        <v>259</v>
      </c>
      <c r="B26" s="147"/>
      <c r="C26" s="10" t="s">
        <v>0</v>
      </c>
      <c r="D26" s="115"/>
      <c r="E26" s="77"/>
      <c r="F26" s="78"/>
      <c r="G26" s="78"/>
      <c r="H26" s="78"/>
      <c r="I26" s="79"/>
    </row>
    <row r="27" spans="1:9">
      <c r="A27" s="38" t="s">
        <v>260</v>
      </c>
      <c r="B27" s="147"/>
      <c r="C27" s="10" t="s">
        <v>0</v>
      </c>
      <c r="D27" s="115"/>
      <c r="E27" s="77"/>
      <c r="F27" s="78"/>
      <c r="G27" s="78"/>
      <c r="H27" s="78"/>
      <c r="I27" s="79"/>
    </row>
    <row r="28" spans="1:9">
      <c r="A28" s="38" t="s">
        <v>261</v>
      </c>
      <c r="B28" s="147"/>
      <c r="C28" s="10" t="s">
        <v>0</v>
      </c>
      <c r="D28" s="115"/>
      <c r="E28" s="77"/>
      <c r="F28" s="78"/>
      <c r="G28" s="78"/>
      <c r="H28" s="78"/>
      <c r="I28" s="79"/>
    </row>
    <row r="29" spans="1:9">
      <c r="A29" s="38" t="s">
        <v>262</v>
      </c>
      <c r="B29" s="147"/>
      <c r="C29" s="10" t="s">
        <v>0</v>
      </c>
      <c r="D29" s="115"/>
      <c r="E29" s="77"/>
      <c r="F29" s="78"/>
      <c r="G29" s="78"/>
      <c r="H29" s="78"/>
      <c r="I29" s="79"/>
    </row>
    <row r="30" spans="1:9" ht="30">
      <c r="A30" s="38" t="s">
        <v>263</v>
      </c>
      <c r="B30" s="147"/>
      <c r="C30" s="10" t="s">
        <v>0</v>
      </c>
      <c r="D30" s="115"/>
      <c r="E30" s="77"/>
      <c r="F30" s="78"/>
      <c r="G30" s="78"/>
      <c r="H30" s="78"/>
      <c r="I30" s="79"/>
    </row>
    <row r="31" spans="1:9">
      <c r="A31" s="38" t="s">
        <v>264</v>
      </c>
      <c r="B31" s="147"/>
      <c r="C31" s="9" t="s">
        <v>0</v>
      </c>
      <c r="D31" s="115"/>
      <c r="E31" s="77"/>
      <c r="F31" s="78"/>
      <c r="G31" s="78"/>
      <c r="H31" s="78"/>
      <c r="I31" s="79"/>
    </row>
    <row r="32" spans="1:9">
      <c r="A32" s="38" t="s">
        <v>142</v>
      </c>
      <c r="B32" s="147"/>
      <c r="C32" s="9" t="s">
        <v>0</v>
      </c>
      <c r="D32" s="115"/>
      <c r="E32" s="77"/>
      <c r="F32" s="78"/>
      <c r="G32" s="78"/>
      <c r="H32" s="78"/>
      <c r="I32" s="79"/>
    </row>
    <row r="33" spans="1:9">
      <c r="A33" s="38" t="s">
        <v>265</v>
      </c>
      <c r="B33" s="147"/>
      <c r="C33" s="97" t="s">
        <v>0</v>
      </c>
      <c r="D33" s="115"/>
      <c r="E33" s="77"/>
      <c r="F33" s="78"/>
      <c r="G33" s="78"/>
      <c r="H33" s="78"/>
      <c r="I33" s="79"/>
    </row>
    <row r="34" spans="1:9">
      <c r="A34" s="38" t="s">
        <v>266</v>
      </c>
      <c r="B34" s="147"/>
      <c r="C34" s="9" t="s">
        <v>0</v>
      </c>
      <c r="D34" s="115"/>
      <c r="E34" s="77"/>
      <c r="F34" s="78"/>
      <c r="G34" s="78"/>
      <c r="H34" s="78"/>
      <c r="I34" s="79"/>
    </row>
    <row r="35" spans="1:9">
      <c r="A35" s="38" t="s">
        <v>267</v>
      </c>
      <c r="B35" s="147"/>
      <c r="C35" s="9" t="s">
        <v>0</v>
      </c>
      <c r="D35" s="115"/>
      <c r="E35" s="77"/>
      <c r="F35" s="78"/>
      <c r="G35" s="78"/>
      <c r="H35" s="78"/>
      <c r="I35" s="79"/>
    </row>
    <row r="36" spans="1:9" ht="30">
      <c r="A36" s="36" t="s">
        <v>268</v>
      </c>
      <c r="B36" s="147"/>
      <c r="C36" s="9" t="s">
        <v>0</v>
      </c>
      <c r="D36" s="115"/>
      <c r="E36" s="77"/>
      <c r="F36" s="78"/>
      <c r="G36" s="78"/>
      <c r="H36" s="78"/>
      <c r="I36" s="79"/>
    </row>
    <row r="37" spans="1:9" ht="45">
      <c r="A37" s="98" t="s">
        <v>115</v>
      </c>
      <c r="B37" s="147"/>
      <c r="C37" s="9" t="s">
        <v>0</v>
      </c>
      <c r="D37" s="115"/>
      <c r="E37" s="77"/>
      <c r="F37" s="78"/>
      <c r="G37" s="78"/>
      <c r="H37" s="78"/>
      <c r="I37" s="79"/>
    </row>
    <row r="38" spans="1:9">
      <c r="A38" s="36" t="s">
        <v>3</v>
      </c>
      <c r="B38" s="147"/>
      <c r="C38" s="9" t="s">
        <v>0</v>
      </c>
      <c r="D38" s="115"/>
      <c r="E38" s="77"/>
      <c r="F38" s="78"/>
      <c r="G38" s="78"/>
      <c r="H38" s="78"/>
      <c r="I38" s="79"/>
    </row>
    <row r="39" spans="1:9">
      <c r="A39" s="37" t="s">
        <v>116</v>
      </c>
      <c r="B39" s="147"/>
      <c r="C39" s="9" t="s">
        <v>0</v>
      </c>
      <c r="D39" s="115"/>
      <c r="E39" s="77"/>
      <c r="F39" s="78"/>
      <c r="G39" s="78"/>
      <c r="H39" s="78"/>
      <c r="I39" s="79"/>
    </row>
    <row r="40" spans="1:9" ht="15.75" thickBot="1">
      <c r="A40" s="34" t="s">
        <v>117</v>
      </c>
      <c r="B40" s="148"/>
      <c r="C40" s="15" t="s">
        <v>0</v>
      </c>
      <c r="D40" s="117"/>
      <c r="E40" s="80"/>
      <c r="F40" s="81"/>
      <c r="G40" s="81"/>
      <c r="H40" s="81"/>
      <c r="I40" s="82"/>
    </row>
  </sheetData>
  <sheetProtection algorithmName="SHA-512" hashValue="/VP6PASXm9G6JcpeM+tn3hk96Fx3XPfzQ5s0cG1hRIzrdKBGWzcyS2rk5i/+pKLuzjZmiLRUdgSVXQR78FVPrQ==" saltValue="WOMMl5hRE8U0ULGVEQlVNg==" spinCount="100000" sheet="1" objects="1" scenarios="1"/>
  <protectedRanges>
    <protectedRange sqref="E3 D16:D40 E15 D4:D14" name="Oblast1"/>
  </protectedRanges>
  <mergeCells count="5">
    <mergeCell ref="B29:B40"/>
    <mergeCell ref="C3:D3"/>
    <mergeCell ref="B4:B14"/>
    <mergeCell ref="C15:D15"/>
    <mergeCell ref="B16:B28"/>
  </mergeCells>
  <pageMargins left="0.7" right="0.7" top="0.78740157499999996" bottom="0.78740157499999996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85" zoomScaleNormal="85" workbookViewId="0">
      <selection activeCell="I62" sqref="I62"/>
    </sheetView>
  </sheetViews>
  <sheetFormatPr defaultRowHeight="15"/>
  <cols>
    <col min="1" max="1" width="80" customWidth="1"/>
    <col min="2" max="2" width="12" customWidth="1"/>
    <col min="3" max="4" width="12" style="12" customWidth="1"/>
    <col min="5" max="6" width="13.42578125" customWidth="1"/>
    <col min="7" max="7" width="12.7109375" customWidth="1"/>
    <col min="8" max="8" width="11.7109375" customWidth="1"/>
    <col min="9" max="9" width="18.28515625" customWidth="1"/>
  </cols>
  <sheetData>
    <row r="1" spans="1:9" ht="19.5" thickBot="1">
      <c r="A1" s="5" t="s">
        <v>120</v>
      </c>
      <c r="B1" s="1"/>
      <c r="C1" s="6"/>
      <c r="D1" s="7"/>
    </row>
    <row r="2" spans="1:9" ht="45.75" thickBot="1">
      <c r="A2" s="64" t="s">
        <v>233</v>
      </c>
      <c r="B2" s="65" t="s">
        <v>234</v>
      </c>
      <c r="C2" s="66" t="s">
        <v>235</v>
      </c>
      <c r="D2" s="67" t="s">
        <v>236</v>
      </c>
      <c r="E2" s="66" t="s">
        <v>237</v>
      </c>
      <c r="F2" s="68" t="s">
        <v>238</v>
      </c>
      <c r="G2" s="68" t="s">
        <v>221</v>
      </c>
      <c r="H2" s="68" t="s">
        <v>222</v>
      </c>
      <c r="I2" s="69" t="s">
        <v>239</v>
      </c>
    </row>
    <row r="3" spans="1:9" ht="16.5" thickBot="1">
      <c r="A3" s="70" t="s">
        <v>143</v>
      </c>
      <c r="B3" s="71">
        <v>29</v>
      </c>
      <c r="C3" s="144"/>
      <c r="D3" s="145"/>
      <c r="E3" s="72"/>
      <c r="F3" s="92">
        <f>B3*E3</f>
        <v>0</v>
      </c>
      <c r="G3" s="93" t="s">
        <v>225</v>
      </c>
      <c r="H3" s="94">
        <f>F3*0.21</f>
        <v>0</v>
      </c>
      <c r="I3" s="95">
        <f>F3+H3</f>
        <v>0</v>
      </c>
    </row>
    <row r="4" spans="1:9" ht="15.75" thickBot="1">
      <c r="A4" s="100" t="s">
        <v>272</v>
      </c>
      <c r="B4" s="96"/>
      <c r="C4" s="101" t="s">
        <v>0</v>
      </c>
      <c r="D4" s="118"/>
      <c r="E4" s="77"/>
      <c r="F4" s="78"/>
      <c r="G4" s="78"/>
      <c r="H4" s="78"/>
      <c r="I4" s="79"/>
    </row>
    <row r="5" spans="1:9" ht="16.5" thickBot="1">
      <c r="A5" s="70" t="s">
        <v>196</v>
      </c>
      <c r="B5" s="71">
        <v>1</v>
      </c>
      <c r="C5" s="144"/>
      <c r="D5" s="145"/>
      <c r="E5" s="72"/>
      <c r="F5" s="92">
        <f>B5*E5</f>
        <v>0</v>
      </c>
      <c r="G5" s="93" t="s">
        <v>225</v>
      </c>
      <c r="H5" s="94">
        <f>F5*0.21</f>
        <v>0</v>
      </c>
      <c r="I5" s="95">
        <f>F5+H5</f>
        <v>0</v>
      </c>
    </row>
    <row r="6" spans="1:9">
      <c r="A6" s="23" t="s">
        <v>144</v>
      </c>
      <c r="B6" s="85"/>
      <c r="C6" s="24" t="s">
        <v>187</v>
      </c>
      <c r="D6" s="118"/>
      <c r="E6" s="77"/>
      <c r="F6" s="78"/>
      <c r="G6" s="78"/>
      <c r="H6" s="78"/>
      <c r="I6" s="79"/>
    </row>
    <row r="7" spans="1:9">
      <c r="A7" s="25" t="s">
        <v>145</v>
      </c>
      <c r="B7" s="86"/>
      <c r="C7" s="26" t="s">
        <v>146</v>
      </c>
      <c r="D7" s="112"/>
      <c r="E7" s="77"/>
      <c r="F7" s="78"/>
      <c r="G7" s="78"/>
      <c r="H7" s="78"/>
      <c r="I7" s="79"/>
    </row>
    <row r="8" spans="1:9">
      <c r="A8" s="25" t="s">
        <v>147</v>
      </c>
      <c r="B8" s="86"/>
      <c r="C8" s="26" t="s">
        <v>188</v>
      </c>
      <c r="D8" s="110"/>
      <c r="E8" s="77"/>
      <c r="F8" s="78"/>
      <c r="G8" s="78"/>
      <c r="H8" s="78"/>
      <c r="I8" s="79"/>
    </row>
    <row r="9" spans="1:9">
      <c r="A9" s="25" t="s">
        <v>148</v>
      </c>
      <c r="B9" s="86"/>
      <c r="C9" s="26" t="s">
        <v>0</v>
      </c>
      <c r="D9" s="119"/>
      <c r="E9" s="77"/>
      <c r="F9" s="78"/>
      <c r="G9" s="78"/>
      <c r="H9" s="78"/>
      <c r="I9" s="79"/>
    </row>
    <row r="10" spans="1:9">
      <c r="A10" s="25" t="s">
        <v>149</v>
      </c>
      <c r="B10" s="86"/>
      <c r="C10" s="26" t="s">
        <v>0</v>
      </c>
      <c r="D10" s="112"/>
      <c r="E10" s="77"/>
      <c r="F10" s="78"/>
      <c r="G10" s="78"/>
      <c r="H10" s="78"/>
      <c r="I10" s="79"/>
    </row>
    <row r="11" spans="1:9">
      <c r="A11" s="25" t="s">
        <v>150</v>
      </c>
      <c r="B11" s="86"/>
      <c r="C11" s="26" t="s">
        <v>151</v>
      </c>
      <c r="D11" s="110"/>
      <c r="E11" s="77"/>
      <c r="F11" s="78"/>
      <c r="G11" s="78"/>
      <c r="H11" s="78"/>
      <c r="I11" s="79"/>
    </row>
    <row r="12" spans="1:9">
      <c r="A12" s="27" t="s">
        <v>152</v>
      </c>
      <c r="B12" s="86"/>
      <c r="C12" s="26" t="s">
        <v>0</v>
      </c>
      <c r="D12" s="119"/>
      <c r="E12" s="77"/>
      <c r="F12" s="78"/>
      <c r="G12" s="78"/>
      <c r="H12" s="78"/>
      <c r="I12" s="79"/>
    </row>
    <row r="13" spans="1:9" ht="15.75" thickBot="1">
      <c r="A13" s="25" t="s">
        <v>153</v>
      </c>
      <c r="B13" s="87"/>
      <c r="C13" s="28" t="s">
        <v>154</v>
      </c>
      <c r="D13" s="111"/>
      <c r="E13" s="77"/>
      <c r="F13" s="78"/>
      <c r="G13" s="78"/>
      <c r="H13" s="78"/>
      <c r="I13" s="79"/>
    </row>
    <row r="14" spans="1:9" ht="16.5" thickBot="1">
      <c r="A14" s="70" t="s">
        <v>180</v>
      </c>
      <c r="B14" s="71">
        <v>1</v>
      </c>
      <c r="C14" s="144"/>
      <c r="D14" s="145"/>
      <c r="E14" s="72"/>
      <c r="F14" s="92">
        <f>B14*E14</f>
        <v>0</v>
      </c>
      <c r="G14" s="93" t="s">
        <v>225</v>
      </c>
      <c r="H14" s="94">
        <f>F14*0.21</f>
        <v>0</v>
      </c>
      <c r="I14" s="95">
        <f>F14+H14</f>
        <v>0</v>
      </c>
    </row>
    <row r="15" spans="1:9">
      <c r="A15" s="29" t="s">
        <v>144</v>
      </c>
      <c r="B15" s="85"/>
      <c r="C15" s="22" t="s">
        <v>179</v>
      </c>
      <c r="D15" s="119"/>
      <c r="E15" s="77"/>
      <c r="F15" s="78"/>
      <c r="G15" s="78"/>
      <c r="H15" s="78"/>
      <c r="I15" s="79"/>
    </row>
    <row r="16" spans="1:9">
      <c r="A16" s="23" t="s">
        <v>145</v>
      </c>
      <c r="B16" s="86"/>
      <c r="C16" s="30" t="s">
        <v>146</v>
      </c>
      <c r="D16" s="110"/>
      <c r="E16" s="77"/>
      <c r="F16" s="78"/>
      <c r="G16" s="78"/>
      <c r="H16" s="78"/>
      <c r="I16" s="79"/>
    </row>
    <row r="17" spans="1:9">
      <c r="A17" s="23" t="s">
        <v>147</v>
      </c>
      <c r="B17" s="86"/>
      <c r="C17" s="30" t="s">
        <v>146</v>
      </c>
      <c r="D17" s="119"/>
      <c r="E17" s="77"/>
      <c r="F17" s="78"/>
      <c r="G17" s="78"/>
      <c r="H17" s="78"/>
      <c r="I17" s="79"/>
    </row>
    <row r="18" spans="1:9" ht="15.75" thickBot="1">
      <c r="A18" s="27" t="s">
        <v>153</v>
      </c>
      <c r="B18" s="87"/>
      <c r="C18" s="31" t="s">
        <v>154</v>
      </c>
      <c r="D18" s="111"/>
      <c r="E18" s="77"/>
      <c r="F18" s="78"/>
      <c r="G18" s="78"/>
      <c r="H18" s="78"/>
      <c r="I18" s="79"/>
    </row>
    <row r="19" spans="1:9" ht="16.5" thickBot="1">
      <c r="A19" s="70" t="s">
        <v>118</v>
      </c>
      <c r="B19" s="71">
        <v>3</v>
      </c>
      <c r="C19" s="144"/>
      <c r="D19" s="145"/>
      <c r="E19" s="72"/>
      <c r="F19" s="92">
        <f>B19*E19</f>
        <v>0</v>
      </c>
      <c r="G19" s="93" t="s">
        <v>225</v>
      </c>
      <c r="H19" s="94">
        <f>F19*0.21</f>
        <v>0</v>
      </c>
      <c r="I19" s="95">
        <f>F19+H19</f>
        <v>0</v>
      </c>
    </row>
    <row r="20" spans="1:9" ht="15.75" thickBot="1">
      <c r="A20" s="27" t="s">
        <v>195</v>
      </c>
      <c r="B20" s="86"/>
      <c r="C20" s="26" t="s">
        <v>0</v>
      </c>
      <c r="D20" s="119"/>
      <c r="E20" s="77"/>
      <c r="F20" s="78"/>
      <c r="G20" s="78"/>
      <c r="H20" s="78"/>
      <c r="I20" s="79"/>
    </row>
    <row r="21" spans="1:9" ht="16.5" thickBot="1">
      <c r="A21" s="70" t="s">
        <v>119</v>
      </c>
      <c r="B21" s="71">
        <v>30</v>
      </c>
      <c r="C21" s="144"/>
      <c r="D21" s="145"/>
      <c r="E21" s="72"/>
      <c r="F21" s="92">
        <f>B21*E21</f>
        <v>0</v>
      </c>
      <c r="G21" s="93" t="s">
        <v>225</v>
      </c>
      <c r="H21" s="94">
        <f>F21*0.21</f>
        <v>0</v>
      </c>
      <c r="I21" s="95">
        <f>F21+H21</f>
        <v>0</v>
      </c>
    </row>
    <row r="22" spans="1:9" ht="15.75" thickBot="1">
      <c r="A22" s="27" t="s">
        <v>270</v>
      </c>
      <c r="B22" s="86"/>
      <c r="C22" s="26" t="s">
        <v>0</v>
      </c>
      <c r="D22" s="119"/>
      <c r="E22" s="77"/>
      <c r="F22" s="78"/>
      <c r="G22" s="78"/>
      <c r="H22" s="78"/>
      <c r="I22" s="79"/>
    </row>
    <row r="23" spans="1:9" ht="16.5" thickBot="1">
      <c r="A23" s="70" t="s">
        <v>155</v>
      </c>
      <c r="B23" s="71">
        <v>3</v>
      </c>
      <c r="C23" s="144"/>
      <c r="D23" s="145"/>
      <c r="E23" s="72"/>
      <c r="F23" s="92">
        <f>B23*E23</f>
        <v>0</v>
      </c>
      <c r="G23" s="93" t="s">
        <v>225</v>
      </c>
      <c r="H23" s="94">
        <f>F23*0.21</f>
        <v>0</v>
      </c>
      <c r="I23" s="95">
        <f>F23+H23</f>
        <v>0</v>
      </c>
    </row>
    <row r="24" spans="1:9" ht="15.75" thickBot="1">
      <c r="A24" s="27" t="s">
        <v>156</v>
      </c>
      <c r="B24" s="86"/>
      <c r="C24" s="26" t="s">
        <v>0</v>
      </c>
      <c r="D24" s="119"/>
      <c r="E24" s="77"/>
      <c r="F24" s="78"/>
      <c r="G24" s="78"/>
      <c r="H24" s="78"/>
      <c r="I24" s="79"/>
    </row>
    <row r="25" spans="1:9" ht="16.5" thickBot="1">
      <c r="A25" s="70" t="s">
        <v>157</v>
      </c>
      <c r="B25" s="71">
        <v>1</v>
      </c>
      <c r="C25" s="144"/>
      <c r="D25" s="145"/>
      <c r="E25" s="72"/>
      <c r="F25" s="92">
        <f>B25*E25</f>
        <v>0</v>
      </c>
      <c r="G25" s="93" t="s">
        <v>225</v>
      </c>
      <c r="H25" s="94">
        <f>F25*0.21</f>
        <v>0</v>
      </c>
      <c r="I25" s="95">
        <f>F25+H25</f>
        <v>0</v>
      </c>
    </row>
    <row r="26" spans="1:9">
      <c r="A26" s="32" t="s">
        <v>158</v>
      </c>
      <c r="B26" s="86"/>
      <c r="C26" s="26" t="s">
        <v>0</v>
      </c>
      <c r="D26" s="113"/>
      <c r="E26" s="77"/>
      <c r="F26" s="78"/>
      <c r="G26" s="78"/>
      <c r="H26" s="78"/>
      <c r="I26" s="79"/>
    </row>
    <row r="27" spans="1:9" ht="15.75" thickBot="1">
      <c r="A27" s="25" t="s">
        <v>159</v>
      </c>
      <c r="B27" s="86"/>
      <c r="C27" s="26" t="s">
        <v>0</v>
      </c>
      <c r="D27" s="119"/>
      <c r="E27" s="77"/>
      <c r="F27" s="78"/>
      <c r="G27" s="78"/>
      <c r="H27" s="78"/>
      <c r="I27" s="79"/>
    </row>
    <row r="28" spans="1:9" ht="16.5" thickBot="1">
      <c r="A28" s="70" t="s">
        <v>160</v>
      </c>
      <c r="B28" s="71">
        <v>2</v>
      </c>
      <c r="C28" s="144"/>
      <c r="D28" s="145"/>
      <c r="E28" s="72"/>
      <c r="F28" s="92">
        <f>B28*E28</f>
        <v>0</v>
      </c>
      <c r="G28" s="93" t="s">
        <v>225</v>
      </c>
      <c r="H28" s="94">
        <f>F28*0.21</f>
        <v>0</v>
      </c>
      <c r="I28" s="95">
        <f>F28+H28</f>
        <v>0</v>
      </c>
    </row>
    <row r="29" spans="1:9">
      <c r="A29" s="32" t="s">
        <v>161</v>
      </c>
      <c r="B29" s="86"/>
      <c r="C29" s="26" t="s">
        <v>0</v>
      </c>
      <c r="D29" s="119"/>
      <c r="E29" s="77"/>
      <c r="F29" s="78"/>
      <c r="G29" s="78"/>
      <c r="H29" s="78"/>
      <c r="I29" s="79"/>
    </row>
    <row r="30" spans="1:9" ht="15.75" thickBot="1">
      <c r="A30" s="25" t="s">
        <v>162</v>
      </c>
      <c r="B30" s="86"/>
      <c r="C30" s="26" t="s">
        <v>0</v>
      </c>
      <c r="D30" s="111"/>
      <c r="E30" s="77"/>
      <c r="F30" s="78"/>
      <c r="G30" s="78"/>
      <c r="H30" s="78"/>
      <c r="I30" s="79"/>
    </row>
    <row r="31" spans="1:9" ht="16.5" thickBot="1">
      <c r="A31" s="70" t="s">
        <v>273</v>
      </c>
      <c r="B31" s="71">
        <v>3</v>
      </c>
      <c r="C31" s="144"/>
      <c r="D31" s="145"/>
      <c r="E31" s="72"/>
      <c r="F31" s="92">
        <f>B31*E31</f>
        <v>0</v>
      </c>
      <c r="G31" s="93" t="s">
        <v>225</v>
      </c>
      <c r="H31" s="94">
        <f>F31*0.21</f>
        <v>0</v>
      </c>
      <c r="I31" s="95">
        <f>F31+H31</f>
        <v>0</v>
      </c>
    </row>
    <row r="32" spans="1:9">
      <c r="A32" s="32" t="s">
        <v>163</v>
      </c>
      <c r="B32" s="86"/>
      <c r="C32" s="26" t="s">
        <v>0</v>
      </c>
      <c r="D32" s="119"/>
      <c r="E32" s="77"/>
      <c r="F32" s="78"/>
      <c r="G32" s="78"/>
      <c r="H32" s="78"/>
      <c r="I32" s="79"/>
    </row>
    <row r="33" spans="1:9">
      <c r="A33" s="25" t="s">
        <v>164</v>
      </c>
      <c r="B33" s="86"/>
      <c r="C33" s="26" t="s">
        <v>0</v>
      </c>
      <c r="D33" s="110"/>
      <c r="E33" s="77"/>
      <c r="F33" s="78"/>
      <c r="G33" s="78"/>
      <c r="H33" s="78"/>
      <c r="I33" s="79"/>
    </row>
    <row r="34" spans="1:9">
      <c r="A34" s="32" t="s">
        <v>165</v>
      </c>
      <c r="B34" s="86"/>
      <c r="C34" s="26" t="s">
        <v>0</v>
      </c>
      <c r="D34" s="109"/>
      <c r="E34" s="77"/>
      <c r="F34" s="78"/>
      <c r="G34" s="78"/>
      <c r="H34" s="78"/>
      <c r="I34" s="79"/>
    </row>
    <row r="35" spans="1:9" ht="15.75" thickBot="1">
      <c r="A35" s="25" t="s">
        <v>166</v>
      </c>
      <c r="B35" s="86"/>
      <c r="C35" s="26" t="s">
        <v>0</v>
      </c>
      <c r="D35" s="119"/>
      <c r="E35" s="77"/>
      <c r="F35" s="78"/>
      <c r="G35" s="78"/>
      <c r="H35" s="78"/>
      <c r="I35" s="79"/>
    </row>
    <row r="36" spans="1:9" ht="16.5" thickBot="1">
      <c r="A36" s="70" t="s">
        <v>167</v>
      </c>
      <c r="B36" s="71">
        <v>2</v>
      </c>
      <c r="C36" s="144"/>
      <c r="D36" s="145"/>
      <c r="E36" s="72"/>
      <c r="F36" s="92">
        <f>B36*E36</f>
        <v>0</v>
      </c>
      <c r="G36" s="93" t="s">
        <v>225</v>
      </c>
      <c r="H36" s="94">
        <f>F36*0.21</f>
        <v>0</v>
      </c>
      <c r="I36" s="95">
        <f>F36+H36</f>
        <v>0</v>
      </c>
    </row>
    <row r="37" spans="1:9" ht="15.75" thickBot="1">
      <c r="A37" s="32" t="s">
        <v>168</v>
      </c>
      <c r="B37" s="86"/>
      <c r="C37" s="26" t="s">
        <v>0</v>
      </c>
      <c r="D37" s="119"/>
      <c r="E37" s="77"/>
      <c r="F37" s="78"/>
      <c r="G37" s="78"/>
      <c r="H37" s="78"/>
      <c r="I37" s="79"/>
    </row>
    <row r="38" spans="1:9" ht="16.5" thickBot="1">
      <c r="A38" s="70" t="s">
        <v>207</v>
      </c>
      <c r="B38" s="71" t="s">
        <v>277</v>
      </c>
      <c r="C38" s="144"/>
      <c r="D38" s="145"/>
      <c r="E38" s="72"/>
      <c r="F38" s="92">
        <f>3000*E38</f>
        <v>0</v>
      </c>
      <c r="G38" s="93" t="s">
        <v>225</v>
      </c>
      <c r="H38" s="94">
        <f>F38*0.21</f>
        <v>0</v>
      </c>
      <c r="I38" s="95">
        <f>F38+H38</f>
        <v>0</v>
      </c>
    </row>
    <row r="39" spans="1:9" ht="45.75" thickBot="1">
      <c r="A39" s="23" t="s">
        <v>169</v>
      </c>
      <c r="B39" s="86"/>
      <c r="C39" s="26" t="s">
        <v>0</v>
      </c>
      <c r="D39" s="119"/>
      <c r="E39" s="77"/>
      <c r="F39" s="78"/>
      <c r="G39" s="78"/>
      <c r="H39" s="78"/>
      <c r="I39" s="79"/>
    </row>
    <row r="40" spans="1:9" ht="16.5" thickBot="1">
      <c r="A40" s="70" t="s">
        <v>181</v>
      </c>
      <c r="B40" s="71">
        <v>2</v>
      </c>
      <c r="C40" s="144"/>
      <c r="D40" s="145"/>
      <c r="E40" s="72"/>
      <c r="F40" s="92">
        <f>B40*E40</f>
        <v>0</v>
      </c>
      <c r="G40" s="93" t="s">
        <v>225</v>
      </c>
      <c r="H40" s="94">
        <f>F40*0.21</f>
        <v>0</v>
      </c>
      <c r="I40" s="95">
        <f>F40+H40</f>
        <v>0</v>
      </c>
    </row>
    <row r="41" spans="1:9" ht="16.5" thickBot="1">
      <c r="A41" s="70" t="s">
        <v>170</v>
      </c>
      <c r="B41" s="71" t="s">
        <v>278</v>
      </c>
      <c r="C41" s="144"/>
      <c r="D41" s="145"/>
      <c r="E41" s="72"/>
      <c r="F41" s="92">
        <f>100*E41</f>
        <v>0</v>
      </c>
      <c r="G41" s="93" t="s">
        <v>225</v>
      </c>
      <c r="H41" s="94">
        <f>F41*0.21</f>
        <v>0</v>
      </c>
      <c r="I41" s="95">
        <f>F41+H41</f>
        <v>0</v>
      </c>
    </row>
    <row r="42" spans="1:9" ht="15.75" thickBot="1">
      <c r="A42" s="32" t="s">
        <v>271</v>
      </c>
      <c r="B42" s="86"/>
      <c r="C42" s="26" t="s">
        <v>0</v>
      </c>
      <c r="D42" s="119"/>
      <c r="E42" s="77"/>
      <c r="F42" s="78"/>
      <c r="G42" s="78"/>
      <c r="H42" s="78"/>
      <c r="I42" s="79"/>
    </row>
    <row r="43" spans="1:9" ht="16.5" thickBot="1">
      <c r="A43" s="70" t="s">
        <v>170</v>
      </c>
      <c r="B43" s="71" t="s">
        <v>278</v>
      </c>
      <c r="C43" s="144"/>
      <c r="D43" s="145"/>
      <c r="E43" s="72"/>
      <c r="F43" s="92">
        <f>100*E43</f>
        <v>0</v>
      </c>
      <c r="G43" s="93" t="s">
        <v>225</v>
      </c>
      <c r="H43" s="94">
        <f>F43*0.21</f>
        <v>0</v>
      </c>
      <c r="I43" s="95">
        <f>F43+H43</f>
        <v>0</v>
      </c>
    </row>
    <row r="44" spans="1:9" ht="15.75" thickBot="1">
      <c r="A44" s="32" t="s">
        <v>274</v>
      </c>
      <c r="B44" s="86"/>
      <c r="C44" s="26" t="s">
        <v>0</v>
      </c>
      <c r="D44" s="119"/>
      <c r="E44" s="77"/>
      <c r="F44" s="78"/>
      <c r="G44" s="78"/>
      <c r="H44" s="78"/>
      <c r="I44" s="79"/>
    </row>
    <row r="45" spans="1:9" ht="16.5" thickBot="1">
      <c r="A45" s="70" t="s">
        <v>170</v>
      </c>
      <c r="B45" s="71" t="s">
        <v>279</v>
      </c>
      <c r="C45" s="144"/>
      <c r="D45" s="145"/>
      <c r="E45" s="72"/>
      <c r="F45" s="92">
        <f>50*E45</f>
        <v>0</v>
      </c>
      <c r="G45" s="93" t="s">
        <v>225</v>
      </c>
      <c r="H45" s="94">
        <f>F45*0.21</f>
        <v>0</v>
      </c>
      <c r="I45" s="95">
        <f>F45+H45</f>
        <v>0</v>
      </c>
    </row>
    <row r="46" spans="1:9" ht="15.75" thickBot="1">
      <c r="A46" s="32" t="s">
        <v>275</v>
      </c>
      <c r="B46" s="86"/>
      <c r="C46" s="26" t="s">
        <v>0</v>
      </c>
      <c r="D46" s="119"/>
      <c r="E46" s="77"/>
      <c r="F46" s="78"/>
      <c r="G46" s="78"/>
      <c r="H46" s="78"/>
      <c r="I46" s="79"/>
    </row>
    <row r="47" spans="1:9" ht="16.5" thickBot="1">
      <c r="A47" s="70" t="s">
        <v>171</v>
      </c>
      <c r="B47" s="71">
        <v>20</v>
      </c>
      <c r="C47" s="144"/>
      <c r="D47" s="145"/>
      <c r="E47" s="72"/>
      <c r="F47" s="92">
        <f>B47*E47</f>
        <v>0</v>
      </c>
      <c r="G47" s="93" t="s">
        <v>225</v>
      </c>
      <c r="H47" s="94">
        <f>F47*0.21</f>
        <v>0</v>
      </c>
      <c r="I47" s="95">
        <f>F47+H47</f>
        <v>0</v>
      </c>
    </row>
    <row r="48" spans="1:9" ht="15.75" thickBot="1">
      <c r="A48" s="32" t="s">
        <v>172</v>
      </c>
      <c r="B48" s="86"/>
      <c r="C48" s="26" t="s">
        <v>0</v>
      </c>
      <c r="D48" s="119"/>
      <c r="E48" s="77"/>
      <c r="F48" s="78"/>
      <c r="G48" s="78"/>
      <c r="H48" s="78"/>
      <c r="I48" s="79"/>
    </row>
    <row r="49" spans="1:9" ht="16.5" thickBot="1">
      <c r="A49" s="70" t="s">
        <v>173</v>
      </c>
      <c r="B49" s="71">
        <v>1</v>
      </c>
      <c r="C49" s="144"/>
      <c r="D49" s="145"/>
      <c r="E49" s="72"/>
      <c r="F49" s="92">
        <f>B49*E49</f>
        <v>0</v>
      </c>
      <c r="G49" s="93" t="s">
        <v>225</v>
      </c>
      <c r="H49" s="94">
        <f>F49*0.21</f>
        <v>0</v>
      </c>
      <c r="I49" s="95">
        <f>F49+H49</f>
        <v>0</v>
      </c>
    </row>
    <row r="50" spans="1:9">
      <c r="A50" s="120" t="s">
        <v>208</v>
      </c>
      <c r="B50" s="86"/>
      <c r="C50" s="26" t="s">
        <v>0</v>
      </c>
      <c r="D50" s="119"/>
      <c r="E50" s="77"/>
      <c r="F50" s="78"/>
      <c r="G50" s="78"/>
      <c r="H50" s="78"/>
      <c r="I50" s="79"/>
    </row>
    <row r="51" spans="1:9">
      <c r="A51" s="33" t="s">
        <v>281</v>
      </c>
      <c r="B51" s="86"/>
      <c r="C51" s="26" t="s">
        <v>0</v>
      </c>
      <c r="D51" s="112"/>
      <c r="E51" s="77"/>
      <c r="F51" s="78"/>
      <c r="G51" s="78"/>
      <c r="H51" s="78"/>
      <c r="I51" s="79"/>
    </row>
    <row r="52" spans="1:9">
      <c r="A52" s="25" t="s">
        <v>174</v>
      </c>
      <c r="B52" s="86"/>
      <c r="C52" s="26" t="s">
        <v>0</v>
      </c>
      <c r="D52" s="112"/>
      <c r="E52" s="77"/>
      <c r="F52" s="78"/>
      <c r="G52" s="78"/>
      <c r="H52" s="78"/>
      <c r="I52" s="79"/>
    </row>
    <row r="53" spans="1:9">
      <c r="A53" s="25" t="s">
        <v>206</v>
      </c>
      <c r="B53" s="86"/>
      <c r="C53" s="26" t="s">
        <v>0</v>
      </c>
      <c r="D53" s="110"/>
      <c r="E53" s="77"/>
      <c r="F53" s="78"/>
      <c r="G53" s="78"/>
      <c r="H53" s="78"/>
      <c r="I53" s="79"/>
    </row>
    <row r="54" spans="1:9">
      <c r="A54" s="25" t="s">
        <v>175</v>
      </c>
      <c r="B54" s="86"/>
      <c r="C54" s="26" t="s">
        <v>0</v>
      </c>
      <c r="D54" s="110"/>
      <c r="E54" s="77"/>
      <c r="F54" s="78"/>
      <c r="G54" s="78"/>
      <c r="H54" s="78"/>
      <c r="I54" s="79"/>
    </row>
    <row r="55" spans="1:9">
      <c r="A55" s="25" t="s">
        <v>176</v>
      </c>
      <c r="B55" s="86"/>
      <c r="C55" s="26" t="s">
        <v>0</v>
      </c>
      <c r="D55" s="110"/>
      <c r="E55" s="77"/>
      <c r="F55" s="78"/>
      <c r="G55" s="78"/>
      <c r="H55" s="78"/>
      <c r="I55" s="79"/>
    </row>
    <row r="56" spans="1:9">
      <c r="A56" s="25" t="s">
        <v>177</v>
      </c>
      <c r="B56" s="86"/>
      <c r="C56" s="26" t="s">
        <v>0</v>
      </c>
      <c r="D56" s="110"/>
      <c r="E56" s="77"/>
      <c r="F56" s="78"/>
      <c r="G56" s="78"/>
      <c r="H56" s="78"/>
      <c r="I56" s="79"/>
    </row>
    <row r="57" spans="1:9" ht="15.75" thickBot="1">
      <c r="A57" s="25" t="s">
        <v>178</v>
      </c>
      <c r="B57" s="86"/>
      <c r="C57" s="26" t="s">
        <v>0</v>
      </c>
      <c r="D57" s="119"/>
      <c r="E57" s="77"/>
      <c r="F57" s="78"/>
      <c r="G57" s="78"/>
      <c r="H57" s="78"/>
      <c r="I57" s="79"/>
    </row>
    <row r="58" spans="1:9" ht="16.5" thickBot="1">
      <c r="A58" s="70" t="s">
        <v>189</v>
      </c>
      <c r="B58" s="71" t="s">
        <v>280</v>
      </c>
      <c r="C58" s="144"/>
      <c r="D58" s="145"/>
      <c r="E58" s="72"/>
      <c r="F58" s="92">
        <f>20*E58</f>
        <v>0</v>
      </c>
      <c r="G58" s="93" t="s">
        <v>225</v>
      </c>
      <c r="H58" s="94">
        <f>F58*0.21</f>
        <v>0</v>
      </c>
      <c r="I58" s="95">
        <f>F58+H58</f>
        <v>0</v>
      </c>
    </row>
    <row r="59" spans="1:9" ht="15.75" thickBot="1">
      <c r="A59" s="32" t="s">
        <v>276</v>
      </c>
      <c r="B59" s="86"/>
      <c r="C59" s="26" t="s">
        <v>0</v>
      </c>
      <c r="D59" s="119"/>
      <c r="E59" s="77"/>
      <c r="F59" s="105"/>
      <c r="G59" s="78"/>
      <c r="H59" s="78"/>
      <c r="I59" s="79"/>
    </row>
    <row r="60" spans="1:9" ht="16.5" thickBot="1">
      <c r="A60" s="70" t="s">
        <v>190</v>
      </c>
      <c r="B60" s="71">
        <v>30</v>
      </c>
      <c r="C60" s="144"/>
      <c r="D60" s="145"/>
      <c r="E60" s="72"/>
      <c r="F60" s="92">
        <f>B60*E60</f>
        <v>0</v>
      </c>
      <c r="G60" s="93" t="s">
        <v>225</v>
      </c>
      <c r="H60" s="94">
        <f>F60*0.21</f>
        <v>0</v>
      </c>
      <c r="I60" s="95">
        <f>F60+H60</f>
        <v>0</v>
      </c>
    </row>
    <row r="61" spans="1:9" ht="15.75" thickBot="1">
      <c r="A61" s="32" t="s">
        <v>191</v>
      </c>
      <c r="B61" s="86"/>
      <c r="C61" s="26" t="s">
        <v>0</v>
      </c>
      <c r="D61" s="119"/>
      <c r="E61" s="77"/>
      <c r="F61" s="78"/>
      <c r="G61" s="78"/>
      <c r="H61" s="78"/>
      <c r="I61" s="79"/>
    </row>
    <row r="62" spans="1:9" ht="16.5" thickBot="1">
      <c r="A62" s="70" t="s">
        <v>192</v>
      </c>
      <c r="B62" s="71">
        <v>5</v>
      </c>
      <c r="C62" s="144"/>
      <c r="D62" s="145"/>
      <c r="E62" s="72"/>
      <c r="F62" s="92">
        <f>B62*E62</f>
        <v>0</v>
      </c>
      <c r="G62" s="93" t="s">
        <v>225</v>
      </c>
      <c r="H62" s="94">
        <f>F62*0.21</f>
        <v>0</v>
      </c>
      <c r="I62" s="95">
        <f>F62+H62</f>
        <v>0</v>
      </c>
    </row>
    <row r="63" spans="1:9" ht="15.75" thickBot="1">
      <c r="A63" s="32" t="s">
        <v>193</v>
      </c>
      <c r="B63" s="86"/>
      <c r="C63" s="26" t="s">
        <v>0</v>
      </c>
      <c r="D63" s="119"/>
      <c r="E63" s="77"/>
      <c r="F63" s="78"/>
      <c r="G63" s="78"/>
      <c r="H63" s="78"/>
      <c r="I63" s="79"/>
    </row>
    <row r="64" spans="1:9" ht="16.5" thickBot="1">
      <c r="A64" s="70" t="s">
        <v>194</v>
      </c>
      <c r="B64" s="71">
        <v>35</v>
      </c>
      <c r="C64" s="144"/>
      <c r="D64" s="145"/>
      <c r="E64" s="72"/>
      <c r="F64" s="92">
        <f>B64*E64</f>
        <v>0</v>
      </c>
      <c r="G64" s="93" t="s">
        <v>225</v>
      </c>
      <c r="H64" s="94">
        <f>F64*0.21</f>
        <v>0</v>
      </c>
      <c r="I64" s="95">
        <f>F64+H64</f>
        <v>0</v>
      </c>
    </row>
    <row r="65" spans="1:9" ht="15.75" thickBot="1">
      <c r="A65" s="102" t="s">
        <v>302</v>
      </c>
      <c r="B65" s="103"/>
      <c r="C65" s="107" t="s">
        <v>0</v>
      </c>
      <c r="D65" s="121"/>
      <c r="E65" s="104"/>
      <c r="F65" s="105"/>
      <c r="G65" s="105"/>
      <c r="H65" s="105"/>
      <c r="I65" s="106"/>
    </row>
    <row r="66" spans="1:9">
      <c r="E66" s="56"/>
      <c r="I66" s="56"/>
    </row>
  </sheetData>
  <sheetProtection algorithmName="SHA-512" hashValue="2ST0b7wnlWit/oLG3qOwC5Bg37MOGbGOa+keen29cHo/aSmQaSYIK83YYSvXu23aF6TqhfAnz0YunFoJAAQBkw==" saltValue="gCzhgAi8aLDsXO1C08ku9w==" spinCount="100000" sheet="1" objects="1" scenarios="1"/>
  <protectedRanges>
    <protectedRange sqref="E3 D4 E5 D6:D13 E14 D15:D18 E19 D20 E21 D22 E23 D24 E25 D26:D27 E28 D29:D30 E31 D32:D35 E36 D37 E38 D39 E40:E41 D42 E43 D44 E45 D46 E47 D48 E49 D50:D57 E58 D59 E60 D61 E62 D63 E64 D65" name="Oblast1"/>
  </protectedRanges>
  <mergeCells count="21">
    <mergeCell ref="C64:D64"/>
    <mergeCell ref="C45:D45"/>
    <mergeCell ref="C47:D47"/>
    <mergeCell ref="C49:D49"/>
    <mergeCell ref="C58:D58"/>
    <mergeCell ref="C60:D60"/>
    <mergeCell ref="C62:D62"/>
    <mergeCell ref="C36:D36"/>
    <mergeCell ref="C38:D38"/>
    <mergeCell ref="C40:D40"/>
    <mergeCell ref="C41:D41"/>
    <mergeCell ref="C43:D43"/>
    <mergeCell ref="C14:D14"/>
    <mergeCell ref="C19:D19"/>
    <mergeCell ref="C3:D3"/>
    <mergeCell ref="C5:D5"/>
    <mergeCell ref="C31:D31"/>
    <mergeCell ref="C21:D21"/>
    <mergeCell ref="C23:D23"/>
    <mergeCell ref="C25:D25"/>
    <mergeCell ref="C28:D28"/>
  </mergeCells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Rekapitulace nabídky</vt:lpstr>
      <vt:lpstr>Celková dokumentace</vt:lpstr>
      <vt:lpstr>Centrální síťový prvek</vt:lpstr>
      <vt:lpstr>Centrální monitoring sítě</vt:lpstr>
      <vt:lpstr>Centrální server</vt:lpstr>
      <vt:lpstr>Obměna prvků LAN sítě</vt:lpstr>
      <vt:lpstr>Navýšení Wifi sítě</vt:lpstr>
      <vt:lpstr>Rack a kabeláž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Jančová Ivana</dc:creator>
  <cp:lastModifiedBy>vendu</cp:lastModifiedBy>
  <cp:lastPrinted>2017-10-16T06:22:02Z</cp:lastPrinted>
  <dcterms:created xsi:type="dcterms:W3CDTF">2017-09-01T07:06:29Z</dcterms:created>
  <dcterms:modified xsi:type="dcterms:W3CDTF">2018-09-19T13:55:01Z</dcterms:modified>
</cp:coreProperties>
</file>