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515" yWindow="-390" windowWidth="25875" windowHeight="12930" activeTab="1"/>
  </bookViews>
  <sheets>
    <sheet name="KRYCÍ LIST" sheetId="14" r:id="rId1"/>
    <sheet name="pěstební práce" sheetId="1" r:id="rId2"/>
    <sheet name="těžební práce" sheetId="5" r:id="rId3"/>
    <sheet name="sazenice" sheetId="6" r:id="rId4"/>
    <sheet name="J1" sheetId="2" r:id="rId5"/>
    <sheet name="J2" sheetId="10" r:id="rId6"/>
    <sheet name="J3" sheetId="12" r:id="rId7"/>
    <sheet name="L1" sheetId="9" r:id="rId8"/>
    <sheet name="L2" sheetId="8" r:id="rId9"/>
    <sheet name="L3" sheetId="13" r:id="rId10"/>
    <sheet name="L4" sheetId="15" r:id="rId11"/>
    <sheet name="List1" sheetId="16" r:id="rId1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5" i="12"/>
  <c r="K24"/>
  <c r="K23"/>
  <c r="J25"/>
  <c r="J24"/>
  <c r="J23"/>
  <c r="I25"/>
  <c r="I24"/>
  <c r="I23"/>
  <c r="H25"/>
  <c r="H24"/>
  <c r="H23"/>
  <c r="G26"/>
  <c r="G25"/>
  <c r="G24"/>
  <c r="G23"/>
  <c r="F25"/>
  <c r="F24"/>
  <c r="F23"/>
  <c r="E25"/>
  <c r="E24"/>
  <c r="E23"/>
  <c r="D25"/>
  <c r="D24"/>
  <c r="D23"/>
  <c r="E3" i="1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4"/>
  <c r="E6"/>
  <c r="E5"/>
  <c r="B14" i="15"/>
  <c r="K31"/>
  <c r="J31"/>
  <c r="I31"/>
  <c r="H31"/>
  <c r="G31"/>
  <c r="F31"/>
  <c r="E31"/>
  <c r="D31"/>
  <c r="K30"/>
  <c r="J30"/>
  <c r="I30"/>
  <c r="H30"/>
  <c r="G30"/>
  <c r="F30"/>
  <c r="E30"/>
  <c r="D30"/>
  <c r="K29"/>
  <c r="J29"/>
  <c r="I29"/>
  <c r="H29"/>
  <c r="G29"/>
  <c r="F29"/>
  <c r="E29"/>
  <c r="D29"/>
  <c r="K28"/>
  <c r="J28"/>
  <c r="I28"/>
  <c r="H28"/>
  <c r="G28"/>
  <c r="F28"/>
  <c r="E28"/>
  <c r="D28"/>
  <c r="K27"/>
  <c r="J27"/>
  <c r="I27"/>
  <c r="H27"/>
  <c r="G27"/>
  <c r="F27"/>
  <c r="E27"/>
  <c r="D27"/>
  <c r="K27" i="12"/>
  <c r="J27"/>
  <c r="I27"/>
  <c r="H27"/>
  <c r="G27"/>
  <c r="F27"/>
  <c r="E27"/>
  <c r="D27"/>
  <c r="K26"/>
  <c r="J26"/>
  <c r="I26"/>
  <c r="H26"/>
  <c r="F26"/>
  <c r="E26"/>
  <c r="D26"/>
  <c r="K34" i="2"/>
  <c r="K33"/>
  <c r="K32"/>
  <c r="K31"/>
  <c r="J33"/>
  <c r="J34"/>
  <c r="J32"/>
  <c r="J31"/>
  <c r="I34"/>
  <c r="I33"/>
  <c r="I32"/>
  <c r="I31"/>
  <c r="K27" i="13"/>
  <c r="J27"/>
  <c r="I27"/>
  <c r="H27"/>
  <c r="G27"/>
  <c r="F27"/>
  <c r="E27"/>
  <c r="D27"/>
  <c r="K26"/>
  <c r="J26"/>
  <c r="I26"/>
  <c r="H26"/>
  <c r="G26"/>
  <c r="F26"/>
  <c r="E26"/>
  <c r="D26"/>
  <c r="K25"/>
  <c r="J25"/>
  <c r="I25"/>
  <c r="H25"/>
  <c r="G25"/>
  <c r="F25"/>
  <c r="E25"/>
  <c r="D25"/>
  <c r="K24"/>
  <c r="J24"/>
  <c r="I24"/>
  <c r="H24"/>
  <c r="G24"/>
  <c r="F24"/>
  <c r="E24"/>
  <c r="D24"/>
  <c r="K23"/>
  <c r="J23"/>
  <c r="I23"/>
  <c r="H23"/>
  <c r="G23"/>
  <c r="F23"/>
  <c r="E23"/>
  <c r="D23"/>
  <c r="B10"/>
  <c r="K27" i="8"/>
  <c r="J27"/>
  <c r="I27"/>
  <c r="H27"/>
  <c r="G27"/>
  <c r="F27"/>
  <c r="E27"/>
  <c r="D27"/>
  <c r="K26"/>
  <c r="J26"/>
  <c r="I26"/>
  <c r="H26"/>
  <c r="G26"/>
  <c r="F26"/>
  <c r="E26"/>
  <c r="D26"/>
  <c r="K25"/>
  <c r="J25"/>
  <c r="I25"/>
  <c r="H25"/>
  <c r="G25"/>
  <c r="F25"/>
  <c r="E25"/>
  <c r="D25"/>
  <c r="K24"/>
  <c r="J24"/>
  <c r="I24"/>
  <c r="H24"/>
  <c r="G24"/>
  <c r="F24"/>
  <c r="E24"/>
  <c r="D24"/>
  <c r="K23"/>
  <c r="J23"/>
  <c r="I23"/>
  <c r="H23"/>
  <c r="G23"/>
  <c r="F23"/>
  <c r="E23"/>
  <c r="D23"/>
  <c r="B10"/>
  <c r="K27" i="9"/>
  <c r="J27"/>
  <c r="I27"/>
  <c r="H27"/>
  <c r="G27"/>
  <c r="F27"/>
  <c r="E27"/>
  <c r="D27"/>
  <c r="K26"/>
  <c r="J26"/>
  <c r="I26"/>
  <c r="H26"/>
  <c r="G26"/>
  <c r="F26"/>
  <c r="E26"/>
  <c r="D26"/>
  <c r="K25"/>
  <c r="J25"/>
  <c r="I25"/>
  <c r="H25"/>
  <c r="G25"/>
  <c r="F25"/>
  <c r="E25"/>
  <c r="D25"/>
  <c r="K24"/>
  <c r="J24"/>
  <c r="I24"/>
  <c r="H24"/>
  <c r="G24"/>
  <c r="F24"/>
  <c r="E24"/>
  <c r="D24"/>
  <c r="K23"/>
  <c r="J23"/>
  <c r="I23"/>
  <c r="H23"/>
  <c r="G23"/>
  <c r="F23"/>
  <c r="E23"/>
  <c r="D23"/>
  <c r="B10"/>
  <c r="B10" i="12"/>
  <c r="D24" i="10"/>
  <c r="K28"/>
  <c r="J28"/>
  <c r="I28"/>
  <c r="H28"/>
  <c r="G28"/>
  <c r="F28"/>
  <c r="E28"/>
  <c r="D28"/>
  <c r="K27"/>
  <c r="J27"/>
  <c r="I27"/>
  <c r="H27"/>
  <c r="G27"/>
  <c r="F27"/>
  <c r="E27"/>
  <c r="D27"/>
  <c r="K26"/>
  <c r="J26"/>
  <c r="I26"/>
  <c r="H26"/>
  <c r="G26"/>
  <c r="F26"/>
  <c r="E26"/>
  <c r="D26"/>
  <c r="K25"/>
  <c r="J25"/>
  <c r="I25"/>
  <c r="H25"/>
  <c r="G25"/>
  <c r="F25"/>
  <c r="E25"/>
  <c r="D25"/>
  <c r="K24"/>
  <c r="J24"/>
  <c r="I24"/>
  <c r="H24"/>
  <c r="G24"/>
  <c r="F24"/>
  <c r="E24"/>
  <c r="B11"/>
  <c r="H34" i="2"/>
  <c r="H33"/>
  <c r="H32"/>
  <c r="H31"/>
  <c r="G34"/>
  <c r="G33"/>
  <c r="G32"/>
  <c r="G31"/>
  <c r="F34"/>
  <c r="F33"/>
  <c r="F31"/>
  <c r="E34"/>
  <c r="E33"/>
  <c r="E31"/>
  <c r="D34"/>
  <c r="D33"/>
  <c r="D31"/>
  <c r="K30"/>
  <c r="J30"/>
  <c r="I30"/>
  <c r="H30"/>
  <c r="G30"/>
  <c r="F30"/>
  <c r="E30"/>
  <c r="D30"/>
  <c r="K29"/>
  <c r="J29"/>
  <c r="I29"/>
  <c r="H29"/>
  <c r="G29"/>
  <c r="F29"/>
  <c r="E29"/>
  <c r="D29"/>
  <c r="K28"/>
  <c r="I28"/>
  <c r="H28"/>
  <c r="G28"/>
  <c r="F28"/>
  <c r="E28"/>
  <c r="J28"/>
  <c r="D28"/>
  <c r="I19" i="5"/>
  <c r="H19"/>
  <c r="G19"/>
  <c r="F19"/>
  <c r="E19"/>
  <c r="D19"/>
  <c r="C19"/>
  <c r="I18"/>
  <c r="H18"/>
  <c r="G18"/>
  <c r="F18"/>
  <c r="E18"/>
  <c r="D18"/>
  <c r="C18"/>
  <c r="B19"/>
  <c r="B18"/>
  <c r="B14"/>
  <c r="F15" i="6"/>
  <c r="F14"/>
  <c r="F13"/>
  <c r="F12"/>
  <c r="F11"/>
  <c r="F10"/>
  <c r="F9"/>
  <c r="F8"/>
  <c r="F7"/>
  <c r="F6"/>
  <c r="F5"/>
  <c r="F4"/>
  <c r="B28" i="12" l="1"/>
  <c r="E26" i="1"/>
  <c r="D15" i="14" s="1"/>
  <c r="F15" s="1"/>
  <c r="E15" s="1"/>
  <c r="B28" i="9"/>
  <c r="B28" i="13"/>
  <c r="B32" i="15"/>
  <c r="B29" i="10"/>
  <c r="B35" i="2"/>
  <c r="B28" i="8"/>
  <c r="F16" i="6"/>
  <c r="D17" i="14" s="1"/>
  <c r="F17" s="1"/>
  <c r="E17" s="1"/>
  <c r="B7" i="5"/>
  <c r="B20" s="1"/>
  <c r="D9" i="14" s="1"/>
  <c r="B13" i="2"/>
  <c r="D11" i="14" l="1"/>
  <c r="F11" s="1"/>
  <c r="F9"/>
  <c r="D13"/>
  <c r="F13" s="1"/>
  <c r="E13" s="1"/>
  <c r="D20" l="1"/>
  <c r="E9"/>
  <c r="F20"/>
  <c r="E11"/>
  <c r="E20" l="1"/>
</calcChain>
</file>

<file path=xl/sharedStrings.xml><?xml version="1.0" encoding="utf-8"?>
<sst xmlns="http://schemas.openxmlformats.org/spreadsheetml/2006/main" count="643" uniqueCount="119">
  <si>
    <t xml:space="preserve">Název činnosti </t>
  </si>
  <si>
    <t>TJ</t>
  </si>
  <si>
    <t>množství</t>
  </si>
  <si>
    <t>Úklid klestu - hromádkování</t>
  </si>
  <si>
    <t>m3</t>
  </si>
  <si>
    <t>Pálení -hromádkovaného klestu</t>
  </si>
  <si>
    <t>Zalesňování - první, jamky 25x25</t>
  </si>
  <si>
    <t>tis. ks</t>
  </si>
  <si>
    <t>Zalesňování-první, štěrbinová</t>
  </si>
  <si>
    <t>ha</t>
  </si>
  <si>
    <t xml:space="preserve">Výsek nežádoucích dřevin </t>
  </si>
  <si>
    <t>Zpřístupnění řezem</t>
  </si>
  <si>
    <t>Kladení lapáků</t>
  </si>
  <si>
    <t>ks</t>
  </si>
  <si>
    <t>Asanace kůrovcového dříví - odkornění</t>
  </si>
  <si>
    <t>Asanace kůrovcového dříví - chemicky</t>
  </si>
  <si>
    <t>Ostatní pěstební práce - ručně</t>
  </si>
  <si>
    <t>hod.</t>
  </si>
  <si>
    <t>Ostatní pěstební práce - MP</t>
  </si>
  <si>
    <t>Stavba oplocenky 160 cm - z nového mat.</t>
  </si>
  <si>
    <t>Stavba oplocenky 160 cm - z použitého mat.</t>
  </si>
  <si>
    <t>km</t>
  </si>
  <si>
    <t>Zalesňování - opakované, jamky 25x25</t>
  </si>
  <si>
    <t>Zalesňování-opakované, štěrbinová</t>
  </si>
  <si>
    <t>skupina hmotnatostí</t>
  </si>
  <si>
    <t>Dřeviny</t>
  </si>
  <si>
    <t>druh těžby</t>
  </si>
  <si>
    <t>kvalita</t>
  </si>
  <si>
    <t>-0,09</t>
  </si>
  <si>
    <t>-0,14</t>
  </si>
  <si>
    <t>1,00+</t>
  </si>
  <si>
    <t>Jehličnaté</t>
  </si>
  <si>
    <t>Předmýtní</t>
  </si>
  <si>
    <t>běžná</t>
  </si>
  <si>
    <t>Mýtní</t>
  </si>
  <si>
    <t>kůrovec</t>
  </si>
  <si>
    <t>Kalamita</t>
  </si>
  <si>
    <t>souše</t>
  </si>
  <si>
    <t>lapák</t>
  </si>
  <si>
    <t>vývrat</t>
  </si>
  <si>
    <t>zlom</t>
  </si>
  <si>
    <t>Celkem</t>
  </si>
  <si>
    <t>BOROVICE</t>
  </si>
  <si>
    <t>těžba 2019-2023</t>
  </si>
  <si>
    <t>MODŘÍN</t>
  </si>
  <si>
    <t>Listnaté</t>
  </si>
  <si>
    <t>DB</t>
  </si>
  <si>
    <t>OL, BR</t>
  </si>
  <si>
    <t>BK, JV, JS</t>
  </si>
  <si>
    <t>Provoz traktor</t>
  </si>
  <si>
    <t>Provoz ter. auto</t>
  </si>
  <si>
    <t>Prořezávky vč. rozčlenění</t>
  </si>
  <si>
    <t>Ochrana MLP proti zvěři - zimní nátěr</t>
  </si>
  <si>
    <t>Ochrana MLP proti buřeni - ožínání plošky 60x60</t>
  </si>
  <si>
    <t>Ochrana MLP proti buřeni - chemicky</t>
  </si>
  <si>
    <t>Individuální ochrana - oplůtky</t>
  </si>
  <si>
    <t>Nahodilá</t>
  </si>
  <si>
    <t>m3 rozdělené dle dřevin a hmotnatostí</t>
  </si>
  <si>
    <t>Suma</t>
  </si>
  <si>
    <t>dřevina</t>
  </si>
  <si>
    <t>tl. koř. krčku</t>
  </si>
  <si>
    <t>Smrk ztepilý</t>
  </si>
  <si>
    <t>výška nadzemní části (cm)</t>
  </si>
  <si>
    <t>25-34</t>
  </si>
  <si>
    <t>Borovice lesní</t>
  </si>
  <si>
    <t>25+</t>
  </si>
  <si>
    <t>Modřín opadavý</t>
  </si>
  <si>
    <t>35-54</t>
  </si>
  <si>
    <t>Jedle bělokorá</t>
  </si>
  <si>
    <t>20-24</t>
  </si>
  <si>
    <t>Douglaska tisolictá</t>
  </si>
  <si>
    <t>15-34</t>
  </si>
  <si>
    <t>Buk lesní</t>
  </si>
  <si>
    <t>30-49</t>
  </si>
  <si>
    <t>Dub zimní</t>
  </si>
  <si>
    <t>Lípa</t>
  </si>
  <si>
    <t>Jilm</t>
  </si>
  <si>
    <t>Javor</t>
  </si>
  <si>
    <t>Jasan</t>
  </si>
  <si>
    <t>Instalace feromonových lapačů</t>
  </si>
  <si>
    <t>Olše</t>
  </si>
  <si>
    <t>cena/ks</t>
  </si>
  <si>
    <t xml:space="preserve">Zde doplňte cenu bez DPH za 1m3 </t>
  </si>
  <si>
    <t>Zde je výpočet pro saldo ( automaticky počítáno )</t>
  </si>
  <si>
    <t>Zde vyplňte cenu za 1 m3</t>
  </si>
  <si>
    <t>Zde se vypočte cena pro 40 m3</t>
  </si>
  <si>
    <t xml:space="preserve"> </t>
  </si>
  <si>
    <t>Je nutné vyplnit všechny bílé buňky - cena za 1 m3</t>
  </si>
  <si>
    <t>Tabulka pro výpočet - těžba - nabídka ceny za vytěžené dřevo v Kč bez DPH</t>
  </si>
  <si>
    <t>Je nutné vyplnit všechny bíle buňky - cena za 1 m3</t>
  </si>
  <si>
    <t xml:space="preserve">Krycí list nabídky </t>
  </si>
  <si>
    <t>Cena bez DPH</t>
  </si>
  <si>
    <t>DPH</t>
  </si>
  <si>
    <t>Cena za práci - těžba</t>
  </si>
  <si>
    <t>Nabídka za vytěžené dřevo jehličnaté</t>
  </si>
  <si>
    <t>Nabídka za vytěžené dřevo listnaté</t>
  </si>
  <si>
    <t>Pěstební projekt - práce</t>
  </si>
  <si>
    <t>Pěstební projekt - sazenice</t>
  </si>
  <si>
    <t>Saldo</t>
  </si>
  <si>
    <t>Ost list</t>
  </si>
  <si>
    <t>V ……………………………………………………………………</t>
  </si>
  <si>
    <t>dne ………………………………………………………………</t>
  </si>
  <si>
    <t>…………………………………………………………………………</t>
  </si>
  <si>
    <t>podpis a razítko</t>
  </si>
  <si>
    <t>Zde se vypočte cena pro  24 832m3</t>
  </si>
  <si>
    <t>Zde se vypočte cena pro 317 m3</t>
  </si>
  <si>
    <t>Zde se vypočte cena pro 114 m3</t>
  </si>
  <si>
    <t>Zde se vypočte cena pro 66 m3</t>
  </si>
  <si>
    <t>cena/jednotka  bez DPH</t>
  </si>
  <si>
    <t>cena/množství bez DPH</t>
  </si>
  <si>
    <t>CELKEM bez DPH</t>
  </si>
  <si>
    <t>Cena včetně DPH</t>
  </si>
  <si>
    <t xml:space="preserve">  </t>
  </si>
  <si>
    <r>
      <rPr>
        <b/>
        <sz val="16"/>
        <rFont val="Calibri"/>
        <family val="2"/>
        <charset val="238"/>
      </rPr>
      <t xml:space="preserve">Název </t>
    </r>
    <r>
      <rPr>
        <b/>
        <sz val="16"/>
        <color indexed="53"/>
        <rFont val="Calibri"/>
        <family val="2"/>
        <charset val="238"/>
      </rPr>
      <t xml:space="preserve"> Pěstební a těžební práce s prodejem dříví při plněni v LHC města Vidnavy</t>
    </r>
  </si>
  <si>
    <t>příloha P3: Pěstební projekt: rok 2019-2023  - sumář prací</t>
  </si>
  <si>
    <t>příoha P2 :sumář těžby pro výpočet ceny za práci</t>
  </si>
  <si>
    <t>příloha P4 : Sazenice pro zalesňování:  rok 2019-2023</t>
  </si>
  <si>
    <r>
      <rPr>
        <b/>
        <i/>
        <sz val="16"/>
        <color theme="1"/>
        <rFont val="Calibri"/>
        <family val="2"/>
        <charset val="238"/>
        <scheme val="minor"/>
      </rPr>
      <t>příloha P1</t>
    </r>
    <r>
      <rPr>
        <b/>
        <i/>
        <sz val="24"/>
        <color theme="1"/>
        <rFont val="Calibri"/>
        <family val="2"/>
        <charset val="238"/>
        <scheme val="minor"/>
      </rPr>
      <t>: SMRK</t>
    </r>
  </si>
  <si>
    <t xml:space="preserve">cena za množství 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</si>
</sst>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3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24"/>
      <color theme="1"/>
      <name val="Calibri"/>
      <family val="2"/>
      <charset val="238"/>
      <scheme val="minor"/>
    </font>
    <font>
      <b/>
      <i/>
      <sz val="2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8"/>
      <color rgb="FFFF0000"/>
      <name val="Arial CE"/>
      <charset val="238"/>
    </font>
    <font>
      <sz val="16"/>
      <color theme="1"/>
      <name val="Calibri"/>
      <family val="2"/>
      <charset val="238"/>
      <scheme val="minor"/>
    </font>
    <font>
      <b/>
      <sz val="18"/>
      <color rgb="FFFF0000"/>
      <name val="Arial CE"/>
      <charset val="238"/>
    </font>
    <font>
      <sz val="3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b/>
      <sz val="16"/>
      <color theme="9" tint="-0.249977111117893"/>
      <name val="Calibri"/>
      <family val="2"/>
      <charset val="238"/>
    </font>
    <font>
      <b/>
      <sz val="16"/>
      <name val="Calibri"/>
      <family val="2"/>
      <charset val="238"/>
    </font>
    <font>
      <b/>
      <sz val="16"/>
      <color indexed="53"/>
      <name val="Calibri"/>
      <family val="2"/>
      <charset val="238"/>
    </font>
    <font>
      <b/>
      <sz val="12"/>
      <color theme="9" tint="-0.249977111117893"/>
      <name val="Calibri"/>
      <family val="2"/>
      <charset val="238"/>
    </font>
    <font>
      <b/>
      <i/>
      <sz val="16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302">
    <xf numFmtId="0" fontId="0" fillId="0" borderId="0" xfId="0"/>
    <xf numFmtId="0" fontId="9" fillId="0" borderId="0" xfId="2" applyFont="1" applyFill="1" applyBorder="1" applyProtection="1">
      <protection hidden="1"/>
    </xf>
    <xf numFmtId="164" fontId="10" fillId="0" borderId="1" xfId="1" applyNumberFormat="1" applyFont="1" applyFill="1" applyBorder="1" applyAlignment="1" applyProtection="1">
      <alignment horizontal="center" vertical="center" shrinkToFit="1"/>
      <protection hidden="1"/>
    </xf>
    <xf numFmtId="164" fontId="10" fillId="0" borderId="27" xfId="1" applyNumberFormat="1" applyFont="1" applyFill="1" applyBorder="1" applyAlignment="1" applyProtection="1">
      <alignment horizontal="center" vertical="center" shrinkToFit="1"/>
      <protection hidden="1"/>
    </xf>
    <xf numFmtId="0" fontId="11" fillId="3" borderId="5" xfId="2" applyFont="1" applyFill="1" applyBorder="1" applyAlignment="1" applyProtection="1">
      <alignment horizontal="center"/>
      <protection hidden="1"/>
    </xf>
    <xf numFmtId="0" fontId="11" fillId="3" borderId="29" xfId="2" applyFont="1" applyFill="1" applyBorder="1" applyAlignment="1" applyProtection="1">
      <alignment horizontal="center"/>
      <protection hidden="1"/>
    </xf>
    <xf numFmtId="0" fontId="11" fillId="3" borderId="30" xfId="2" applyFont="1" applyFill="1" applyBorder="1" applyAlignment="1" applyProtection="1">
      <alignment horizontal="center"/>
      <protection hidden="1"/>
    </xf>
    <xf numFmtId="49" fontId="7" fillId="3" borderId="31" xfId="2" applyNumberFormat="1" applyFont="1" applyFill="1" applyBorder="1" applyAlignment="1" applyProtection="1">
      <alignment horizontal="center"/>
      <protection hidden="1"/>
    </xf>
    <xf numFmtId="49" fontId="7" fillId="3" borderId="32" xfId="2" applyNumberFormat="1" applyFont="1" applyFill="1" applyBorder="1" applyAlignment="1" applyProtection="1">
      <alignment horizontal="center"/>
      <protection hidden="1"/>
    </xf>
    <xf numFmtId="49" fontId="7" fillId="3" borderId="33" xfId="2" applyNumberFormat="1" applyFont="1" applyFill="1" applyBorder="1" applyAlignment="1" applyProtection="1">
      <alignment horizontal="center"/>
      <protection hidden="1"/>
    </xf>
    <xf numFmtId="0" fontId="9" fillId="0" borderId="11" xfId="2" applyFont="1" applyFill="1" applyBorder="1" applyAlignment="1" applyProtection="1">
      <alignment horizontal="center"/>
      <protection hidden="1"/>
    </xf>
    <xf numFmtId="0" fontId="8" fillId="0" borderId="8" xfId="2" applyBorder="1" applyProtection="1">
      <protection hidden="1"/>
    </xf>
    <xf numFmtId="0" fontId="8" fillId="0" borderId="34" xfId="2" applyBorder="1" applyProtection="1">
      <protection hidden="1"/>
    </xf>
    <xf numFmtId="0" fontId="9" fillId="0" borderId="14" xfId="2" applyFont="1" applyFill="1" applyBorder="1" applyAlignment="1" applyProtection="1">
      <alignment horizontal="center"/>
      <protection hidden="1"/>
    </xf>
    <xf numFmtId="0" fontId="8" fillId="0" borderId="15" xfId="2" applyBorder="1" applyProtection="1">
      <protection hidden="1"/>
    </xf>
    <xf numFmtId="0" fontId="8" fillId="0" borderId="35" xfId="2" applyBorder="1" applyProtection="1">
      <protection hidden="1"/>
    </xf>
    <xf numFmtId="0" fontId="9" fillId="0" borderId="23" xfId="2" applyFont="1" applyFill="1" applyBorder="1" applyAlignment="1" applyProtection="1">
      <alignment horizontal="center"/>
      <protection hidden="1"/>
    </xf>
    <xf numFmtId="0" fontId="8" fillId="0" borderId="36" xfId="2" applyBorder="1" applyProtection="1">
      <protection hidden="1"/>
    </xf>
    <xf numFmtId="0" fontId="8" fillId="0" borderId="37" xfId="2" applyBorder="1" applyProtection="1">
      <protection hidden="1"/>
    </xf>
    <xf numFmtId="0" fontId="9" fillId="3" borderId="2" xfId="2" applyFont="1" applyFill="1" applyBorder="1" applyAlignment="1" applyProtection="1">
      <alignment horizontal="center"/>
      <protection hidden="1"/>
    </xf>
    <xf numFmtId="0" fontId="1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9" fillId="0" borderId="7" xfId="2" applyFont="1" applyFill="1" applyBorder="1" applyAlignment="1" applyProtection="1">
      <alignment horizontal="center"/>
      <protection hidden="1"/>
    </xf>
    <xf numFmtId="0" fontId="8" fillId="0" borderId="9" xfId="2" applyBorder="1" applyProtection="1">
      <protection hidden="1"/>
    </xf>
    <xf numFmtId="0" fontId="8" fillId="0" borderId="16" xfId="2" applyBorder="1" applyProtection="1">
      <protection hidden="1"/>
    </xf>
    <xf numFmtId="0" fontId="8" fillId="0" borderId="38" xfId="2" applyBorder="1" applyProtection="1">
      <protection hidden="1"/>
    </xf>
    <xf numFmtId="0" fontId="9" fillId="3" borderId="20" xfId="2" applyFont="1" applyFill="1" applyBorder="1" applyAlignment="1" applyProtection="1">
      <alignment horizontal="center"/>
      <protection hidden="1"/>
    </xf>
    <xf numFmtId="164" fontId="10" fillId="0" borderId="0" xfId="1" applyNumberFormat="1" applyFont="1" applyFill="1" applyBorder="1" applyAlignment="1" applyProtection="1">
      <alignment horizontal="center" vertical="center" shrinkToFit="1"/>
      <protection hidden="1"/>
    </xf>
    <xf numFmtId="164" fontId="10" fillId="0" borderId="33" xfId="1" applyNumberFormat="1" applyFont="1" applyFill="1" applyBorder="1" applyAlignment="1" applyProtection="1">
      <alignment horizontal="center" vertical="center" shrinkToFit="1"/>
      <protection hidden="1"/>
    </xf>
    <xf numFmtId="0" fontId="11" fillId="3" borderId="7" xfId="2" applyFont="1" applyFill="1" applyBorder="1" applyAlignment="1" applyProtection="1">
      <alignment horizontal="center"/>
      <protection hidden="1"/>
    </xf>
    <xf numFmtId="0" fontId="11" fillId="3" borderId="8" xfId="2" applyFont="1" applyFill="1" applyBorder="1" applyAlignment="1" applyProtection="1">
      <alignment horizontal="center"/>
      <protection hidden="1"/>
    </xf>
    <xf numFmtId="0" fontId="11" fillId="3" borderId="9" xfId="2" applyFont="1" applyFill="1" applyBorder="1" applyAlignment="1" applyProtection="1">
      <alignment horizontal="center"/>
      <protection hidden="1"/>
    </xf>
    <xf numFmtId="49" fontId="7" fillId="3" borderId="44" xfId="2" applyNumberFormat="1" applyFont="1" applyFill="1" applyBorder="1" applyAlignment="1" applyProtection="1">
      <alignment horizontal="center"/>
      <protection hidden="1"/>
    </xf>
    <xf numFmtId="49" fontId="4" fillId="6" borderId="7" xfId="0" applyNumberFormat="1" applyFont="1" applyFill="1" applyBorder="1" applyProtection="1">
      <protection hidden="1"/>
    </xf>
    <xf numFmtId="49" fontId="4" fillId="6" borderId="11" xfId="0" applyNumberFormat="1" applyFont="1" applyFill="1" applyBorder="1" applyProtection="1">
      <protection hidden="1"/>
    </xf>
    <xf numFmtId="49" fontId="4" fillId="6" borderId="14" xfId="0" applyNumberFormat="1" applyFont="1" applyFill="1" applyBorder="1" applyProtection="1">
      <protection hidden="1"/>
    </xf>
    <xf numFmtId="49" fontId="4" fillId="6" borderId="17" xfId="0" applyNumberFormat="1" applyFont="1" applyFill="1" applyBorder="1" applyProtection="1">
      <protection hidden="1"/>
    </xf>
    <xf numFmtId="49" fontId="4" fillId="7" borderId="8" xfId="0" applyNumberFormat="1" applyFont="1" applyFill="1" applyBorder="1" applyAlignment="1" applyProtection="1">
      <alignment horizontal="center"/>
      <protection hidden="1"/>
    </xf>
    <xf numFmtId="49" fontId="4" fillId="7" borderId="12" xfId="0" applyNumberFormat="1" applyFont="1" applyFill="1" applyBorder="1" applyAlignment="1" applyProtection="1">
      <alignment horizontal="center"/>
      <protection hidden="1"/>
    </xf>
    <xf numFmtId="49" fontId="4" fillId="7" borderId="15" xfId="0" applyNumberFormat="1" applyFont="1" applyFill="1" applyBorder="1" applyAlignment="1" applyProtection="1">
      <alignment horizontal="center"/>
      <protection hidden="1"/>
    </xf>
    <xf numFmtId="49" fontId="4" fillId="7" borderId="18" xfId="0" applyNumberFormat="1" applyFont="1" applyFill="1" applyBorder="1" applyAlignment="1" applyProtection="1">
      <alignment horizontal="center"/>
      <protection hidden="1"/>
    </xf>
    <xf numFmtId="1" fontId="8" fillId="5" borderId="14" xfId="2" applyNumberFormat="1" applyFont="1" applyFill="1" applyBorder="1" applyProtection="1">
      <protection hidden="1"/>
    </xf>
    <xf numFmtId="1" fontId="8" fillId="5" borderId="15" xfId="2" applyNumberFormat="1" applyFont="1" applyFill="1" applyBorder="1" applyProtection="1">
      <protection hidden="1"/>
    </xf>
    <xf numFmtId="1" fontId="8" fillId="5" borderId="16" xfId="2" applyNumberFormat="1" applyFont="1" applyFill="1" applyBorder="1" applyProtection="1">
      <protection hidden="1"/>
    </xf>
    <xf numFmtId="1" fontId="8" fillId="5" borderId="23" xfId="2" applyNumberFormat="1" applyFont="1" applyFill="1" applyBorder="1" applyProtection="1">
      <protection hidden="1"/>
    </xf>
    <xf numFmtId="1" fontId="8" fillId="5" borderId="36" xfId="2" applyNumberFormat="1" applyFont="1" applyFill="1" applyBorder="1" applyProtection="1">
      <protection hidden="1"/>
    </xf>
    <xf numFmtId="1" fontId="8" fillId="5" borderId="38" xfId="2" applyNumberFormat="1" applyFont="1" applyFill="1" applyBorder="1" applyProtection="1">
      <protection hidden="1"/>
    </xf>
    <xf numFmtId="1" fontId="8" fillId="5" borderId="7" xfId="2" applyNumberFormat="1" applyFont="1" applyFill="1" applyBorder="1" applyAlignment="1" applyProtection="1">
      <protection hidden="1"/>
    </xf>
    <xf numFmtId="1" fontId="8" fillId="5" borderId="8" xfId="2" applyNumberFormat="1" applyFont="1" applyFill="1" applyBorder="1" applyAlignment="1" applyProtection="1">
      <protection hidden="1"/>
    </xf>
    <xf numFmtId="1" fontId="8" fillId="5" borderId="9" xfId="2" applyNumberFormat="1" applyFont="1" applyFill="1" applyBorder="1" applyAlignment="1" applyProtection="1">
      <protection hidden="1"/>
    </xf>
    <xf numFmtId="1" fontId="8" fillId="5" borderId="14" xfId="2" applyNumberFormat="1" applyFont="1" applyFill="1" applyBorder="1" applyAlignment="1" applyProtection="1">
      <protection hidden="1"/>
    </xf>
    <xf numFmtId="1" fontId="8" fillId="5" borderId="15" xfId="2" applyNumberFormat="1" applyFont="1" applyFill="1" applyBorder="1" applyAlignment="1" applyProtection="1">
      <protection hidden="1"/>
    </xf>
    <xf numFmtId="1" fontId="8" fillId="5" borderId="16" xfId="2" applyNumberFormat="1" applyFont="1" applyFill="1" applyBorder="1" applyAlignment="1" applyProtection="1">
      <protection hidden="1"/>
    </xf>
    <xf numFmtId="1" fontId="8" fillId="5" borderId="15" xfId="2" applyNumberFormat="1" applyFont="1" applyFill="1" applyBorder="1" applyAlignment="1" applyProtection="1">
      <alignment vertical="center"/>
      <protection hidden="1"/>
    </xf>
    <xf numFmtId="1" fontId="8" fillId="5" borderId="23" xfId="2" applyNumberFormat="1" applyFont="1" applyFill="1" applyBorder="1" applyAlignment="1" applyProtection="1">
      <protection hidden="1"/>
    </xf>
    <xf numFmtId="1" fontId="8" fillId="5" borderId="36" xfId="2" applyNumberFormat="1" applyFont="1" applyFill="1" applyBorder="1" applyAlignment="1" applyProtection="1">
      <protection hidden="1"/>
    </xf>
    <xf numFmtId="1" fontId="8" fillId="5" borderId="36" xfId="2" applyNumberFormat="1" applyFont="1" applyFill="1" applyBorder="1" applyAlignment="1" applyProtection="1">
      <alignment vertical="center"/>
      <protection hidden="1"/>
    </xf>
    <xf numFmtId="1" fontId="8" fillId="5" borderId="38" xfId="2" applyNumberFormat="1" applyFont="1" applyFill="1" applyBorder="1" applyAlignment="1" applyProtection="1">
      <protection hidden="1"/>
    </xf>
    <xf numFmtId="1" fontId="8" fillId="5" borderId="45" xfId="2" applyNumberFormat="1" applyFont="1" applyFill="1" applyBorder="1" applyAlignment="1" applyProtection="1">
      <alignment horizontal="right" vertical="center"/>
      <protection hidden="1"/>
    </xf>
    <xf numFmtId="1" fontId="8" fillId="5" borderId="8" xfId="2" applyNumberFormat="1" applyFont="1" applyFill="1" applyBorder="1" applyAlignment="1" applyProtection="1">
      <alignment horizontal="right" vertical="center"/>
      <protection hidden="1"/>
    </xf>
    <xf numFmtId="1" fontId="8" fillId="5" borderId="9" xfId="2" applyNumberFormat="1" applyFont="1" applyFill="1" applyBorder="1" applyAlignment="1" applyProtection="1">
      <alignment horizontal="right" vertical="center"/>
      <protection hidden="1"/>
    </xf>
    <xf numFmtId="1" fontId="8" fillId="5" borderId="39" xfId="2" applyNumberFormat="1" applyFont="1" applyFill="1" applyBorder="1" applyAlignment="1" applyProtection="1">
      <alignment horizontal="right" vertical="center"/>
      <protection hidden="1"/>
    </xf>
    <xf numFmtId="1" fontId="8" fillId="5" borderId="15" xfId="2" applyNumberFormat="1" applyFont="1" applyFill="1" applyBorder="1" applyAlignment="1" applyProtection="1">
      <alignment horizontal="right" vertical="center"/>
      <protection hidden="1"/>
    </xf>
    <xf numFmtId="1" fontId="8" fillId="5" borderId="12" xfId="2" applyNumberFormat="1" applyFont="1" applyFill="1" applyBorder="1" applyAlignment="1" applyProtection="1">
      <alignment horizontal="right" vertical="center"/>
      <protection hidden="1"/>
    </xf>
    <xf numFmtId="1" fontId="8" fillId="5" borderId="13" xfId="2" applyNumberFormat="1" applyFont="1" applyFill="1" applyBorder="1" applyAlignment="1" applyProtection="1">
      <alignment horizontal="right" vertical="center"/>
      <protection hidden="1"/>
    </xf>
    <xf numFmtId="1" fontId="8" fillId="5" borderId="23" xfId="2" applyNumberFormat="1" applyFont="1" applyFill="1" applyBorder="1" applyAlignment="1" applyProtection="1">
      <alignment horizontal="right" vertical="center"/>
      <protection hidden="1"/>
    </xf>
    <xf numFmtId="1" fontId="8" fillId="5" borderId="36" xfId="2" applyNumberFormat="1" applyFont="1" applyFill="1" applyBorder="1" applyAlignment="1" applyProtection="1">
      <alignment horizontal="right" vertical="center"/>
      <protection hidden="1"/>
    </xf>
    <xf numFmtId="1" fontId="8" fillId="5" borderId="38" xfId="2" applyNumberFormat="1" applyFont="1" applyFill="1" applyBorder="1" applyAlignment="1" applyProtection="1">
      <alignment horizontal="right" vertical="center"/>
      <protection hidden="1"/>
    </xf>
    <xf numFmtId="49" fontId="16" fillId="2" borderId="3" xfId="0" applyNumberFormat="1" applyFont="1" applyFill="1" applyBorder="1" applyAlignment="1" applyProtection="1">
      <alignment horizontal="center"/>
      <protection hidden="1"/>
    </xf>
    <xf numFmtId="49" fontId="16" fillId="2" borderId="2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4" fillId="3" borderId="32" xfId="0" applyFont="1" applyFill="1" applyBorder="1" applyProtection="1">
      <protection hidden="1"/>
    </xf>
    <xf numFmtId="0" fontId="4" fillId="3" borderId="30" xfId="0" applyFont="1" applyFill="1" applyBorder="1" applyProtection="1">
      <protection hidden="1"/>
    </xf>
    <xf numFmtId="0" fontId="4" fillId="3" borderId="29" xfId="0" applyFont="1" applyFill="1" applyBorder="1" applyProtection="1">
      <protection hidden="1"/>
    </xf>
    <xf numFmtId="0" fontId="4" fillId="3" borderId="6" xfId="0" applyFont="1" applyFill="1" applyBorder="1" applyProtection="1">
      <protection hidden="1"/>
    </xf>
    <xf numFmtId="0" fontId="4" fillId="3" borderId="10" xfId="0" applyFont="1" applyFill="1" applyBorder="1" applyProtection="1">
      <protection hidden="1"/>
    </xf>
    <xf numFmtId="0" fontId="4" fillId="3" borderId="19" xfId="0" applyFont="1" applyFill="1" applyBorder="1" applyProtection="1">
      <protection hidden="1"/>
    </xf>
    <xf numFmtId="0" fontId="4" fillId="3" borderId="22" xfId="0" applyFont="1" applyFill="1" applyBorder="1" applyProtection="1">
      <protection hidden="1"/>
    </xf>
    <xf numFmtId="0" fontId="0" fillId="4" borderId="45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40" xfId="0" applyFill="1" applyBorder="1"/>
    <xf numFmtId="0" fontId="0" fillId="4" borderId="36" xfId="0" applyFill="1" applyBorder="1"/>
    <xf numFmtId="0" fontId="0" fillId="4" borderId="38" xfId="0" applyFill="1" applyBorder="1"/>
    <xf numFmtId="0" fontId="18" fillId="0" borderId="0" xfId="0" applyFont="1" applyProtection="1">
      <protection hidden="1"/>
    </xf>
    <xf numFmtId="2" fontId="4" fillId="9" borderId="15" xfId="0" applyNumberFormat="1" applyFont="1" applyFill="1" applyBorder="1" applyAlignment="1" applyProtection="1">
      <alignment horizontal="center"/>
      <protection hidden="1"/>
    </xf>
    <xf numFmtId="49" fontId="18" fillId="8" borderId="20" xfId="0" applyNumberFormat="1" applyFont="1" applyFill="1" applyBorder="1" applyAlignment="1" applyProtection="1">
      <alignment horizontal="center"/>
      <protection hidden="1"/>
    </xf>
    <xf numFmtId="0" fontId="4" fillId="9" borderId="15" xfId="0" applyNumberFormat="1" applyFont="1" applyFill="1" applyBorder="1" applyAlignment="1" applyProtection="1">
      <alignment horizontal="center"/>
      <protection hidden="1"/>
    </xf>
    <xf numFmtId="0" fontId="3" fillId="6" borderId="7" xfId="0" applyFont="1" applyFill="1" applyBorder="1" applyAlignment="1" applyProtection="1">
      <alignment horizontal="center"/>
      <protection hidden="1"/>
    </xf>
    <xf numFmtId="0" fontId="3" fillId="6" borderId="8" xfId="0" applyFont="1" applyFill="1" applyBorder="1" applyAlignment="1" applyProtection="1">
      <alignment horizontal="center"/>
      <protection hidden="1"/>
    </xf>
    <xf numFmtId="2" fontId="4" fillId="9" borderId="36" xfId="0" applyNumberFormat="1" applyFont="1" applyFill="1" applyBorder="1" applyAlignment="1" applyProtection="1">
      <alignment horizontal="center"/>
      <protection hidden="1"/>
    </xf>
    <xf numFmtId="0" fontId="4" fillId="9" borderId="36" xfId="0" applyNumberFormat="1" applyFont="1" applyFill="1" applyBorder="1" applyAlignment="1" applyProtection="1">
      <alignment horizontal="center"/>
      <protection hidden="1"/>
    </xf>
    <xf numFmtId="0" fontId="4" fillId="9" borderId="14" xfId="0" applyFont="1" applyFill="1" applyBorder="1" applyAlignment="1" applyProtection="1">
      <alignment horizontal="left"/>
      <protection hidden="1"/>
    </xf>
    <xf numFmtId="49" fontId="4" fillId="9" borderId="14" xfId="0" applyNumberFormat="1" applyFont="1" applyFill="1" applyBorder="1" applyAlignment="1" applyProtection="1">
      <alignment horizontal="left"/>
      <protection hidden="1"/>
    </xf>
    <xf numFmtId="49" fontId="4" fillId="9" borderId="23" xfId="0" applyNumberFormat="1" applyFont="1" applyFill="1" applyBorder="1" applyAlignment="1" applyProtection="1">
      <alignment horizontal="left"/>
      <protection hidden="1"/>
    </xf>
    <xf numFmtId="49" fontId="4" fillId="9" borderId="17" xfId="0" applyNumberFormat="1" applyFont="1" applyFill="1" applyBorder="1" applyAlignment="1" applyProtection="1">
      <alignment horizontal="left"/>
      <protection hidden="1"/>
    </xf>
    <xf numFmtId="2" fontId="4" fillId="9" borderId="18" xfId="0" applyNumberFormat="1" applyFont="1" applyFill="1" applyBorder="1" applyAlignment="1" applyProtection="1">
      <alignment horizontal="center"/>
      <protection hidden="1"/>
    </xf>
    <xf numFmtId="0" fontId="4" fillId="9" borderId="18" xfId="0" applyNumberFormat="1" applyFont="1" applyFill="1" applyBorder="1" applyAlignment="1" applyProtection="1">
      <alignment horizontal="center"/>
      <protection hidden="1"/>
    </xf>
    <xf numFmtId="0" fontId="6" fillId="0" borderId="0" xfId="1" applyFont="1" applyAlignment="1" applyProtection="1">
      <alignment horizontal="center"/>
      <protection hidden="1"/>
    </xf>
    <xf numFmtId="0" fontId="3" fillId="6" borderId="34" xfId="0" applyFont="1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4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4" fillId="3" borderId="7" xfId="0" applyFont="1" applyFill="1" applyBorder="1" applyProtection="1">
      <protection hidden="1"/>
    </xf>
    <xf numFmtId="0" fontId="4" fillId="3" borderId="8" xfId="0" applyFont="1" applyFill="1" applyBorder="1" applyProtection="1">
      <protection hidden="1"/>
    </xf>
    <xf numFmtId="0" fontId="4" fillId="3" borderId="9" xfId="0" applyFont="1" applyFill="1" applyBorder="1" applyProtection="1">
      <protection hidden="1"/>
    </xf>
    <xf numFmtId="0" fontId="4" fillId="3" borderId="14" xfId="0" applyFont="1" applyFill="1" applyBorder="1" applyProtection="1">
      <protection hidden="1"/>
    </xf>
    <xf numFmtId="0" fontId="4" fillId="10" borderId="15" xfId="0" applyFont="1" applyFill="1" applyBorder="1" applyProtection="1">
      <protection locked="0"/>
    </xf>
    <xf numFmtId="0" fontId="4" fillId="10" borderId="16" xfId="0" applyFont="1" applyFill="1" applyBorder="1" applyProtection="1">
      <protection locked="0"/>
    </xf>
    <xf numFmtId="0" fontId="4" fillId="3" borderId="23" xfId="0" applyFont="1" applyFill="1" applyBorder="1" applyProtection="1">
      <protection hidden="1"/>
    </xf>
    <xf numFmtId="0" fontId="4" fillId="3" borderId="28" xfId="0" applyFont="1" applyFill="1" applyBorder="1" applyProtection="1">
      <protection hidden="1"/>
    </xf>
    <xf numFmtId="0" fontId="4" fillId="2" borderId="15" xfId="0" applyFont="1" applyFill="1" applyBorder="1" applyProtection="1">
      <protection hidden="1"/>
    </xf>
    <xf numFmtId="0" fontId="0" fillId="3" borderId="16" xfId="0" applyFill="1" applyBorder="1"/>
    <xf numFmtId="0" fontId="0" fillId="3" borderId="21" xfId="0" applyFill="1" applyBorder="1"/>
    <xf numFmtId="1" fontId="7" fillId="0" borderId="7" xfId="2" applyNumberFormat="1" applyFont="1" applyFill="1" applyBorder="1" applyProtection="1">
      <protection locked="0"/>
    </xf>
    <xf numFmtId="1" fontId="7" fillId="0" borderId="8" xfId="2" applyNumberFormat="1" applyFont="1" applyFill="1" applyBorder="1" applyProtection="1">
      <protection locked="0"/>
    </xf>
    <xf numFmtId="1" fontId="7" fillId="0" borderId="9" xfId="2" applyNumberFormat="1" applyFont="1" applyFill="1" applyBorder="1" applyProtection="1">
      <protection locked="0"/>
    </xf>
    <xf numFmtId="1" fontId="7" fillId="0" borderId="14" xfId="2" applyNumberFormat="1" applyFont="1" applyFill="1" applyBorder="1" applyProtection="1">
      <protection locked="0"/>
    </xf>
    <xf numFmtId="1" fontId="7" fillId="0" borderId="15" xfId="2" applyNumberFormat="1" applyFont="1" applyFill="1" applyBorder="1" applyProtection="1">
      <protection locked="0"/>
    </xf>
    <xf numFmtId="1" fontId="7" fillId="0" borderId="16" xfId="2" applyNumberFormat="1" applyFont="1" applyFill="1" applyBorder="1" applyProtection="1">
      <protection locked="0"/>
    </xf>
    <xf numFmtId="1" fontId="7" fillId="0" borderId="42" xfId="2" applyNumberFormat="1" applyFont="1" applyFill="1" applyBorder="1" applyProtection="1">
      <protection locked="0"/>
    </xf>
    <xf numFmtId="1" fontId="7" fillId="0" borderId="49" xfId="2" applyNumberFormat="1" applyFont="1" applyFill="1" applyBorder="1" applyProtection="1">
      <protection locked="0"/>
    </xf>
    <xf numFmtId="1" fontId="7" fillId="0" borderId="21" xfId="2" applyNumberFormat="1" applyFont="1" applyFill="1" applyBorder="1" applyProtection="1">
      <protection locked="0"/>
    </xf>
    <xf numFmtId="1" fontId="7" fillId="11" borderId="7" xfId="2" applyNumberFormat="1" applyFont="1" applyFill="1" applyBorder="1" applyProtection="1">
      <protection hidden="1"/>
    </xf>
    <xf numFmtId="1" fontId="7" fillId="11" borderId="8" xfId="2" applyNumberFormat="1" applyFont="1" applyFill="1" applyBorder="1" applyProtection="1">
      <protection hidden="1"/>
    </xf>
    <xf numFmtId="1" fontId="7" fillId="11" borderId="9" xfId="2" applyNumberFormat="1" applyFont="1" applyFill="1" applyBorder="1" applyProtection="1">
      <protection hidden="1"/>
    </xf>
    <xf numFmtId="1" fontId="7" fillId="11" borderId="14" xfId="2" applyNumberFormat="1" applyFont="1" applyFill="1" applyBorder="1" applyProtection="1">
      <protection hidden="1"/>
    </xf>
    <xf numFmtId="1" fontId="7" fillId="11" borderId="15" xfId="2" applyNumberFormat="1" applyFont="1" applyFill="1" applyBorder="1" applyProtection="1">
      <protection hidden="1"/>
    </xf>
    <xf numFmtId="1" fontId="7" fillId="11" borderId="16" xfId="2" applyNumberFormat="1" applyFont="1" applyFill="1" applyBorder="1" applyProtection="1">
      <protection hidden="1"/>
    </xf>
    <xf numFmtId="1" fontId="7" fillId="11" borderId="23" xfId="2" applyNumberFormat="1" applyFont="1" applyFill="1" applyBorder="1" applyProtection="1">
      <protection hidden="1"/>
    </xf>
    <xf numFmtId="1" fontId="7" fillId="11" borderId="36" xfId="2" applyNumberFormat="1" applyFont="1" applyFill="1" applyBorder="1" applyProtection="1">
      <protection hidden="1"/>
    </xf>
    <xf numFmtId="1" fontId="7" fillId="11" borderId="38" xfId="2" applyNumberFormat="1" applyFont="1" applyFill="1" applyBorder="1" applyProtection="1">
      <protection hidden="1"/>
    </xf>
    <xf numFmtId="1" fontId="7" fillId="11" borderId="15" xfId="2" applyNumberFormat="1" applyFont="1" applyFill="1" applyBorder="1" applyProtection="1"/>
    <xf numFmtId="1" fontId="7" fillId="11" borderId="16" xfId="2" applyNumberFormat="1" applyFont="1" applyFill="1" applyBorder="1" applyProtection="1"/>
    <xf numFmtId="1" fontId="7" fillId="11" borderId="36" xfId="2" applyNumberFormat="1" applyFont="1" applyFill="1" applyBorder="1" applyProtection="1"/>
    <xf numFmtId="1" fontId="7" fillId="10" borderId="15" xfId="2" applyNumberFormat="1" applyFont="1" applyFill="1" applyBorder="1" applyProtection="1">
      <protection locked="0"/>
    </xf>
    <xf numFmtId="1" fontId="7" fillId="10" borderId="36" xfId="2" applyNumberFormat="1" applyFont="1" applyFill="1" applyBorder="1" applyProtection="1">
      <protection locked="0"/>
    </xf>
    <xf numFmtId="0" fontId="9" fillId="0" borderId="31" xfId="2" applyFont="1" applyFill="1" applyBorder="1" applyAlignment="1" applyProtection="1">
      <alignment horizontal="center"/>
      <protection hidden="1"/>
    </xf>
    <xf numFmtId="1" fontId="7" fillId="10" borderId="8" xfId="2" applyNumberFormat="1" applyFont="1" applyFill="1" applyBorder="1" applyProtection="1">
      <protection locked="0"/>
    </xf>
    <xf numFmtId="1" fontId="7" fillId="10" borderId="9" xfId="2" applyNumberFormat="1" applyFont="1" applyFill="1" applyBorder="1" applyProtection="1">
      <protection locked="0"/>
    </xf>
    <xf numFmtId="0" fontId="9" fillId="0" borderId="20" xfId="2" applyFont="1" applyFill="1" applyBorder="1" applyAlignment="1" applyProtection="1">
      <alignment horizontal="center"/>
      <protection hidden="1"/>
    </xf>
    <xf numFmtId="0" fontId="9" fillId="0" borderId="50" xfId="2" applyFont="1" applyFill="1" applyBorder="1" applyAlignment="1" applyProtection="1">
      <alignment horizontal="center"/>
      <protection hidden="1"/>
    </xf>
    <xf numFmtId="0" fontId="8" fillId="0" borderId="18" xfId="2" applyBorder="1" applyProtection="1">
      <protection hidden="1"/>
    </xf>
    <xf numFmtId="0" fontId="8" fillId="0" borderId="47" xfId="2" applyBorder="1" applyProtection="1">
      <protection hidden="1"/>
    </xf>
    <xf numFmtId="0" fontId="0" fillId="10" borderId="0" xfId="0" applyFill="1" applyProtection="1">
      <protection hidden="1"/>
    </xf>
    <xf numFmtId="0" fontId="9" fillId="0" borderId="41" xfId="2" applyFont="1" applyFill="1" applyBorder="1" applyAlignment="1" applyProtection="1">
      <alignment horizontal="center"/>
      <protection hidden="1"/>
    </xf>
    <xf numFmtId="0" fontId="8" fillId="0" borderId="7" xfId="2" applyBorder="1" applyProtection="1">
      <protection hidden="1"/>
    </xf>
    <xf numFmtId="0" fontId="9" fillId="0" borderId="51" xfId="2" applyFont="1" applyFill="1" applyBorder="1" applyAlignment="1" applyProtection="1">
      <alignment horizontal="center"/>
      <protection hidden="1"/>
    </xf>
    <xf numFmtId="0" fontId="8" fillId="0" borderId="14" xfId="2" applyBorder="1" applyProtection="1">
      <protection hidden="1"/>
    </xf>
    <xf numFmtId="0" fontId="9" fillId="0" borderId="42" xfId="2" applyFont="1" applyFill="1" applyBorder="1" applyAlignment="1" applyProtection="1">
      <alignment horizontal="center"/>
      <protection hidden="1"/>
    </xf>
    <xf numFmtId="0" fontId="8" fillId="0" borderId="23" xfId="2" applyBorder="1" applyProtection="1">
      <protection hidden="1"/>
    </xf>
    <xf numFmtId="0" fontId="11" fillId="3" borderId="52" xfId="2" applyFont="1" applyFill="1" applyBorder="1" applyAlignment="1" applyProtection="1">
      <alignment horizontal="center"/>
      <protection hidden="1"/>
    </xf>
    <xf numFmtId="49" fontId="7" fillId="3" borderId="18" xfId="2" applyNumberFormat="1" applyFont="1" applyFill="1" applyBorder="1" applyAlignment="1" applyProtection="1">
      <alignment horizontal="center"/>
      <protection hidden="1"/>
    </xf>
    <xf numFmtId="1" fontId="7" fillId="10" borderId="7" xfId="2" applyNumberFormat="1" applyFont="1" applyFill="1" applyBorder="1" applyProtection="1">
      <protection locked="0"/>
    </xf>
    <xf numFmtId="2" fontId="0" fillId="0" borderId="0" xfId="0" applyNumberFormat="1"/>
    <xf numFmtId="0" fontId="9" fillId="10" borderId="0" xfId="2" applyFont="1" applyFill="1" applyBorder="1" applyAlignment="1" applyProtection="1">
      <alignment horizontal="center"/>
      <protection hidden="1"/>
    </xf>
    <xf numFmtId="1" fontId="7" fillId="10" borderId="10" xfId="2" applyNumberFormat="1" applyFont="1" applyFill="1" applyBorder="1" applyProtection="1">
      <protection locked="0"/>
    </xf>
    <xf numFmtId="1" fontId="7" fillId="10" borderId="2" xfId="2" applyNumberFormat="1" applyFont="1" applyFill="1" applyBorder="1" applyProtection="1">
      <protection locked="0"/>
    </xf>
    <xf numFmtId="1" fontId="7" fillId="10" borderId="5" xfId="2" applyNumberFormat="1" applyFont="1" applyFill="1" applyBorder="1" applyProtection="1">
      <protection locked="0"/>
    </xf>
    <xf numFmtId="1" fontId="8" fillId="12" borderId="14" xfId="2" applyNumberFormat="1" applyFont="1" applyFill="1" applyBorder="1" applyProtection="1">
      <protection hidden="1"/>
    </xf>
    <xf numFmtId="1" fontId="8" fillId="12" borderId="15" xfId="2" applyNumberFormat="1" applyFont="1" applyFill="1" applyBorder="1" applyProtection="1">
      <protection hidden="1"/>
    </xf>
    <xf numFmtId="1" fontId="8" fillId="12" borderId="16" xfId="2" applyNumberFormat="1" applyFont="1" applyFill="1" applyBorder="1" applyProtection="1">
      <protection hidden="1"/>
    </xf>
    <xf numFmtId="1" fontId="8" fillId="12" borderId="23" xfId="2" applyNumberFormat="1" applyFont="1" applyFill="1" applyBorder="1" applyProtection="1">
      <protection hidden="1"/>
    </xf>
    <xf numFmtId="1" fontId="8" fillId="12" borderId="36" xfId="2" applyNumberFormat="1" applyFont="1" applyFill="1" applyBorder="1" applyProtection="1">
      <protection hidden="1"/>
    </xf>
    <xf numFmtId="1" fontId="8" fillId="12" borderId="38" xfId="2" applyNumberFormat="1" applyFont="1" applyFill="1" applyBorder="1" applyProtection="1">
      <protection hidden="1"/>
    </xf>
    <xf numFmtId="1" fontId="7" fillId="11" borderId="14" xfId="2" applyNumberFormat="1" applyFont="1" applyFill="1" applyBorder="1" applyProtection="1"/>
    <xf numFmtId="1" fontId="7" fillId="11" borderId="23" xfId="2" applyNumberFormat="1" applyFont="1" applyFill="1" applyBorder="1" applyProtection="1"/>
    <xf numFmtId="1" fontId="7" fillId="11" borderId="38" xfId="2" applyNumberFormat="1" applyFont="1" applyFill="1" applyBorder="1" applyProtection="1"/>
    <xf numFmtId="1" fontId="7" fillId="10" borderId="3" xfId="2" applyNumberFormat="1" applyFont="1" applyFill="1" applyBorder="1" applyProtection="1">
      <protection locked="0"/>
    </xf>
    <xf numFmtId="1" fontId="7" fillId="10" borderId="4" xfId="2" applyNumberFormat="1" applyFont="1" applyFill="1" applyBorder="1" applyProtection="1">
      <protection locked="0"/>
    </xf>
    <xf numFmtId="1" fontId="7" fillId="10" borderId="16" xfId="2" applyNumberFormat="1" applyFont="1" applyFill="1" applyBorder="1" applyProtection="1">
      <protection locked="0"/>
    </xf>
    <xf numFmtId="1" fontId="7" fillId="10" borderId="38" xfId="2" applyNumberFormat="1" applyFont="1" applyFill="1" applyBorder="1" applyProtection="1">
      <protection locked="0"/>
    </xf>
    <xf numFmtId="1" fontId="7" fillId="11" borderId="12" xfId="2" applyNumberFormat="1" applyFont="1" applyFill="1" applyBorder="1" applyProtection="1"/>
    <xf numFmtId="1" fontId="7" fillId="11" borderId="13" xfId="2" applyNumberFormat="1" applyFont="1" applyFill="1" applyBorder="1" applyProtection="1"/>
    <xf numFmtId="49" fontId="7" fillId="3" borderId="2" xfId="2" applyNumberFormat="1" applyFont="1" applyFill="1" applyBorder="1" applyAlignment="1" applyProtection="1">
      <alignment horizontal="center"/>
      <protection hidden="1"/>
    </xf>
    <xf numFmtId="49" fontId="7" fillId="3" borderId="3" xfId="2" applyNumberFormat="1" applyFont="1" applyFill="1" applyBorder="1" applyAlignment="1" applyProtection="1">
      <alignment horizontal="center"/>
      <protection hidden="1"/>
    </xf>
    <xf numFmtId="49" fontId="7" fillId="3" borderId="26" xfId="2" applyNumberFormat="1" applyFont="1" applyFill="1" applyBorder="1" applyAlignment="1" applyProtection="1">
      <alignment horizontal="center"/>
      <protection hidden="1"/>
    </xf>
    <xf numFmtId="1" fontId="7" fillId="10" borderId="12" xfId="2" applyNumberFormat="1" applyFont="1" applyFill="1" applyBorder="1" applyProtection="1">
      <protection locked="0"/>
    </xf>
    <xf numFmtId="1" fontId="7" fillId="10" borderId="13" xfId="2" applyNumberFormat="1" applyFont="1" applyFill="1" applyBorder="1" applyProtection="1">
      <protection locked="0"/>
    </xf>
    <xf numFmtId="1" fontId="8" fillId="12" borderId="7" xfId="2" applyNumberFormat="1" applyFont="1" applyFill="1" applyBorder="1" applyProtection="1">
      <protection hidden="1"/>
    </xf>
    <xf numFmtId="1" fontId="8" fillId="12" borderId="8" xfId="2" applyNumberFormat="1" applyFont="1" applyFill="1" applyBorder="1" applyProtection="1">
      <protection hidden="1"/>
    </xf>
    <xf numFmtId="1" fontId="8" fillId="12" borderId="9" xfId="2" applyNumberFormat="1" applyFont="1" applyFill="1" applyBorder="1" applyProtection="1">
      <protection hidden="1"/>
    </xf>
    <xf numFmtId="1" fontId="8" fillId="12" borderId="14" xfId="2" applyNumberFormat="1" applyFont="1" applyFill="1" applyBorder="1" applyProtection="1">
      <protection locked="0"/>
    </xf>
    <xf numFmtId="1" fontId="8" fillId="12" borderId="15" xfId="2" applyNumberFormat="1" applyFont="1" applyFill="1" applyBorder="1" applyProtection="1">
      <protection locked="0"/>
    </xf>
    <xf numFmtId="1" fontId="8" fillId="12" borderId="16" xfId="2" applyNumberFormat="1" applyFont="1" applyFill="1" applyBorder="1" applyProtection="1">
      <protection locked="0"/>
    </xf>
    <xf numFmtId="1" fontId="8" fillId="10" borderId="14" xfId="2" applyNumberFormat="1" applyFont="1" applyFill="1" applyBorder="1" applyProtection="1">
      <protection locked="0" hidden="1"/>
    </xf>
    <xf numFmtId="1" fontId="8" fillId="10" borderId="15" xfId="2" applyNumberFormat="1" applyFont="1" applyFill="1" applyBorder="1" applyProtection="1">
      <protection locked="0" hidden="1"/>
    </xf>
    <xf numFmtId="1" fontId="8" fillId="10" borderId="16" xfId="2" applyNumberFormat="1" applyFont="1" applyFill="1" applyBorder="1" applyProtection="1">
      <protection locked="0" hidden="1"/>
    </xf>
    <xf numFmtId="1" fontId="8" fillId="10" borderId="23" xfId="2" applyNumberFormat="1" applyFont="1" applyFill="1" applyBorder="1" applyProtection="1">
      <protection locked="0" hidden="1"/>
    </xf>
    <xf numFmtId="1" fontId="8" fillId="10" borderId="36" xfId="2" applyNumberFormat="1" applyFont="1" applyFill="1" applyBorder="1" applyProtection="1">
      <protection locked="0" hidden="1"/>
    </xf>
    <xf numFmtId="1" fontId="8" fillId="10" borderId="38" xfId="2" applyNumberFormat="1" applyFont="1" applyFill="1" applyBorder="1" applyProtection="1">
      <protection locked="0" hidden="1"/>
    </xf>
    <xf numFmtId="1" fontId="7" fillId="10" borderId="7" xfId="2" applyNumberFormat="1" applyFont="1" applyFill="1" applyBorder="1" applyAlignment="1" applyProtection="1">
      <alignment horizontal="center" vertical="center"/>
      <protection locked="0" hidden="1"/>
    </xf>
    <xf numFmtId="1" fontId="7" fillId="10" borderId="8" xfId="2" applyNumberFormat="1" applyFont="1" applyFill="1" applyBorder="1" applyAlignment="1" applyProtection="1">
      <alignment horizontal="center" vertical="center"/>
      <protection locked="0" hidden="1"/>
    </xf>
    <xf numFmtId="1" fontId="7" fillId="10" borderId="32" xfId="2" applyNumberFormat="1" applyFont="1" applyFill="1" applyBorder="1" applyAlignment="1" applyProtection="1">
      <alignment horizontal="center" vertical="center"/>
      <protection locked="0" hidden="1"/>
    </xf>
    <xf numFmtId="1" fontId="7" fillId="10" borderId="30" xfId="2" applyNumberFormat="1" applyFont="1" applyFill="1" applyBorder="1" applyAlignment="1" applyProtection="1">
      <alignment horizontal="center" vertical="center"/>
      <protection locked="0" hidden="1"/>
    </xf>
    <xf numFmtId="1" fontId="7" fillId="10" borderId="14" xfId="2" applyNumberFormat="1" applyFont="1" applyFill="1" applyBorder="1" applyAlignment="1" applyProtection="1">
      <alignment horizontal="center" vertical="center"/>
      <protection locked="0" hidden="1"/>
    </xf>
    <xf numFmtId="1" fontId="7" fillId="10" borderId="15" xfId="2" applyNumberFormat="1" applyFont="1" applyFill="1" applyBorder="1" applyAlignment="1" applyProtection="1">
      <alignment horizontal="center" vertical="center"/>
      <protection locked="0" hidden="1"/>
    </xf>
    <xf numFmtId="1" fontId="7" fillId="10" borderId="16" xfId="2" applyNumberFormat="1" applyFont="1" applyFill="1" applyBorder="1" applyAlignment="1" applyProtection="1">
      <alignment horizontal="center" vertical="center"/>
      <protection locked="0" hidden="1"/>
    </xf>
    <xf numFmtId="1" fontId="7" fillId="10" borderId="12" xfId="2" applyNumberFormat="1" applyFont="1" applyFill="1" applyBorder="1" applyAlignment="1" applyProtection="1">
      <alignment horizontal="center" vertical="center"/>
      <protection locked="0" hidden="1"/>
    </xf>
    <xf numFmtId="1" fontId="7" fillId="10" borderId="13" xfId="2" applyNumberFormat="1" applyFont="1" applyFill="1" applyBorder="1" applyAlignment="1" applyProtection="1">
      <alignment horizontal="center" vertical="center"/>
      <protection locked="0" hidden="1"/>
    </xf>
    <xf numFmtId="1" fontId="7" fillId="10" borderId="23" xfId="2" applyNumberFormat="1" applyFont="1" applyFill="1" applyBorder="1" applyAlignment="1" applyProtection="1">
      <alignment horizontal="center" vertical="center"/>
      <protection locked="0" hidden="1"/>
    </xf>
    <xf numFmtId="1" fontId="7" fillId="10" borderId="36" xfId="2" applyNumberFormat="1" applyFont="1" applyFill="1" applyBorder="1" applyAlignment="1" applyProtection="1">
      <alignment horizontal="center" vertical="center"/>
      <protection locked="0" hidden="1"/>
    </xf>
    <xf numFmtId="1" fontId="7" fillId="10" borderId="38" xfId="2" applyNumberFormat="1" applyFont="1" applyFill="1" applyBorder="1" applyAlignment="1" applyProtection="1">
      <alignment horizontal="center" vertical="center"/>
      <protection locked="0" hidden="1"/>
    </xf>
    <xf numFmtId="1" fontId="4" fillId="7" borderId="34" xfId="0" applyNumberFormat="1" applyFont="1" applyFill="1" applyBorder="1" applyAlignment="1" applyProtection="1">
      <alignment horizontal="right"/>
      <protection hidden="1"/>
    </xf>
    <xf numFmtId="1" fontId="4" fillId="7" borderId="55" xfId="0" applyNumberFormat="1" applyFont="1" applyFill="1" applyBorder="1" applyAlignment="1" applyProtection="1">
      <alignment horizontal="right"/>
      <protection hidden="1"/>
    </xf>
    <xf numFmtId="1" fontId="4" fillId="7" borderId="35" xfId="0" applyNumberFormat="1" applyFont="1" applyFill="1" applyBorder="1" applyAlignment="1" applyProtection="1">
      <alignment horizontal="right"/>
      <protection hidden="1"/>
    </xf>
    <xf numFmtId="1" fontId="4" fillId="7" borderId="47" xfId="0" applyNumberFormat="1" applyFont="1" applyFill="1" applyBorder="1" applyAlignment="1" applyProtection="1">
      <alignment horizontal="right"/>
      <protection hidden="1"/>
    </xf>
    <xf numFmtId="0" fontId="0" fillId="3" borderId="28" xfId="0" applyFill="1" applyBorder="1"/>
    <xf numFmtId="0" fontId="0" fillId="3" borderId="25" xfId="0" applyFill="1" applyBorder="1"/>
    <xf numFmtId="0" fontId="0" fillId="3" borderId="5" xfId="0" applyFill="1" applyBorder="1"/>
    <xf numFmtId="0" fontId="3" fillId="0" borderId="2" xfId="0" applyFont="1" applyBorder="1"/>
    <xf numFmtId="0" fontId="29" fillId="0" borderId="2" xfId="0" applyFont="1" applyBorder="1"/>
    <xf numFmtId="49" fontId="3" fillId="2" borderId="24" xfId="0" applyNumberFormat="1" applyFont="1" applyFill="1" applyBorder="1" applyAlignment="1" applyProtection="1">
      <alignment horizontal="center"/>
      <protection hidden="1"/>
    </xf>
    <xf numFmtId="0" fontId="0" fillId="13" borderId="12" xfId="0" applyFill="1" applyBorder="1"/>
    <xf numFmtId="0" fontId="0" fillId="13" borderId="15" xfId="0" applyFill="1" applyBorder="1"/>
    <xf numFmtId="0" fontId="0" fillId="13" borderId="18" xfId="0" applyFill="1" applyBorder="1"/>
    <xf numFmtId="0" fontId="0" fillId="0" borderId="12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8" xfId="0" applyBorder="1" applyProtection="1">
      <protection locked="0"/>
    </xf>
    <xf numFmtId="2" fontId="0" fillId="0" borderId="15" xfId="0" applyNumberFormat="1" applyBorder="1" applyProtection="1">
      <protection locked="0"/>
    </xf>
    <xf numFmtId="0" fontId="25" fillId="10" borderId="0" xfId="0" applyFont="1" applyFill="1" applyAlignment="1" applyProtection="1">
      <alignment horizontal="center" vertical="center"/>
      <protection hidden="1"/>
    </xf>
    <xf numFmtId="49" fontId="14" fillId="0" borderId="1" xfId="0" applyNumberFormat="1" applyFont="1" applyBorder="1" applyAlignment="1" applyProtection="1">
      <alignment vertical="center"/>
      <protection hidden="1"/>
    </xf>
    <xf numFmtId="0" fontId="33" fillId="10" borderId="0" xfId="0" applyFont="1" applyFill="1" applyAlignment="1" applyProtection="1">
      <alignment horizontal="center" vertical="center" wrapText="1"/>
      <protection hidden="1"/>
    </xf>
    <xf numFmtId="1" fontId="18" fillId="3" borderId="21" xfId="0" applyNumberFormat="1" applyFont="1" applyFill="1" applyBorder="1" applyAlignment="1" applyProtection="1">
      <alignment horizontal="center"/>
      <protection hidden="1"/>
    </xf>
    <xf numFmtId="0" fontId="25" fillId="10" borderId="0" xfId="0" applyFont="1" applyFill="1" applyAlignment="1" applyProtection="1">
      <alignment horizontal="center" vertical="center"/>
      <protection hidden="1"/>
    </xf>
    <xf numFmtId="0" fontId="30" fillId="10" borderId="0" xfId="0" applyFont="1" applyFill="1" applyAlignment="1" applyProtection="1">
      <alignment horizontal="center" vertical="center" wrapText="1"/>
      <protection hidden="1"/>
    </xf>
    <xf numFmtId="2" fontId="0" fillId="10" borderId="15" xfId="0" applyNumberFormat="1" applyFill="1" applyBorder="1" applyAlignment="1" applyProtection="1">
      <alignment horizontal="center" vertical="center"/>
      <protection hidden="1"/>
    </xf>
    <xf numFmtId="0" fontId="0" fillId="10" borderId="15" xfId="0" applyFill="1" applyBorder="1" applyAlignment="1" applyProtection="1">
      <alignment horizontal="center" vertical="center"/>
      <protection hidden="1"/>
    </xf>
    <xf numFmtId="0" fontId="0" fillId="10" borderId="15" xfId="0" applyFill="1" applyBorder="1" applyAlignment="1" applyProtection="1">
      <alignment horizontal="center" vertical="center" wrapText="1"/>
      <protection hidden="1"/>
    </xf>
    <xf numFmtId="0" fontId="0" fillId="10" borderId="15" xfId="0" applyFont="1" applyFill="1" applyBorder="1" applyAlignment="1" applyProtection="1">
      <alignment horizontal="center" vertical="center"/>
      <protection hidden="1"/>
    </xf>
    <xf numFmtId="2" fontId="26" fillId="10" borderId="0" xfId="0" applyNumberFormat="1" applyFont="1" applyFill="1" applyAlignment="1" applyProtection="1">
      <alignment horizontal="center" vertical="center"/>
      <protection hidden="1"/>
    </xf>
    <xf numFmtId="0" fontId="0" fillId="10" borderId="47" xfId="0" applyFill="1" applyBorder="1" applyAlignment="1" applyProtection="1">
      <alignment horizontal="center"/>
      <protection hidden="1"/>
    </xf>
    <xf numFmtId="0" fontId="0" fillId="10" borderId="53" xfId="0" applyFill="1" applyBorder="1" applyAlignment="1" applyProtection="1">
      <alignment horizontal="center"/>
      <protection hidden="1"/>
    </xf>
    <xf numFmtId="0" fontId="0" fillId="10" borderId="54" xfId="0" applyFill="1" applyBorder="1" applyAlignment="1" applyProtection="1">
      <alignment horizontal="center"/>
      <protection hidden="1"/>
    </xf>
    <xf numFmtId="0" fontId="0" fillId="10" borderId="55" xfId="0" applyFill="1" applyBorder="1" applyAlignment="1" applyProtection="1">
      <alignment horizontal="center"/>
      <protection hidden="1"/>
    </xf>
    <xf numFmtId="0" fontId="0" fillId="10" borderId="56" xfId="0" applyFill="1" applyBorder="1" applyAlignment="1" applyProtection="1">
      <alignment horizontal="center"/>
      <protection hidden="1"/>
    </xf>
    <xf numFmtId="0" fontId="0" fillId="10" borderId="57" xfId="0" applyFill="1" applyBorder="1" applyAlignment="1" applyProtection="1">
      <alignment horizontal="center"/>
      <protection hidden="1"/>
    </xf>
    <xf numFmtId="0" fontId="0" fillId="10" borderId="15" xfId="0" applyFont="1" applyFill="1" applyBorder="1" applyAlignment="1" applyProtection="1">
      <alignment horizontal="center" vertical="center" wrapText="1"/>
      <protection hidden="1"/>
    </xf>
    <xf numFmtId="2" fontId="0" fillId="10" borderId="18" xfId="0" applyNumberFormat="1" applyFill="1" applyBorder="1" applyAlignment="1" applyProtection="1">
      <alignment horizontal="center" vertical="center"/>
      <protection hidden="1"/>
    </xf>
    <xf numFmtId="2" fontId="0" fillId="10" borderId="12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/>
    <xf numFmtId="0" fontId="27" fillId="10" borderId="15" xfId="0" applyFont="1" applyFill="1" applyBorder="1" applyAlignment="1" applyProtection="1">
      <alignment horizontal="center" vertical="center"/>
      <protection hidden="1"/>
    </xf>
    <xf numFmtId="4" fontId="28" fillId="10" borderId="15" xfId="0" applyNumberFormat="1" applyFont="1" applyFill="1" applyBorder="1" applyAlignment="1" applyProtection="1">
      <alignment horizontal="center" vertical="center"/>
      <protection hidden="1"/>
    </xf>
    <xf numFmtId="0" fontId="0" fillId="10" borderId="35" xfId="0" applyFill="1" applyBorder="1" applyAlignment="1" applyProtection="1">
      <alignment horizontal="center"/>
      <protection hidden="1"/>
    </xf>
    <xf numFmtId="0" fontId="0" fillId="10" borderId="58" xfId="0" applyFill="1" applyBorder="1" applyAlignment="1" applyProtection="1">
      <alignment horizontal="center"/>
      <protection hidden="1"/>
    </xf>
    <xf numFmtId="0" fontId="0" fillId="10" borderId="39" xfId="0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3" borderId="28" xfId="0" applyFont="1" applyFill="1" applyBorder="1" applyAlignment="1" applyProtection="1">
      <alignment horizontal="right"/>
      <protection hidden="1"/>
    </xf>
    <xf numFmtId="0" fontId="4" fillId="3" borderId="25" xfId="0" applyFont="1" applyFill="1" applyBorder="1" applyAlignment="1" applyProtection="1">
      <alignment horizontal="right"/>
      <protection hidden="1"/>
    </xf>
    <xf numFmtId="0" fontId="4" fillId="3" borderId="26" xfId="0" applyFont="1" applyFill="1" applyBorder="1" applyAlignment="1" applyProtection="1">
      <alignment horizontal="right"/>
      <protection hidden="1"/>
    </xf>
    <xf numFmtId="0" fontId="20" fillId="3" borderId="25" xfId="0" applyFont="1" applyFill="1" applyBorder="1" applyAlignment="1" applyProtection="1">
      <alignment horizontal="right"/>
      <protection hidden="1"/>
    </xf>
    <xf numFmtId="0" fontId="20" fillId="3" borderId="26" xfId="0" applyFont="1" applyFill="1" applyBorder="1" applyAlignment="1" applyProtection="1">
      <alignment horizontal="right"/>
      <protection hidden="1"/>
    </xf>
    <xf numFmtId="0" fontId="4" fillId="3" borderId="25" xfId="0" applyFont="1" applyFill="1" applyBorder="1" applyAlignment="1" applyProtection="1">
      <alignment horizontal="center"/>
      <protection hidden="1"/>
    </xf>
    <xf numFmtId="0" fontId="4" fillId="3" borderId="26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" fontId="19" fillId="3" borderId="42" xfId="0" applyNumberFormat="1" applyFont="1" applyFill="1" applyBorder="1" applyAlignment="1" applyProtection="1">
      <alignment horizontal="center"/>
      <protection hidden="1"/>
    </xf>
    <xf numFmtId="1" fontId="19" fillId="3" borderId="1" xfId="0" applyNumberFormat="1" applyFont="1" applyFill="1" applyBorder="1" applyAlignment="1" applyProtection="1">
      <alignment horizontal="center"/>
      <protection hidden="1"/>
    </xf>
    <xf numFmtId="1" fontId="19" fillId="3" borderId="48" xfId="0" applyNumberFormat="1" applyFont="1" applyFill="1" applyBorder="1" applyAlignment="1" applyProtection="1">
      <alignment horizontal="center"/>
      <protection hidden="1"/>
    </xf>
    <xf numFmtId="3" fontId="15" fillId="3" borderId="24" xfId="0" applyNumberFormat="1" applyFont="1" applyFill="1" applyBorder="1" applyAlignment="1" applyProtection="1">
      <alignment horizontal="right"/>
      <protection hidden="1"/>
    </xf>
    <xf numFmtId="3" fontId="15" fillId="3" borderId="25" xfId="0" applyNumberFormat="1" applyFont="1" applyFill="1" applyBorder="1" applyAlignment="1" applyProtection="1">
      <alignment horizontal="right"/>
      <protection hidden="1"/>
    </xf>
    <xf numFmtId="3" fontId="15" fillId="3" borderId="1" xfId="0" applyNumberFormat="1" applyFont="1" applyFill="1" applyBorder="1" applyAlignment="1" applyProtection="1">
      <alignment horizontal="right"/>
      <protection hidden="1"/>
    </xf>
    <xf numFmtId="3" fontId="15" fillId="3" borderId="27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23" fillId="0" borderId="0" xfId="1" applyFont="1" applyAlignment="1" applyProtection="1">
      <alignment horizontal="center" vertical="top"/>
      <protection hidden="1"/>
    </xf>
    <xf numFmtId="0" fontId="7" fillId="0" borderId="0" xfId="1" applyFont="1" applyAlignment="1" applyProtection="1">
      <alignment horizontal="center" vertical="top"/>
      <protection hidden="1"/>
    </xf>
    <xf numFmtId="0" fontId="11" fillId="3" borderId="28" xfId="2" applyFont="1" applyFill="1" applyBorder="1" applyAlignment="1" applyProtection="1">
      <alignment horizontal="center"/>
      <protection hidden="1"/>
    </xf>
    <xf numFmtId="0" fontId="11" fillId="3" borderId="25" xfId="2" applyFont="1" applyFill="1" applyBorder="1" applyAlignment="1" applyProtection="1">
      <alignment horizontal="center"/>
      <protection hidden="1"/>
    </xf>
    <xf numFmtId="0" fontId="11" fillId="3" borderId="26" xfId="2" applyFont="1" applyFill="1" applyBorder="1" applyAlignment="1" applyProtection="1">
      <alignment horizontal="center"/>
      <protection hidden="1"/>
    </xf>
    <xf numFmtId="0" fontId="6" fillId="0" borderId="0" xfId="1" applyFont="1" applyAlignment="1" applyProtection="1">
      <alignment horizontal="center"/>
      <protection hidden="1"/>
    </xf>
    <xf numFmtId="3" fontId="0" fillId="10" borderId="0" xfId="0" applyNumberFormat="1" applyFill="1" applyBorder="1" applyAlignment="1" applyProtection="1">
      <alignment horizontal="right"/>
      <protection hidden="1"/>
    </xf>
    <xf numFmtId="0" fontId="21" fillId="0" borderId="0" xfId="1" applyFont="1" applyAlignment="1" applyProtection="1">
      <alignment horizontal="center" vertical="top"/>
      <protection hidden="1"/>
    </xf>
    <xf numFmtId="0" fontId="9" fillId="0" borderId="0" xfId="1" applyFont="1" applyAlignment="1" applyProtection="1">
      <alignment horizontal="center" vertical="top"/>
      <protection hidden="1"/>
    </xf>
    <xf numFmtId="3" fontId="22" fillId="3" borderId="24" xfId="0" applyNumberFormat="1" applyFont="1" applyFill="1" applyBorder="1" applyAlignment="1" applyProtection="1">
      <alignment horizontal="right"/>
    </xf>
    <xf numFmtId="3" fontId="22" fillId="3" borderId="25" xfId="0" applyNumberFormat="1" applyFont="1" applyFill="1" applyBorder="1" applyAlignment="1" applyProtection="1">
      <alignment horizontal="right"/>
    </xf>
    <xf numFmtId="3" fontId="22" fillId="3" borderId="1" xfId="0" applyNumberFormat="1" applyFont="1" applyFill="1" applyBorder="1" applyAlignment="1" applyProtection="1">
      <alignment horizontal="right"/>
    </xf>
    <xf numFmtId="3" fontId="22" fillId="3" borderId="27" xfId="0" applyNumberFormat="1" applyFont="1" applyFill="1" applyBorder="1" applyAlignment="1" applyProtection="1">
      <alignment horizontal="right"/>
    </xf>
    <xf numFmtId="0" fontId="13" fillId="0" borderId="0" xfId="0" applyFont="1" applyAlignment="1" applyProtection="1">
      <alignment horizontal="center" vertical="center"/>
    </xf>
    <xf numFmtId="3" fontId="15" fillId="3" borderId="24" xfId="0" applyNumberFormat="1" applyFont="1" applyFill="1" applyBorder="1" applyAlignment="1" applyProtection="1">
      <alignment horizontal="right"/>
    </xf>
    <xf numFmtId="3" fontId="15" fillId="3" borderId="25" xfId="0" applyNumberFormat="1" applyFont="1" applyFill="1" applyBorder="1" applyAlignment="1" applyProtection="1">
      <alignment horizontal="right"/>
    </xf>
    <xf numFmtId="3" fontId="15" fillId="3" borderId="26" xfId="0" applyNumberFormat="1" applyFont="1" applyFill="1" applyBorder="1" applyAlignment="1" applyProtection="1">
      <alignment horizontal="right"/>
    </xf>
    <xf numFmtId="3" fontId="0" fillId="10" borderId="0" xfId="0" applyNumberFormat="1" applyFill="1" applyBorder="1" applyAlignment="1" applyProtection="1">
      <alignment horizontal="right"/>
    </xf>
    <xf numFmtId="0" fontId="21" fillId="0" borderId="46" xfId="1" applyFont="1" applyBorder="1" applyAlignment="1" applyProtection="1">
      <alignment horizontal="center" vertical="top"/>
      <protection hidden="1"/>
    </xf>
    <xf numFmtId="3" fontId="22" fillId="3" borderId="43" xfId="0" applyNumberFormat="1" applyFont="1" applyFill="1" applyBorder="1" applyAlignment="1" applyProtection="1">
      <alignment horizontal="right"/>
    </xf>
    <xf numFmtId="0" fontId="21" fillId="0" borderId="0" xfId="1" applyFont="1" applyBorder="1" applyAlignment="1" applyProtection="1">
      <alignment horizontal="center" vertical="top"/>
      <protection hidden="1"/>
    </xf>
    <xf numFmtId="3" fontId="22" fillId="3" borderId="43" xfId="0" applyNumberFormat="1" applyFont="1" applyFill="1" applyBorder="1" applyAlignment="1" applyProtection="1">
      <alignment horizontal="right"/>
      <protection hidden="1"/>
    </xf>
    <xf numFmtId="3" fontId="22" fillId="3" borderId="1" xfId="0" applyNumberFormat="1" applyFont="1" applyFill="1" applyBorder="1" applyAlignment="1" applyProtection="1">
      <alignment horizontal="right"/>
      <protection hidden="1"/>
    </xf>
    <xf numFmtId="3" fontId="22" fillId="3" borderId="27" xfId="0" applyNumberFormat="1" applyFont="1" applyFill="1" applyBorder="1" applyAlignment="1" applyProtection="1">
      <alignment horizontal="right"/>
      <protection hidden="1"/>
    </xf>
    <xf numFmtId="3" fontId="15" fillId="3" borderId="26" xfId="0" applyNumberFormat="1" applyFont="1" applyFill="1" applyBorder="1" applyAlignment="1" applyProtection="1">
      <alignment horizontal="right"/>
      <protection hidden="1"/>
    </xf>
    <xf numFmtId="3" fontId="15" fillId="3" borderId="43" xfId="0" applyNumberFormat="1" applyFont="1" applyFill="1" applyBorder="1" applyAlignment="1" applyProtection="1">
      <alignment horizontal="right"/>
      <protection hidden="1"/>
    </xf>
    <xf numFmtId="3" fontId="15" fillId="10" borderId="0" xfId="0" applyNumberFormat="1" applyFont="1" applyFill="1" applyBorder="1" applyAlignment="1" applyProtection="1">
      <alignment horizontal="right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3" fontId="0" fillId="3" borderId="24" xfId="0" applyNumberFormat="1" applyFill="1" applyBorder="1" applyAlignment="1" applyProtection="1">
      <alignment horizontal="right"/>
      <protection hidden="1"/>
    </xf>
    <xf numFmtId="3" fontId="0" fillId="3" borderId="25" xfId="0" applyNumberFormat="1" applyFill="1" applyBorder="1" applyAlignment="1" applyProtection="1">
      <alignment horizontal="right"/>
      <protection hidden="1"/>
    </xf>
    <xf numFmtId="3" fontId="0" fillId="3" borderId="1" xfId="0" applyNumberFormat="1" applyFill="1" applyBorder="1" applyAlignment="1" applyProtection="1">
      <alignment horizontal="right"/>
      <protection hidden="1"/>
    </xf>
    <xf numFmtId="3" fontId="0" fillId="3" borderId="27" xfId="0" applyNumberFormat="1" applyFill="1" applyBorder="1" applyAlignment="1" applyProtection="1">
      <alignment horizontal="right"/>
      <protection hidden="1"/>
    </xf>
    <xf numFmtId="0" fontId="11" fillId="3" borderId="41" xfId="2" applyFont="1" applyFill="1" applyBorder="1" applyAlignment="1" applyProtection="1">
      <alignment horizontal="center"/>
      <protection hidden="1"/>
    </xf>
    <xf numFmtId="0" fontId="11" fillId="3" borderId="46" xfId="2" applyFont="1" applyFill="1" applyBorder="1" applyAlignment="1" applyProtection="1">
      <alignment horizontal="center"/>
      <protection hidden="1"/>
    </xf>
    <xf numFmtId="0" fontId="11" fillId="3" borderId="44" xfId="2" applyFont="1" applyFill="1" applyBorder="1" applyAlignment="1" applyProtection="1">
      <alignment horizontal="center"/>
      <protection hidden="1"/>
    </xf>
  </cellXfs>
  <cellStyles count="3">
    <cellStyle name="normální" xfId="0" builtinId="0"/>
    <cellStyle name="normální 2" xfId="2"/>
    <cellStyle name="normální_NABIDKA vzor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F15" sqref="F15:F16"/>
    </sheetView>
  </sheetViews>
  <sheetFormatPr defaultRowHeight="15"/>
  <cols>
    <col min="3" max="3" width="6.28515625" customWidth="1"/>
    <col min="4" max="4" width="18.85546875" customWidth="1"/>
    <col min="5" max="5" width="16.42578125" customWidth="1"/>
    <col min="6" max="6" width="27.28515625" customWidth="1"/>
    <col min="7" max="7" width="15.7109375" customWidth="1"/>
    <col min="8" max="10" width="9.140625" customWidth="1"/>
  </cols>
  <sheetData>
    <row r="1" spans="1:10" ht="15" customHeight="1">
      <c r="A1" s="227" t="s">
        <v>90</v>
      </c>
      <c r="B1" s="227"/>
      <c r="C1" s="227"/>
      <c r="D1" s="227"/>
      <c r="E1" s="227"/>
      <c r="F1" s="227"/>
      <c r="G1" s="223"/>
      <c r="H1" s="223"/>
      <c r="I1" s="223"/>
      <c r="J1" s="223"/>
    </row>
    <row r="2" spans="1:10" ht="15" customHeight="1">
      <c r="A2" s="227"/>
      <c r="B2" s="227"/>
      <c r="C2" s="227"/>
      <c r="D2" s="227"/>
      <c r="E2" s="227"/>
      <c r="F2" s="227"/>
      <c r="G2" s="223"/>
      <c r="H2" s="223"/>
      <c r="I2" s="223"/>
      <c r="J2" s="223"/>
    </row>
    <row r="3" spans="1:10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" customHeight="1">
      <c r="A4" s="228" t="s">
        <v>113</v>
      </c>
      <c r="B4" s="228"/>
      <c r="C4" s="228"/>
      <c r="D4" s="228"/>
      <c r="E4" s="228"/>
      <c r="F4" s="228"/>
      <c r="G4" s="225"/>
      <c r="H4" s="225"/>
      <c r="I4" s="225"/>
      <c r="J4" s="225"/>
    </row>
    <row r="5" spans="1:10" ht="32.25" customHeight="1">
      <c r="A5" s="228"/>
      <c r="B5" s="228"/>
      <c r="C5" s="228"/>
      <c r="D5" s="228"/>
      <c r="E5" s="228"/>
      <c r="F5" s="228"/>
      <c r="G5" s="225"/>
      <c r="H5" s="225"/>
      <c r="I5" s="225"/>
      <c r="J5" s="225"/>
    </row>
    <row r="6" spans="1:10">
      <c r="A6" s="147"/>
      <c r="B6" s="147"/>
      <c r="C6" s="147"/>
      <c r="D6" s="147"/>
      <c r="E6" s="147"/>
      <c r="F6" s="147"/>
      <c r="G6" s="147"/>
      <c r="H6" s="147"/>
      <c r="I6" s="147"/>
      <c r="J6" s="147"/>
    </row>
    <row r="7" spans="1:10">
      <c r="A7" s="234"/>
      <c r="B7" s="235"/>
      <c r="C7" s="236"/>
      <c r="D7" s="230" t="s">
        <v>91</v>
      </c>
      <c r="E7" s="230" t="s">
        <v>92</v>
      </c>
      <c r="F7" s="231" t="s">
        <v>111</v>
      </c>
      <c r="G7" s="147"/>
      <c r="H7" s="147"/>
      <c r="I7" s="147"/>
    </row>
    <row r="8" spans="1:10">
      <c r="A8" s="237"/>
      <c r="B8" s="238"/>
      <c r="C8" s="239"/>
      <c r="D8" s="230"/>
      <c r="E8" s="230"/>
      <c r="F8" s="231"/>
      <c r="G8" s="147"/>
      <c r="H8" s="147"/>
      <c r="I8" s="147"/>
    </row>
    <row r="9" spans="1:10" ht="15" customHeight="1">
      <c r="A9" s="232" t="s">
        <v>93</v>
      </c>
      <c r="B9" s="232"/>
      <c r="C9" s="232"/>
      <c r="D9" s="233">
        <f>SUM('těžební práce'!B20:I20)</f>
        <v>0</v>
      </c>
      <c r="E9" s="229">
        <f>F9-D9</f>
        <v>0</v>
      </c>
      <c r="F9" s="229">
        <f>D9*1.21</f>
        <v>0</v>
      </c>
      <c r="G9" s="147"/>
      <c r="H9" s="147"/>
      <c r="I9" s="147"/>
    </row>
    <row r="10" spans="1:10" ht="15" customHeight="1">
      <c r="A10" s="232"/>
      <c r="B10" s="232"/>
      <c r="C10" s="232"/>
      <c r="D10" s="233"/>
      <c r="E10" s="229"/>
      <c r="F10" s="229"/>
      <c r="G10" s="147"/>
      <c r="H10" s="147"/>
      <c r="I10" s="147"/>
    </row>
    <row r="11" spans="1:10" ht="15" customHeight="1">
      <c r="A11" s="240" t="s">
        <v>94</v>
      </c>
      <c r="B11" s="240"/>
      <c r="C11" s="240"/>
      <c r="D11" s="241">
        <f>SUM('J1'!B35:K35,'J2'!B29:K29,'J3'!B28:K28)</f>
        <v>0</v>
      </c>
      <c r="E11" s="229">
        <f>F11-D11</f>
        <v>0</v>
      </c>
      <c r="F11" s="229">
        <f>D11*1.21</f>
        <v>0</v>
      </c>
      <c r="G11" s="147"/>
      <c r="H11" s="147"/>
      <c r="I11" s="147"/>
    </row>
    <row r="12" spans="1:10" ht="15" customHeight="1">
      <c r="A12" s="240"/>
      <c r="B12" s="240"/>
      <c r="C12" s="240"/>
      <c r="D12" s="242"/>
      <c r="E12" s="229"/>
      <c r="F12" s="229"/>
      <c r="G12" s="147"/>
      <c r="H12" s="147"/>
      <c r="I12" s="147"/>
    </row>
    <row r="13" spans="1:10">
      <c r="A13" s="240" t="s">
        <v>95</v>
      </c>
      <c r="B13" s="240"/>
      <c r="C13" s="240"/>
      <c r="D13" s="229">
        <f>SUM('L1'!B28:K28,'L2'!B28:K28,'L3'!B28:K28,'L4'!B32:K32)</f>
        <v>0</v>
      </c>
      <c r="E13" s="229">
        <f>F13-D13</f>
        <v>0</v>
      </c>
      <c r="F13" s="229">
        <f>D13*1.21</f>
        <v>0</v>
      </c>
      <c r="G13" s="147"/>
      <c r="H13" s="147"/>
      <c r="I13" s="147"/>
    </row>
    <row r="14" spans="1:10">
      <c r="A14" s="240"/>
      <c r="B14" s="240"/>
      <c r="C14" s="240"/>
      <c r="D14" s="229"/>
      <c r="E14" s="229"/>
      <c r="F14" s="229"/>
      <c r="G14" s="147"/>
      <c r="H14" s="147"/>
      <c r="I14" s="147"/>
    </row>
    <row r="15" spans="1:10">
      <c r="A15" s="232" t="s">
        <v>96</v>
      </c>
      <c r="B15" s="232"/>
      <c r="C15" s="232"/>
      <c r="D15" s="229">
        <f>SUM('pěstební práce'!E26)</f>
        <v>0</v>
      </c>
      <c r="E15" s="229">
        <f>F15-D15</f>
        <v>0</v>
      </c>
      <c r="F15" s="229">
        <f>D15*1.21</f>
        <v>0</v>
      </c>
      <c r="G15" s="147"/>
      <c r="H15" s="147"/>
      <c r="I15" s="147"/>
    </row>
    <row r="16" spans="1:10">
      <c r="A16" s="232"/>
      <c r="B16" s="232"/>
      <c r="C16" s="232"/>
      <c r="D16" s="229"/>
      <c r="E16" s="229"/>
      <c r="F16" s="229"/>
      <c r="G16" s="147"/>
      <c r="H16" s="147"/>
      <c r="I16" s="147"/>
    </row>
    <row r="17" spans="1:9">
      <c r="A17" s="232" t="s">
        <v>97</v>
      </c>
      <c r="B17" s="232"/>
      <c r="C17" s="232"/>
      <c r="D17" s="229">
        <f>SUM(sazenice!F16)</f>
        <v>0</v>
      </c>
      <c r="E17" s="229">
        <f>F17-D17</f>
        <v>0</v>
      </c>
      <c r="F17" s="229">
        <f>D17*1.21</f>
        <v>0</v>
      </c>
      <c r="G17" s="147"/>
      <c r="H17" s="147"/>
      <c r="I17" s="147"/>
    </row>
    <row r="18" spans="1:9">
      <c r="A18" s="232"/>
      <c r="B18" s="232"/>
      <c r="C18" s="232"/>
      <c r="D18" s="229"/>
      <c r="E18" s="229"/>
      <c r="F18" s="229"/>
      <c r="G18" s="147"/>
      <c r="H18" s="147"/>
      <c r="I18" s="147"/>
    </row>
    <row r="19" spans="1:9">
      <c r="A19" s="246"/>
      <c r="B19" s="247"/>
      <c r="C19" s="247"/>
      <c r="D19" s="247"/>
      <c r="E19" s="247"/>
      <c r="F19" s="248"/>
      <c r="G19" s="147"/>
      <c r="H19" s="147"/>
      <c r="I19" s="147"/>
    </row>
    <row r="20" spans="1:9">
      <c r="A20" s="244" t="s">
        <v>98</v>
      </c>
      <c r="B20" s="244"/>
      <c r="C20" s="244"/>
      <c r="D20" s="245">
        <f>D9+D15+D17-D11-D13</f>
        <v>0</v>
      </c>
      <c r="E20" s="245">
        <f>E9+E15+E17-E11-E13</f>
        <v>0</v>
      </c>
      <c r="F20" s="245">
        <f>F9+F15+F17-F11-F13</f>
        <v>0</v>
      </c>
      <c r="G20" s="147"/>
      <c r="H20" s="147"/>
      <c r="I20" s="147"/>
    </row>
    <row r="21" spans="1:9">
      <c r="A21" s="244"/>
      <c r="B21" s="244"/>
      <c r="C21" s="244"/>
      <c r="D21" s="245"/>
      <c r="E21" s="245"/>
      <c r="F21" s="245"/>
      <c r="G21" s="147"/>
      <c r="H21" s="147"/>
      <c r="I21" s="147"/>
    </row>
    <row r="22" spans="1:9">
      <c r="A22" s="244"/>
      <c r="B22" s="244"/>
      <c r="C22" s="244"/>
      <c r="D22" s="245"/>
      <c r="E22" s="245"/>
      <c r="F22" s="245"/>
      <c r="G22" s="147"/>
      <c r="H22" s="147"/>
      <c r="I22" s="147"/>
    </row>
    <row r="25" spans="1:9">
      <c r="A25" s="243" t="s">
        <v>100</v>
      </c>
      <c r="B25" s="243"/>
      <c r="C25" s="243"/>
      <c r="D25" s="243"/>
      <c r="E25" s="243"/>
      <c r="F25" s="243"/>
    </row>
    <row r="28" spans="1:9">
      <c r="A28" t="s">
        <v>101</v>
      </c>
    </row>
    <row r="31" spans="1:9">
      <c r="A31" t="s">
        <v>102</v>
      </c>
    </row>
    <row r="32" spans="1:9">
      <c r="A32" t="s">
        <v>103</v>
      </c>
    </row>
    <row r="37" spans="4:4">
      <c r="D37" t="s">
        <v>112</v>
      </c>
    </row>
  </sheetData>
  <sheetProtection password="CE28" sheet="1" objects="1" scenarios="1"/>
  <mergeCells count="32">
    <mergeCell ref="A13:C14"/>
    <mergeCell ref="D13:D14"/>
    <mergeCell ref="A25:F25"/>
    <mergeCell ref="A20:C22"/>
    <mergeCell ref="D20:D22"/>
    <mergeCell ref="E20:E22"/>
    <mergeCell ref="F20:F22"/>
    <mergeCell ref="A19:F19"/>
    <mergeCell ref="A15:C16"/>
    <mergeCell ref="D15:D16"/>
    <mergeCell ref="E15:E16"/>
    <mergeCell ref="F15:F16"/>
    <mergeCell ref="A17:C18"/>
    <mergeCell ref="D17:D18"/>
    <mergeCell ref="E17:E18"/>
    <mergeCell ref="F17:F18"/>
    <mergeCell ref="A1:F2"/>
    <mergeCell ref="A4:F5"/>
    <mergeCell ref="E13:E14"/>
    <mergeCell ref="F13:F14"/>
    <mergeCell ref="D7:D8"/>
    <mergeCell ref="E7:E8"/>
    <mergeCell ref="F7:F8"/>
    <mergeCell ref="A9:C10"/>
    <mergeCell ref="D9:D10"/>
    <mergeCell ref="E9:E10"/>
    <mergeCell ref="F9:F10"/>
    <mergeCell ref="A7:C8"/>
    <mergeCell ref="A11:C12"/>
    <mergeCell ref="D11:D12"/>
    <mergeCell ref="E11:E12"/>
    <mergeCell ref="F11:F12"/>
  </mergeCell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3" sqref="K23"/>
    </sheetView>
  </sheetViews>
  <sheetFormatPr defaultRowHeight="15"/>
  <cols>
    <col min="1" max="1" width="8.5703125" customWidth="1"/>
    <col min="2" max="2" width="8.28515625" customWidth="1"/>
    <col min="3" max="3" width="7.7109375" customWidth="1"/>
    <col min="4" max="4" width="8.140625" customWidth="1"/>
    <col min="5" max="5" width="7.28515625" customWidth="1"/>
    <col min="6" max="8" width="7.85546875" customWidth="1"/>
    <col min="9" max="9" width="7.7109375" customWidth="1"/>
    <col min="10" max="10" width="7.5703125" customWidth="1"/>
    <col min="11" max="11" width="7.140625" customWidth="1"/>
  </cols>
  <sheetData>
    <row r="1" spans="1:11" ht="31.5">
      <c r="A1" s="266" t="s">
        <v>47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6.5" thickBot="1">
      <c r="A2" s="272" t="s">
        <v>88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6.5" thickBot="1">
      <c r="A3" s="1"/>
      <c r="B3" s="27"/>
      <c r="C3" s="28"/>
      <c r="D3" s="269" t="s">
        <v>24</v>
      </c>
      <c r="E3" s="270"/>
      <c r="F3" s="270"/>
      <c r="G3" s="270"/>
      <c r="H3" s="270"/>
      <c r="I3" s="270"/>
      <c r="J3" s="270"/>
      <c r="K3" s="271"/>
    </row>
    <row r="4" spans="1:11">
      <c r="A4" s="29" t="s">
        <v>25</v>
      </c>
      <c r="B4" s="30" t="s">
        <v>26</v>
      </c>
      <c r="C4" s="31" t="s">
        <v>27</v>
      </c>
      <c r="D4" s="7" t="s">
        <v>28</v>
      </c>
      <c r="E4" s="8" t="s">
        <v>29</v>
      </c>
      <c r="F4" s="8">
        <v>-0.19</v>
      </c>
      <c r="G4" s="8">
        <v>-0.28999999999999998</v>
      </c>
      <c r="H4" s="8">
        <v>-0.49</v>
      </c>
      <c r="I4" s="8">
        <v>-0.69</v>
      </c>
      <c r="J4" s="8">
        <v>-0.99</v>
      </c>
      <c r="K4" s="32" t="s">
        <v>30</v>
      </c>
    </row>
    <row r="5" spans="1:11">
      <c r="A5" s="13" t="s">
        <v>45</v>
      </c>
      <c r="B5" s="14" t="s">
        <v>32</v>
      </c>
      <c r="C5" s="24" t="s">
        <v>33</v>
      </c>
      <c r="D5" s="162">
        <v>1</v>
      </c>
      <c r="E5" s="163">
        <v>1</v>
      </c>
      <c r="F5" s="163">
        <v>1</v>
      </c>
      <c r="G5" s="163">
        <v>1</v>
      </c>
      <c r="H5" s="163">
        <v>1</v>
      </c>
      <c r="I5" s="163">
        <v>1</v>
      </c>
      <c r="J5" s="163">
        <v>1</v>
      </c>
      <c r="K5" s="164">
        <v>1</v>
      </c>
    </row>
    <row r="6" spans="1:11">
      <c r="A6" s="13" t="s">
        <v>45</v>
      </c>
      <c r="B6" s="14" t="s">
        <v>34</v>
      </c>
      <c r="C6" s="24" t="s">
        <v>33</v>
      </c>
      <c r="D6" s="162">
        <v>1</v>
      </c>
      <c r="E6" s="163">
        <v>1</v>
      </c>
      <c r="F6" s="163">
        <v>1</v>
      </c>
      <c r="G6" s="163">
        <v>1</v>
      </c>
      <c r="H6" s="163">
        <v>1</v>
      </c>
      <c r="I6" s="163">
        <v>1</v>
      </c>
      <c r="J6" s="163">
        <v>1</v>
      </c>
      <c r="K6" s="164">
        <v>1</v>
      </c>
    </row>
    <row r="7" spans="1:11">
      <c r="A7" s="13" t="s">
        <v>45</v>
      </c>
      <c r="B7" s="14" t="s">
        <v>36</v>
      </c>
      <c r="C7" s="24" t="s">
        <v>37</v>
      </c>
      <c r="D7" s="162">
        <v>1</v>
      </c>
      <c r="E7" s="163">
        <v>1</v>
      </c>
      <c r="F7" s="163">
        <v>1</v>
      </c>
      <c r="G7" s="163">
        <v>1</v>
      </c>
      <c r="H7" s="163">
        <v>1</v>
      </c>
      <c r="I7" s="163">
        <v>1</v>
      </c>
      <c r="J7" s="163">
        <v>1</v>
      </c>
      <c r="K7" s="164">
        <v>1</v>
      </c>
    </row>
    <row r="8" spans="1:11">
      <c r="A8" s="13" t="s">
        <v>45</v>
      </c>
      <c r="B8" s="14" t="s">
        <v>36</v>
      </c>
      <c r="C8" s="24" t="s">
        <v>39</v>
      </c>
      <c r="D8" s="162">
        <v>1</v>
      </c>
      <c r="E8" s="163">
        <v>1</v>
      </c>
      <c r="F8" s="163">
        <v>1</v>
      </c>
      <c r="G8" s="163">
        <v>1</v>
      </c>
      <c r="H8" s="163">
        <v>1</v>
      </c>
      <c r="I8" s="163">
        <v>1</v>
      </c>
      <c r="J8" s="163">
        <v>1</v>
      </c>
      <c r="K8" s="164">
        <v>1</v>
      </c>
    </row>
    <row r="9" spans="1:11" ht="15.75" thickBot="1">
      <c r="A9" s="16" t="s">
        <v>45</v>
      </c>
      <c r="B9" s="17" t="s">
        <v>36</v>
      </c>
      <c r="C9" s="25" t="s">
        <v>40</v>
      </c>
      <c r="D9" s="165">
        <v>1</v>
      </c>
      <c r="E9" s="166">
        <v>1</v>
      </c>
      <c r="F9" s="166">
        <v>1</v>
      </c>
      <c r="G9" s="166">
        <v>1</v>
      </c>
      <c r="H9" s="166">
        <v>1</v>
      </c>
      <c r="I9" s="166">
        <v>1</v>
      </c>
      <c r="J9" s="166">
        <v>1</v>
      </c>
      <c r="K9" s="167">
        <v>1</v>
      </c>
    </row>
    <row r="10" spans="1:11" ht="19.5" thickBot="1">
      <c r="A10" s="26" t="s">
        <v>41</v>
      </c>
      <c r="B10" s="292">
        <f>SUM(D5:K9)</f>
        <v>40</v>
      </c>
      <c r="C10" s="264"/>
      <c r="D10" s="264"/>
      <c r="E10" s="264"/>
      <c r="F10" s="264"/>
      <c r="G10" s="264"/>
      <c r="H10" s="264"/>
      <c r="I10" s="264"/>
      <c r="J10" s="264"/>
      <c r="K10" s="265"/>
    </row>
    <row r="11" spans="1:11" ht="16.5" thickBot="1">
      <c r="A11" s="272"/>
      <c r="B11" s="272"/>
      <c r="C11" s="272"/>
      <c r="D11" s="272"/>
      <c r="E11" s="272"/>
      <c r="F11" s="272"/>
      <c r="G11" s="272"/>
      <c r="H11" s="272"/>
      <c r="I11" s="272"/>
      <c r="J11" s="272"/>
      <c r="K11" s="272"/>
    </row>
    <row r="12" spans="1:11" ht="16.5" thickBot="1">
      <c r="A12" s="1"/>
      <c r="B12" s="27"/>
      <c r="C12" s="28"/>
      <c r="D12" s="269" t="s">
        <v>24</v>
      </c>
      <c r="E12" s="270"/>
      <c r="F12" s="270"/>
      <c r="G12" s="270"/>
      <c r="H12" s="270"/>
      <c r="I12" s="270"/>
      <c r="J12" s="270"/>
      <c r="K12" s="271"/>
    </row>
    <row r="13" spans="1:11">
      <c r="A13" s="29" t="s">
        <v>25</v>
      </c>
      <c r="B13" s="30" t="s">
        <v>26</v>
      </c>
      <c r="C13" s="31" t="s">
        <v>27</v>
      </c>
      <c r="D13" s="7" t="s">
        <v>28</v>
      </c>
      <c r="E13" s="8" t="s">
        <v>29</v>
      </c>
      <c r="F13" s="8">
        <v>-0.19</v>
      </c>
      <c r="G13" s="8">
        <v>-0.28999999999999998</v>
      </c>
      <c r="H13" s="8">
        <v>-0.49</v>
      </c>
      <c r="I13" s="8">
        <v>-0.69</v>
      </c>
      <c r="J13" s="8">
        <v>-0.99</v>
      </c>
      <c r="K13" s="32" t="s">
        <v>30</v>
      </c>
    </row>
    <row r="14" spans="1:11">
      <c r="A14" s="13" t="s">
        <v>45</v>
      </c>
      <c r="B14" s="14" t="s">
        <v>32</v>
      </c>
      <c r="C14" s="24" t="s">
        <v>33</v>
      </c>
      <c r="D14" s="188"/>
      <c r="E14" s="189"/>
      <c r="F14" s="189"/>
      <c r="G14" s="189"/>
      <c r="H14" s="189"/>
      <c r="I14" s="189"/>
      <c r="J14" s="189"/>
      <c r="K14" s="190"/>
    </row>
    <row r="15" spans="1:11">
      <c r="A15" s="13" t="s">
        <v>45</v>
      </c>
      <c r="B15" s="14" t="s">
        <v>34</v>
      </c>
      <c r="C15" s="24" t="s">
        <v>33</v>
      </c>
      <c r="D15" s="188"/>
      <c r="E15" s="189"/>
      <c r="F15" s="189"/>
      <c r="G15" s="189"/>
      <c r="H15" s="189"/>
      <c r="I15" s="189"/>
      <c r="J15" s="189"/>
      <c r="K15" s="190"/>
    </row>
    <row r="16" spans="1:11">
      <c r="A16" s="13" t="s">
        <v>45</v>
      </c>
      <c r="B16" s="14" t="s">
        <v>36</v>
      </c>
      <c r="C16" s="24" t="s">
        <v>37</v>
      </c>
      <c r="D16" s="188"/>
      <c r="E16" s="189"/>
      <c r="F16" s="189"/>
      <c r="G16" s="189"/>
      <c r="H16" s="189"/>
      <c r="I16" s="189"/>
      <c r="J16" s="189"/>
      <c r="K16" s="190"/>
    </row>
    <row r="17" spans="1:11">
      <c r="A17" s="13" t="s">
        <v>45</v>
      </c>
      <c r="B17" s="14" t="s">
        <v>36</v>
      </c>
      <c r="C17" s="24" t="s">
        <v>39</v>
      </c>
      <c r="D17" s="188"/>
      <c r="E17" s="189"/>
      <c r="F17" s="189"/>
      <c r="G17" s="189"/>
      <c r="H17" s="189"/>
      <c r="I17" s="189"/>
      <c r="J17" s="189"/>
      <c r="K17" s="190"/>
    </row>
    <row r="18" spans="1:11" ht="15.75" thickBot="1">
      <c r="A18" s="16" t="s">
        <v>45</v>
      </c>
      <c r="B18" s="17" t="s">
        <v>36</v>
      </c>
      <c r="C18" s="25" t="s">
        <v>40</v>
      </c>
      <c r="D18" s="191"/>
      <c r="E18" s="192"/>
      <c r="F18" s="192"/>
      <c r="G18" s="192"/>
      <c r="H18" s="192"/>
      <c r="I18" s="192"/>
      <c r="J18" s="192"/>
      <c r="K18" s="193"/>
    </row>
    <row r="19" spans="1:11" ht="18.75">
      <c r="A19" s="158"/>
      <c r="B19" s="293"/>
      <c r="C19" s="293"/>
      <c r="D19" s="293"/>
      <c r="E19" s="293"/>
      <c r="F19" s="293"/>
      <c r="G19" s="293"/>
      <c r="H19" s="293"/>
      <c r="I19" s="293"/>
      <c r="J19" s="293"/>
      <c r="K19" s="293"/>
    </row>
    <row r="20" spans="1:11" ht="24" thickBot="1">
      <c r="A20" s="274" t="s">
        <v>85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</row>
    <row r="21" spans="1:11" ht="16.5" thickBot="1">
      <c r="A21" s="1"/>
      <c r="B21" s="27"/>
      <c r="C21" s="28"/>
      <c r="D21" s="269" t="s">
        <v>24</v>
      </c>
      <c r="E21" s="270"/>
      <c r="F21" s="270"/>
      <c r="G21" s="270"/>
      <c r="H21" s="270"/>
      <c r="I21" s="270"/>
      <c r="J21" s="270"/>
      <c r="K21" s="271"/>
    </row>
    <row r="22" spans="1:11">
      <c r="A22" s="29" t="s">
        <v>25</v>
      </c>
      <c r="B22" s="30" t="s">
        <v>26</v>
      </c>
      <c r="C22" s="31" t="s">
        <v>27</v>
      </c>
      <c r="D22" s="7" t="s">
        <v>28</v>
      </c>
      <c r="E22" s="8" t="s">
        <v>29</v>
      </c>
      <c r="F22" s="8">
        <v>-0.19</v>
      </c>
      <c r="G22" s="8">
        <v>-0.28999999999999998</v>
      </c>
      <c r="H22" s="8">
        <v>-0.49</v>
      </c>
      <c r="I22" s="8">
        <v>-0.69</v>
      </c>
      <c r="J22" s="8">
        <v>-0.99</v>
      </c>
      <c r="K22" s="32" t="s">
        <v>30</v>
      </c>
    </row>
    <row r="23" spans="1:11">
      <c r="A23" s="13" t="s">
        <v>45</v>
      </c>
      <c r="B23" s="14" t="s">
        <v>32</v>
      </c>
      <c r="C23" s="24" t="s">
        <v>33</v>
      </c>
      <c r="D23" s="135">
        <f>D14*D5</f>
        <v>0</v>
      </c>
      <c r="E23" s="135">
        <f t="shared" ref="D23:K27" si="0">E14*E5</f>
        <v>0</v>
      </c>
      <c r="F23" s="135">
        <f t="shared" si="0"/>
        <v>0</v>
      </c>
      <c r="G23" s="135">
        <f t="shared" si="0"/>
        <v>0</v>
      </c>
      <c r="H23" s="135">
        <f t="shared" si="0"/>
        <v>0</v>
      </c>
      <c r="I23" s="135">
        <f t="shared" si="0"/>
        <v>0</v>
      </c>
      <c r="J23" s="135">
        <f t="shared" si="0"/>
        <v>0</v>
      </c>
      <c r="K23" s="135">
        <f t="shared" si="0"/>
        <v>0</v>
      </c>
    </row>
    <row r="24" spans="1:11">
      <c r="A24" s="13" t="s">
        <v>45</v>
      </c>
      <c r="B24" s="14" t="s">
        <v>34</v>
      </c>
      <c r="C24" s="24" t="s">
        <v>33</v>
      </c>
      <c r="D24" s="135">
        <f t="shared" si="0"/>
        <v>0</v>
      </c>
      <c r="E24" s="135">
        <f t="shared" si="0"/>
        <v>0</v>
      </c>
      <c r="F24" s="135">
        <f t="shared" si="0"/>
        <v>0</v>
      </c>
      <c r="G24" s="135">
        <f t="shared" si="0"/>
        <v>0</v>
      </c>
      <c r="H24" s="135">
        <f t="shared" si="0"/>
        <v>0</v>
      </c>
      <c r="I24" s="135">
        <f t="shared" si="0"/>
        <v>0</v>
      </c>
      <c r="J24" s="136">
        <f t="shared" si="0"/>
        <v>0</v>
      </c>
      <c r="K24" s="136">
        <f t="shared" si="0"/>
        <v>0</v>
      </c>
    </row>
    <row r="25" spans="1:11">
      <c r="A25" s="13" t="s">
        <v>45</v>
      </c>
      <c r="B25" s="14" t="s">
        <v>36</v>
      </c>
      <c r="C25" s="24" t="s">
        <v>37</v>
      </c>
      <c r="D25" s="135">
        <f t="shared" si="0"/>
        <v>0</v>
      </c>
      <c r="E25" s="135">
        <f t="shared" si="0"/>
        <v>0</v>
      </c>
      <c r="F25" s="135">
        <f t="shared" si="0"/>
        <v>0</v>
      </c>
      <c r="G25" s="135">
        <f t="shared" si="0"/>
        <v>0</v>
      </c>
      <c r="H25" s="135">
        <f t="shared" si="0"/>
        <v>0</v>
      </c>
      <c r="I25" s="135">
        <f t="shared" si="0"/>
        <v>0</v>
      </c>
      <c r="J25" s="135">
        <f t="shared" si="0"/>
        <v>0</v>
      </c>
      <c r="K25" s="136">
        <f t="shared" si="0"/>
        <v>0</v>
      </c>
    </row>
    <row r="26" spans="1:11">
      <c r="A26" s="13" t="s">
        <v>45</v>
      </c>
      <c r="B26" s="14" t="s">
        <v>36</v>
      </c>
      <c r="C26" s="24" t="s">
        <v>39</v>
      </c>
      <c r="D26" s="135">
        <f t="shared" si="0"/>
        <v>0</v>
      </c>
      <c r="E26" s="135">
        <f t="shared" si="0"/>
        <v>0</v>
      </c>
      <c r="F26" s="135">
        <f t="shared" si="0"/>
        <v>0</v>
      </c>
      <c r="G26" s="135">
        <f t="shared" si="0"/>
        <v>0</v>
      </c>
      <c r="H26" s="135">
        <f t="shared" si="0"/>
        <v>0</v>
      </c>
      <c r="I26" s="135">
        <f t="shared" si="0"/>
        <v>0</v>
      </c>
      <c r="J26" s="135">
        <f t="shared" si="0"/>
        <v>0</v>
      </c>
      <c r="K26" s="136">
        <f t="shared" si="0"/>
        <v>0</v>
      </c>
    </row>
    <row r="27" spans="1:11" ht="15.75" thickBot="1">
      <c r="A27" s="16" t="s">
        <v>45</v>
      </c>
      <c r="B27" s="17" t="s">
        <v>36</v>
      </c>
      <c r="C27" s="25" t="s">
        <v>40</v>
      </c>
      <c r="D27" s="135">
        <f t="shared" si="0"/>
        <v>0</v>
      </c>
      <c r="E27" s="135">
        <f t="shared" si="0"/>
        <v>0</v>
      </c>
      <c r="F27" s="135">
        <f t="shared" si="0"/>
        <v>0</v>
      </c>
      <c r="G27" s="135">
        <f t="shared" si="0"/>
        <v>0</v>
      </c>
      <c r="H27" s="137">
        <f t="shared" si="0"/>
        <v>0</v>
      </c>
      <c r="I27" s="137">
        <f t="shared" si="0"/>
        <v>0</v>
      </c>
      <c r="J27" s="135">
        <f t="shared" si="0"/>
        <v>0</v>
      </c>
      <c r="K27" s="136">
        <f t="shared" si="0"/>
        <v>0</v>
      </c>
    </row>
    <row r="28" spans="1:11" ht="19.5" thickBot="1">
      <c r="A28" s="26" t="s">
        <v>41</v>
      </c>
      <c r="B28" s="292">
        <f>SUM(D23:K27)</f>
        <v>0</v>
      </c>
      <c r="C28" s="264"/>
      <c r="D28" s="264"/>
      <c r="E28" s="264"/>
      <c r="F28" s="264"/>
      <c r="G28" s="264"/>
      <c r="H28" s="264"/>
      <c r="I28" s="264"/>
      <c r="J28" s="264"/>
      <c r="K28" s="265"/>
    </row>
  </sheetData>
  <sheetProtection password="CE28" sheet="1" objects="1" scenarios="1"/>
  <mergeCells count="10">
    <mergeCell ref="B19:K19"/>
    <mergeCell ref="A20:K20"/>
    <mergeCell ref="D21:K21"/>
    <mergeCell ref="B28:K28"/>
    <mergeCell ref="A1:K1"/>
    <mergeCell ref="A2:K2"/>
    <mergeCell ref="D3:K3"/>
    <mergeCell ref="B10:K10"/>
    <mergeCell ref="A11:K11"/>
    <mergeCell ref="D12:K12"/>
  </mergeCells>
  <pageMargins left="0.7" right="0.7" top="0.78740157499999996" bottom="0.78740157499999996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topLeftCell="A4" workbookViewId="0">
      <selection activeCell="K27" sqref="K27"/>
    </sheetView>
  </sheetViews>
  <sheetFormatPr defaultRowHeight="15"/>
  <cols>
    <col min="1" max="1" width="8" customWidth="1"/>
    <col min="2" max="2" width="8.5703125" customWidth="1"/>
    <col min="3" max="3" width="7.42578125" customWidth="1"/>
    <col min="4" max="5" width="8.140625" customWidth="1"/>
    <col min="6" max="6" width="7.5703125" customWidth="1"/>
    <col min="7" max="7" width="7.7109375" customWidth="1"/>
    <col min="8" max="8" width="7.85546875" customWidth="1"/>
    <col min="9" max="9" width="8" customWidth="1"/>
    <col min="10" max="10" width="7.85546875" customWidth="1"/>
    <col min="11" max="11" width="7.7109375" customWidth="1"/>
  </cols>
  <sheetData>
    <row r="1" spans="1:11" ht="46.5">
      <c r="A1" s="294" t="s">
        <v>99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5.75">
      <c r="A2" s="272" t="s">
        <v>88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.7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24" thickBot="1">
      <c r="A6" s="267" t="s">
        <v>87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</row>
    <row r="7" spans="1:11" ht="16.5" thickBot="1">
      <c r="A7" s="1"/>
      <c r="B7" s="2"/>
      <c r="C7" s="3"/>
      <c r="D7" s="269" t="s">
        <v>24</v>
      </c>
      <c r="E7" s="270"/>
      <c r="F7" s="270"/>
      <c r="G7" s="270"/>
      <c r="H7" s="270"/>
      <c r="I7" s="270"/>
      <c r="J7" s="270"/>
      <c r="K7" s="271"/>
    </row>
    <row r="8" spans="1:11" ht="15.75" thickBot="1">
      <c r="A8" s="4" t="s">
        <v>25</v>
      </c>
      <c r="B8" s="5" t="s">
        <v>26</v>
      </c>
      <c r="C8" s="6" t="s">
        <v>27</v>
      </c>
      <c r="D8" s="7" t="s">
        <v>28</v>
      </c>
      <c r="E8" s="8" t="s">
        <v>29</v>
      </c>
      <c r="F8" s="8">
        <v>-0.19</v>
      </c>
      <c r="G8" s="8">
        <v>-0.28999999999999998</v>
      </c>
      <c r="H8" s="8">
        <v>-0.49</v>
      </c>
      <c r="I8" s="8">
        <v>-0.69</v>
      </c>
      <c r="J8" s="8">
        <v>-0.99</v>
      </c>
      <c r="K8" s="9" t="s">
        <v>30</v>
      </c>
    </row>
    <row r="9" spans="1:11" ht="15.75" thickBot="1">
      <c r="A9" s="148" t="s">
        <v>45</v>
      </c>
      <c r="B9" s="149" t="s">
        <v>32</v>
      </c>
      <c r="C9" s="12" t="s">
        <v>33</v>
      </c>
      <c r="D9" s="126">
        <v>1</v>
      </c>
      <c r="E9" s="126">
        <v>1</v>
      </c>
      <c r="F9" s="126">
        <v>1</v>
      </c>
      <c r="G9" s="126">
        <v>1</v>
      </c>
      <c r="H9" s="126">
        <v>1</v>
      </c>
      <c r="I9" s="126">
        <v>1</v>
      </c>
      <c r="J9" s="126">
        <v>1</v>
      </c>
      <c r="K9" s="126">
        <v>1</v>
      </c>
    </row>
    <row r="10" spans="1:11" ht="15.75" thickBot="1">
      <c r="A10" s="150" t="s">
        <v>45</v>
      </c>
      <c r="B10" s="151" t="s">
        <v>34</v>
      </c>
      <c r="C10" s="15" t="s">
        <v>33</v>
      </c>
      <c r="D10" s="126">
        <v>1</v>
      </c>
      <c r="E10" s="126">
        <v>1</v>
      </c>
      <c r="F10" s="126">
        <v>1</v>
      </c>
      <c r="G10" s="126">
        <v>1</v>
      </c>
      <c r="H10" s="126">
        <v>1</v>
      </c>
      <c r="I10" s="126">
        <v>1</v>
      </c>
      <c r="J10" s="126">
        <v>1</v>
      </c>
      <c r="K10" s="126">
        <v>1</v>
      </c>
    </row>
    <row r="11" spans="1:11" ht="15.75" thickBot="1">
      <c r="A11" s="150" t="s">
        <v>45</v>
      </c>
      <c r="B11" s="151" t="s">
        <v>36</v>
      </c>
      <c r="C11" s="15" t="s">
        <v>37</v>
      </c>
      <c r="D11" s="126">
        <v>1</v>
      </c>
      <c r="E11" s="126">
        <v>1</v>
      </c>
      <c r="F11" s="126">
        <v>1</v>
      </c>
      <c r="G11" s="126">
        <v>1</v>
      </c>
      <c r="H11" s="126">
        <v>1</v>
      </c>
      <c r="I11" s="126">
        <v>1</v>
      </c>
      <c r="J11" s="126">
        <v>1</v>
      </c>
      <c r="K11" s="126">
        <v>1</v>
      </c>
    </row>
    <row r="12" spans="1:11" ht="15.75" thickBot="1">
      <c r="A12" s="150" t="s">
        <v>45</v>
      </c>
      <c r="B12" s="151" t="s">
        <v>36</v>
      </c>
      <c r="C12" s="15" t="s">
        <v>39</v>
      </c>
      <c r="D12" s="126">
        <v>1</v>
      </c>
      <c r="E12" s="126">
        <v>1</v>
      </c>
      <c r="F12" s="126">
        <v>1</v>
      </c>
      <c r="G12" s="126">
        <v>1</v>
      </c>
      <c r="H12" s="126">
        <v>1</v>
      </c>
      <c r="I12" s="126">
        <v>1</v>
      </c>
      <c r="J12" s="126">
        <v>1</v>
      </c>
      <c r="K12" s="126">
        <v>1</v>
      </c>
    </row>
    <row r="13" spans="1:11" ht="15.75" thickBot="1">
      <c r="A13" s="152" t="s">
        <v>45</v>
      </c>
      <c r="B13" s="153" t="s">
        <v>36</v>
      </c>
      <c r="C13" s="18" t="s">
        <v>40</v>
      </c>
      <c r="D13" s="126">
        <v>1</v>
      </c>
      <c r="E13" s="126">
        <v>1</v>
      </c>
      <c r="F13" s="126">
        <v>1</v>
      </c>
      <c r="G13" s="126">
        <v>1</v>
      </c>
      <c r="H13" s="126">
        <v>1</v>
      </c>
      <c r="I13" s="126">
        <v>1</v>
      </c>
      <c r="J13" s="126">
        <v>1</v>
      </c>
      <c r="K13" s="126">
        <v>1</v>
      </c>
    </row>
    <row r="14" spans="1:11" ht="15.75" thickBot="1">
      <c r="A14" s="19" t="s">
        <v>41</v>
      </c>
      <c r="B14" s="295">
        <f>SUM(D9:K13)</f>
        <v>40</v>
      </c>
      <c r="C14" s="296"/>
      <c r="D14" s="297"/>
      <c r="E14" s="297"/>
      <c r="F14" s="297"/>
      <c r="G14" s="297"/>
      <c r="H14" s="297"/>
      <c r="I14" s="297"/>
      <c r="J14" s="297"/>
      <c r="K14" s="298"/>
    </row>
    <row r="15" spans="1:11" ht="24" thickBot="1">
      <c r="A15" s="274" t="s">
        <v>84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</row>
    <row r="16" spans="1:11" ht="16.5" thickBot="1">
      <c r="A16" s="1"/>
      <c r="B16" s="2"/>
      <c r="C16" s="3"/>
      <c r="D16" s="299" t="s">
        <v>24</v>
      </c>
      <c r="E16" s="300"/>
      <c r="F16" s="300"/>
      <c r="G16" s="300"/>
      <c r="H16" s="300"/>
      <c r="I16" s="300"/>
      <c r="J16" s="300"/>
      <c r="K16" s="301"/>
    </row>
    <row r="17" spans="1:11" ht="15.75" thickBot="1">
      <c r="A17" s="4" t="s">
        <v>25</v>
      </c>
      <c r="B17" s="5" t="s">
        <v>26</v>
      </c>
      <c r="C17" s="154" t="s">
        <v>27</v>
      </c>
      <c r="D17" s="155" t="s">
        <v>28</v>
      </c>
      <c r="E17" s="155" t="s">
        <v>29</v>
      </c>
      <c r="F17" s="155">
        <v>-0.19</v>
      </c>
      <c r="G17" s="155">
        <v>-0.28999999999999998</v>
      </c>
      <c r="H17" s="155">
        <v>-0.49</v>
      </c>
      <c r="I17" s="155">
        <v>-0.69</v>
      </c>
      <c r="J17" s="155">
        <v>-0.99</v>
      </c>
      <c r="K17" s="155" t="s">
        <v>30</v>
      </c>
    </row>
    <row r="18" spans="1:11" ht="15.75" thickBot="1">
      <c r="A18" s="140" t="s">
        <v>45</v>
      </c>
      <c r="B18" s="11" t="s">
        <v>32</v>
      </c>
      <c r="C18" s="12" t="s">
        <v>33</v>
      </c>
      <c r="D18" s="156"/>
      <c r="E18" s="156"/>
      <c r="F18" s="156"/>
      <c r="G18" s="156"/>
      <c r="H18" s="156"/>
      <c r="I18" s="156"/>
      <c r="J18" s="156"/>
      <c r="K18" s="159"/>
    </row>
    <row r="19" spans="1:11" ht="15.75" thickBot="1">
      <c r="A19" s="13" t="s">
        <v>45</v>
      </c>
      <c r="B19" s="14" t="s">
        <v>34</v>
      </c>
      <c r="C19" s="15" t="s">
        <v>33</v>
      </c>
      <c r="D19" s="156"/>
      <c r="E19" s="156"/>
      <c r="F19" s="156"/>
      <c r="G19" s="156"/>
      <c r="H19" s="156"/>
      <c r="I19" s="156"/>
      <c r="J19" s="156"/>
      <c r="K19" s="159"/>
    </row>
    <row r="20" spans="1:11" ht="15.75" thickBot="1">
      <c r="A20" s="13" t="s">
        <v>45</v>
      </c>
      <c r="B20" s="14" t="s">
        <v>36</v>
      </c>
      <c r="C20" s="15" t="s">
        <v>37</v>
      </c>
      <c r="D20" s="156"/>
      <c r="E20" s="156"/>
      <c r="F20" s="156"/>
      <c r="G20" s="156"/>
      <c r="H20" s="156"/>
      <c r="I20" s="156"/>
      <c r="J20" s="156"/>
      <c r="K20" s="159"/>
    </row>
    <row r="21" spans="1:11" ht="15.75" thickBot="1">
      <c r="A21" s="13" t="s">
        <v>45</v>
      </c>
      <c r="B21" s="14" t="s">
        <v>36</v>
      </c>
      <c r="C21" s="15" t="s">
        <v>39</v>
      </c>
      <c r="D21" s="156"/>
      <c r="E21" s="156"/>
      <c r="F21" s="156"/>
      <c r="G21" s="156"/>
      <c r="H21" s="156"/>
      <c r="I21" s="156"/>
      <c r="J21" s="156"/>
      <c r="K21" s="159"/>
    </row>
    <row r="22" spans="1:11" ht="15.75" thickBot="1">
      <c r="A22" s="143" t="s">
        <v>45</v>
      </c>
      <c r="B22" s="17" t="s">
        <v>36</v>
      </c>
      <c r="C22" s="18" t="s">
        <v>40</v>
      </c>
      <c r="D22" s="160"/>
      <c r="E22" s="160"/>
      <c r="F22" s="160"/>
      <c r="G22" s="160"/>
      <c r="H22" s="160"/>
      <c r="I22" s="160"/>
      <c r="J22" s="160"/>
      <c r="K22" s="161"/>
    </row>
    <row r="23" spans="1:11">
      <c r="A23" s="158"/>
      <c r="B23" s="273"/>
      <c r="C23" s="273"/>
      <c r="D23" s="273"/>
      <c r="E23" s="273"/>
      <c r="F23" s="273"/>
      <c r="G23" s="273"/>
      <c r="H23" s="273"/>
      <c r="I23" s="273"/>
      <c r="J23" s="273"/>
      <c r="K23" s="273"/>
    </row>
    <row r="24" spans="1:11" ht="24" thickBot="1">
      <c r="A24" s="274" t="s">
        <v>85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</row>
    <row r="25" spans="1:11" ht="16.5" thickBot="1">
      <c r="A25" s="1"/>
      <c r="B25" s="2"/>
      <c r="C25" s="3"/>
      <c r="D25" s="269" t="s">
        <v>24</v>
      </c>
      <c r="E25" s="270"/>
      <c r="F25" s="270"/>
      <c r="G25" s="270"/>
      <c r="H25" s="270"/>
      <c r="I25" s="270"/>
      <c r="J25" s="270"/>
      <c r="K25" s="271"/>
    </row>
    <row r="26" spans="1:11" ht="15.75" thickBot="1">
      <c r="A26" s="4" t="s">
        <v>25</v>
      </c>
      <c r="B26" s="5" t="s">
        <v>26</v>
      </c>
      <c r="C26" s="6" t="s">
        <v>27</v>
      </c>
      <c r="D26" s="7" t="s">
        <v>28</v>
      </c>
      <c r="E26" s="8" t="s">
        <v>29</v>
      </c>
      <c r="F26" s="8">
        <v>-0.19</v>
      </c>
      <c r="G26" s="8">
        <v>-0.28999999999999998</v>
      </c>
      <c r="H26" s="8">
        <v>-0.49</v>
      </c>
      <c r="I26" s="8">
        <v>-0.69</v>
      </c>
      <c r="J26" s="8">
        <v>-0.99</v>
      </c>
      <c r="K26" s="32" t="s">
        <v>30</v>
      </c>
    </row>
    <row r="27" spans="1:11">
      <c r="A27" s="140" t="s">
        <v>45</v>
      </c>
      <c r="B27" s="11" t="s">
        <v>32</v>
      </c>
      <c r="C27" s="12" t="s">
        <v>33</v>
      </c>
      <c r="D27" s="135">
        <f>D18*D9</f>
        <v>0</v>
      </c>
      <c r="E27" s="135">
        <f t="shared" ref="D27:K31" si="0">E18*E9</f>
        <v>0</v>
      </c>
      <c r="F27" s="135">
        <f t="shared" si="0"/>
        <v>0</v>
      </c>
      <c r="G27" s="135">
        <f t="shared" si="0"/>
        <v>0</v>
      </c>
      <c r="H27" s="135">
        <f t="shared" si="0"/>
        <v>0</v>
      </c>
      <c r="I27" s="135">
        <f t="shared" si="0"/>
        <v>0</v>
      </c>
      <c r="J27" s="135">
        <f t="shared" si="0"/>
        <v>0</v>
      </c>
      <c r="K27" s="135">
        <f t="shared" si="0"/>
        <v>0</v>
      </c>
    </row>
    <row r="28" spans="1:11">
      <c r="A28" s="13" t="s">
        <v>45</v>
      </c>
      <c r="B28" s="14" t="s">
        <v>34</v>
      </c>
      <c r="C28" s="15" t="s">
        <v>33</v>
      </c>
      <c r="D28" s="135">
        <f t="shared" si="0"/>
        <v>0</v>
      </c>
      <c r="E28" s="135">
        <f t="shared" si="0"/>
        <v>0</v>
      </c>
      <c r="F28" s="135">
        <f t="shared" si="0"/>
        <v>0</v>
      </c>
      <c r="G28" s="135">
        <f t="shared" si="0"/>
        <v>0</v>
      </c>
      <c r="H28" s="135">
        <f t="shared" si="0"/>
        <v>0</v>
      </c>
      <c r="I28" s="135">
        <f t="shared" si="0"/>
        <v>0</v>
      </c>
      <c r="J28" s="136">
        <f t="shared" si="0"/>
        <v>0</v>
      </c>
      <c r="K28" s="136">
        <f t="shared" si="0"/>
        <v>0</v>
      </c>
    </row>
    <row r="29" spans="1:11">
      <c r="A29" s="13" t="s">
        <v>45</v>
      </c>
      <c r="B29" s="14" t="s">
        <v>36</v>
      </c>
      <c r="C29" s="15" t="s">
        <v>37</v>
      </c>
      <c r="D29" s="135">
        <f t="shared" si="0"/>
        <v>0</v>
      </c>
      <c r="E29" s="135">
        <f t="shared" si="0"/>
        <v>0</v>
      </c>
      <c r="F29" s="135">
        <f t="shared" si="0"/>
        <v>0</v>
      </c>
      <c r="G29" s="135">
        <f t="shared" si="0"/>
        <v>0</v>
      </c>
      <c r="H29" s="135">
        <f t="shared" si="0"/>
        <v>0</v>
      </c>
      <c r="I29" s="135">
        <f t="shared" si="0"/>
        <v>0</v>
      </c>
      <c r="J29" s="135">
        <f t="shared" si="0"/>
        <v>0</v>
      </c>
      <c r="K29" s="136">
        <f t="shared" si="0"/>
        <v>0</v>
      </c>
    </row>
    <row r="30" spans="1:11">
      <c r="A30" s="13" t="s">
        <v>45</v>
      </c>
      <c r="B30" s="14" t="s">
        <v>36</v>
      </c>
      <c r="C30" s="15" t="s">
        <v>39</v>
      </c>
      <c r="D30" s="135">
        <f t="shared" si="0"/>
        <v>0</v>
      </c>
      <c r="E30" s="135">
        <f t="shared" si="0"/>
        <v>0</v>
      </c>
      <c r="F30" s="135">
        <f t="shared" si="0"/>
        <v>0</v>
      </c>
      <c r="G30" s="135">
        <f t="shared" si="0"/>
        <v>0</v>
      </c>
      <c r="H30" s="135">
        <f t="shared" si="0"/>
        <v>0</v>
      </c>
      <c r="I30" s="135">
        <f t="shared" si="0"/>
        <v>0</v>
      </c>
      <c r="J30" s="135">
        <f t="shared" si="0"/>
        <v>0</v>
      </c>
      <c r="K30" s="136">
        <f t="shared" si="0"/>
        <v>0</v>
      </c>
    </row>
    <row r="31" spans="1:11" ht="15.75" thickBot="1">
      <c r="A31" s="144" t="s">
        <v>45</v>
      </c>
      <c r="B31" s="145" t="s">
        <v>36</v>
      </c>
      <c r="C31" s="146" t="s">
        <v>40</v>
      </c>
      <c r="D31" s="135">
        <f t="shared" si="0"/>
        <v>0</v>
      </c>
      <c r="E31" s="135">
        <f t="shared" si="0"/>
        <v>0</v>
      </c>
      <c r="F31" s="135">
        <f t="shared" si="0"/>
        <v>0</v>
      </c>
      <c r="G31" s="135">
        <f t="shared" si="0"/>
        <v>0</v>
      </c>
      <c r="H31" s="137">
        <f t="shared" si="0"/>
        <v>0</v>
      </c>
      <c r="I31" s="137">
        <f t="shared" si="0"/>
        <v>0</v>
      </c>
      <c r="J31" s="135">
        <f t="shared" si="0"/>
        <v>0</v>
      </c>
      <c r="K31" s="136">
        <f t="shared" si="0"/>
        <v>0</v>
      </c>
    </row>
    <row r="32" spans="1:11" ht="15.75" thickBot="1">
      <c r="A32" s="19" t="s">
        <v>41</v>
      </c>
      <c r="B32" s="295">
        <f>SUM(D27:K31)</f>
        <v>0</v>
      </c>
      <c r="C32" s="296"/>
      <c r="D32" s="297"/>
      <c r="E32" s="297"/>
      <c r="F32" s="297"/>
      <c r="G32" s="297"/>
      <c r="H32" s="297"/>
      <c r="I32" s="297"/>
      <c r="J32" s="297"/>
      <c r="K32" s="298"/>
    </row>
  </sheetData>
  <sheetProtection password="CE28" sheet="1" objects="1" scenarios="1"/>
  <mergeCells count="11">
    <mergeCell ref="A1:K1"/>
    <mergeCell ref="A2:K2"/>
    <mergeCell ref="A6:K6"/>
    <mergeCell ref="D7:K7"/>
    <mergeCell ref="B32:K32"/>
    <mergeCell ref="B14:K14"/>
    <mergeCell ref="A15:K15"/>
    <mergeCell ref="D16:K16"/>
    <mergeCell ref="B23:K23"/>
    <mergeCell ref="A24:K24"/>
    <mergeCell ref="D25:K25"/>
  </mergeCells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activeCell="C20" sqref="C20"/>
    </sheetView>
  </sheetViews>
  <sheetFormatPr defaultRowHeight="15"/>
  <cols>
    <col min="1" max="1" width="38" customWidth="1"/>
    <col min="3" max="3" width="16.140625" customWidth="1"/>
    <col min="4" max="4" width="17.42578125" customWidth="1"/>
    <col min="5" max="5" width="25.85546875" customWidth="1"/>
  </cols>
  <sheetData>
    <row r="1" spans="1:5" ht="33" customHeight="1" thickBot="1">
      <c r="A1" s="224" t="s">
        <v>114</v>
      </c>
      <c r="B1" s="224"/>
      <c r="C1" s="224"/>
    </row>
    <row r="2" spans="1:5" ht="20.25" thickBot="1">
      <c r="A2" s="69" t="s">
        <v>0</v>
      </c>
      <c r="B2" s="68" t="s">
        <v>1</v>
      </c>
      <c r="C2" s="215" t="s">
        <v>2</v>
      </c>
      <c r="D2" s="214" t="s">
        <v>108</v>
      </c>
      <c r="E2" s="213" t="s">
        <v>109</v>
      </c>
    </row>
    <row r="3" spans="1:5" ht="15.75">
      <c r="A3" s="33" t="s">
        <v>3</v>
      </c>
      <c r="B3" s="37" t="s">
        <v>4</v>
      </c>
      <c r="C3" s="206">
        <v>24000</v>
      </c>
      <c r="D3" s="219"/>
      <c r="E3" s="216">
        <f t="shared" ref="E3:E25" si="0">C3*D3</f>
        <v>0</v>
      </c>
    </row>
    <row r="4" spans="1:5" ht="15.75">
      <c r="A4" s="34" t="s">
        <v>5</v>
      </c>
      <c r="B4" s="38" t="s">
        <v>4</v>
      </c>
      <c r="C4" s="207">
        <v>5000</v>
      </c>
      <c r="D4" s="220"/>
      <c r="E4" s="217">
        <f t="shared" si="0"/>
        <v>0</v>
      </c>
    </row>
    <row r="5" spans="1:5" ht="15.75">
      <c r="A5" s="35" t="s">
        <v>6</v>
      </c>
      <c r="B5" s="39" t="s">
        <v>7</v>
      </c>
      <c r="C5" s="208">
        <v>66</v>
      </c>
      <c r="D5" s="220"/>
      <c r="E5" s="217">
        <f t="shared" si="0"/>
        <v>0</v>
      </c>
    </row>
    <row r="6" spans="1:5" ht="15.75">
      <c r="A6" s="35" t="s">
        <v>8</v>
      </c>
      <c r="B6" s="39" t="s">
        <v>7</v>
      </c>
      <c r="C6" s="208">
        <v>360</v>
      </c>
      <c r="D6" s="220"/>
      <c r="E6" s="217">
        <f t="shared" si="0"/>
        <v>0</v>
      </c>
    </row>
    <row r="7" spans="1:5" ht="15.75">
      <c r="A7" s="35" t="s">
        <v>22</v>
      </c>
      <c r="B7" s="39" t="s">
        <v>7</v>
      </c>
      <c r="C7" s="208">
        <v>6</v>
      </c>
      <c r="D7" s="220"/>
      <c r="E7" s="217">
        <f t="shared" si="0"/>
        <v>0</v>
      </c>
    </row>
    <row r="8" spans="1:5" ht="15.75">
      <c r="A8" s="35" t="s">
        <v>23</v>
      </c>
      <c r="B8" s="39" t="s">
        <v>7</v>
      </c>
      <c r="C8" s="208">
        <v>12</v>
      </c>
      <c r="D8" s="220"/>
      <c r="E8" s="217">
        <f t="shared" si="0"/>
        <v>0</v>
      </c>
    </row>
    <row r="9" spans="1:5" ht="15.75">
      <c r="A9" s="35" t="s">
        <v>19</v>
      </c>
      <c r="B9" s="39" t="s">
        <v>21</v>
      </c>
      <c r="C9" s="208">
        <v>5</v>
      </c>
      <c r="D9" s="220"/>
      <c r="E9" s="217">
        <f t="shared" si="0"/>
        <v>0</v>
      </c>
    </row>
    <row r="10" spans="1:5" ht="15.75">
      <c r="A10" s="35" t="s">
        <v>20</v>
      </c>
      <c r="B10" s="39" t="s">
        <v>21</v>
      </c>
      <c r="C10" s="208">
        <v>1</v>
      </c>
      <c r="D10" s="220"/>
      <c r="E10" s="217">
        <f t="shared" si="0"/>
        <v>0</v>
      </c>
    </row>
    <row r="11" spans="1:5" ht="15.75">
      <c r="A11" s="35" t="s">
        <v>52</v>
      </c>
      <c r="B11" s="39" t="s">
        <v>7</v>
      </c>
      <c r="C11" s="208">
        <v>1647</v>
      </c>
      <c r="D11" s="220"/>
      <c r="E11" s="217">
        <f t="shared" si="0"/>
        <v>0</v>
      </c>
    </row>
    <row r="12" spans="1:5" ht="15.75">
      <c r="A12" s="35" t="s">
        <v>53</v>
      </c>
      <c r="B12" s="39" t="s">
        <v>7</v>
      </c>
      <c r="C12" s="208">
        <v>1083</v>
      </c>
      <c r="D12" s="220"/>
      <c r="E12" s="217">
        <f t="shared" si="0"/>
        <v>0</v>
      </c>
    </row>
    <row r="13" spans="1:5" ht="15.75">
      <c r="A13" s="35" t="s">
        <v>54</v>
      </c>
      <c r="B13" s="39" t="s">
        <v>9</v>
      </c>
      <c r="C13" s="208">
        <v>3</v>
      </c>
      <c r="D13" s="220"/>
      <c r="E13" s="217">
        <f t="shared" si="0"/>
        <v>0</v>
      </c>
    </row>
    <row r="14" spans="1:5" ht="15.75">
      <c r="A14" s="35" t="s">
        <v>55</v>
      </c>
      <c r="B14" s="39" t="s">
        <v>13</v>
      </c>
      <c r="C14" s="208">
        <v>600</v>
      </c>
      <c r="D14" s="220"/>
      <c r="E14" s="217">
        <f t="shared" si="0"/>
        <v>0</v>
      </c>
    </row>
    <row r="15" spans="1:5" ht="15.75">
      <c r="A15" s="35" t="s">
        <v>10</v>
      </c>
      <c r="B15" s="39" t="s">
        <v>9</v>
      </c>
      <c r="C15" s="208">
        <v>12</v>
      </c>
      <c r="D15" s="220"/>
      <c r="E15" s="217">
        <f t="shared" si="0"/>
        <v>0</v>
      </c>
    </row>
    <row r="16" spans="1:5" ht="15.75">
      <c r="A16" s="35" t="s">
        <v>51</v>
      </c>
      <c r="B16" s="39" t="s">
        <v>9</v>
      </c>
      <c r="C16" s="208">
        <v>33</v>
      </c>
      <c r="D16" s="220"/>
      <c r="E16" s="217">
        <f t="shared" si="0"/>
        <v>0</v>
      </c>
    </row>
    <row r="17" spans="1:5" ht="15.75">
      <c r="A17" s="35" t="s">
        <v>11</v>
      </c>
      <c r="B17" s="39" t="s">
        <v>9</v>
      </c>
      <c r="C17" s="208">
        <v>12</v>
      </c>
      <c r="D17" s="220"/>
      <c r="E17" s="217">
        <f t="shared" si="0"/>
        <v>0</v>
      </c>
    </row>
    <row r="18" spans="1:5" ht="15.75">
      <c r="A18" s="35" t="s">
        <v>12</v>
      </c>
      <c r="B18" s="39" t="s">
        <v>13</v>
      </c>
      <c r="C18" s="208">
        <v>300</v>
      </c>
      <c r="D18" s="220"/>
      <c r="E18" s="217">
        <f t="shared" si="0"/>
        <v>0</v>
      </c>
    </row>
    <row r="19" spans="1:5" ht="15.75">
      <c r="A19" s="35" t="s">
        <v>14</v>
      </c>
      <c r="B19" s="39" t="s">
        <v>4</v>
      </c>
      <c r="C19" s="208">
        <v>1</v>
      </c>
      <c r="D19" s="220"/>
      <c r="E19" s="217">
        <f t="shared" si="0"/>
        <v>0</v>
      </c>
    </row>
    <row r="20" spans="1:5" ht="15.75">
      <c r="A20" s="35" t="s">
        <v>15</v>
      </c>
      <c r="B20" s="39" t="s">
        <v>4</v>
      </c>
      <c r="C20" s="208">
        <v>1300</v>
      </c>
      <c r="D20" s="220"/>
      <c r="E20" s="217">
        <f t="shared" si="0"/>
        <v>0</v>
      </c>
    </row>
    <row r="21" spans="1:5" ht="15.75">
      <c r="A21" s="36" t="s">
        <v>16</v>
      </c>
      <c r="B21" s="40" t="s">
        <v>17</v>
      </c>
      <c r="C21" s="209">
        <v>450</v>
      </c>
      <c r="D21" s="220"/>
      <c r="E21" s="217">
        <f t="shared" si="0"/>
        <v>0</v>
      </c>
    </row>
    <row r="22" spans="1:5" ht="15.75">
      <c r="A22" s="35" t="s">
        <v>18</v>
      </c>
      <c r="B22" s="39" t="s">
        <v>17</v>
      </c>
      <c r="C22" s="208">
        <v>900</v>
      </c>
      <c r="D22" s="220"/>
      <c r="E22" s="217">
        <f t="shared" si="0"/>
        <v>0</v>
      </c>
    </row>
    <row r="23" spans="1:5" ht="15.75">
      <c r="A23" s="35" t="s">
        <v>79</v>
      </c>
      <c r="B23" s="39" t="s">
        <v>13</v>
      </c>
      <c r="C23" s="208">
        <v>120</v>
      </c>
      <c r="D23" s="220"/>
      <c r="E23" s="217">
        <f t="shared" si="0"/>
        <v>0</v>
      </c>
    </row>
    <row r="24" spans="1:5" ht="15.75">
      <c r="A24" s="34" t="s">
        <v>49</v>
      </c>
      <c r="B24" s="38" t="s">
        <v>17</v>
      </c>
      <c r="C24" s="207">
        <v>30</v>
      </c>
      <c r="D24" s="220"/>
      <c r="E24" s="217">
        <f t="shared" si="0"/>
        <v>0</v>
      </c>
    </row>
    <row r="25" spans="1:5" ht="16.5" thickBot="1">
      <c r="A25" s="36" t="s">
        <v>50</v>
      </c>
      <c r="B25" s="40" t="s">
        <v>17</v>
      </c>
      <c r="C25" s="209">
        <v>30</v>
      </c>
      <c r="D25" s="221"/>
      <c r="E25" s="218">
        <f t="shared" si="0"/>
        <v>0</v>
      </c>
    </row>
    <row r="26" spans="1:5" ht="30" customHeight="1" thickBot="1">
      <c r="A26" s="210" t="s">
        <v>110</v>
      </c>
      <c r="B26" s="211"/>
      <c r="C26" s="211"/>
      <c r="D26" s="211"/>
      <c r="E26" s="212">
        <f>SUM(E3:E25)</f>
        <v>0</v>
      </c>
    </row>
    <row r="35" spans="5:5">
      <c r="E35" t="s">
        <v>86</v>
      </c>
    </row>
  </sheetData>
  <sheetProtection password="CE28" sheet="1" objects="1" scenarios="1"/>
  <pageMargins left="0.7" right="0.7" top="0.78740157499999996" bottom="0.78740157499999996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B20" sqref="B20:I20"/>
    </sheetView>
  </sheetViews>
  <sheetFormatPr defaultRowHeight="15"/>
  <sheetData>
    <row r="1" spans="1:9" ht="22.5">
      <c r="A1" s="249" t="s">
        <v>115</v>
      </c>
      <c r="B1" s="249"/>
      <c r="C1" s="249"/>
      <c r="D1" s="249"/>
      <c r="E1" s="249"/>
      <c r="F1" s="249"/>
      <c r="G1" s="249"/>
      <c r="H1" s="249"/>
      <c r="I1" s="249"/>
    </row>
    <row r="2" spans="1:9" ht="25.5">
      <c r="A2" s="71"/>
      <c r="B2" s="70"/>
      <c r="C2" s="70"/>
      <c r="D2" s="70"/>
      <c r="E2" s="70"/>
      <c r="F2" s="70"/>
      <c r="G2" s="70"/>
      <c r="H2" s="70"/>
      <c r="I2" s="70"/>
    </row>
    <row r="3" spans="1:9" ht="16.5" thickBot="1">
      <c r="A3" s="250" t="s">
        <v>57</v>
      </c>
      <c r="B3" s="250"/>
      <c r="C3" s="250"/>
      <c r="D3" s="250"/>
      <c r="E3" s="250"/>
      <c r="F3" s="250"/>
      <c r="G3" s="250"/>
      <c r="H3" s="250"/>
      <c r="I3" s="250"/>
    </row>
    <row r="4" spans="1:9" ht="16.5" thickBot="1">
      <c r="A4" s="75" t="s">
        <v>25</v>
      </c>
      <c r="B4" s="74">
        <v>-0.09</v>
      </c>
      <c r="C4" s="72">
        <v>-0.14000000000000001</v>
      </c>
      <c r="D4" s="72">
        <v>-0.19</v>
      </c>
      <c r="E4" s="72">
        <v>-0.28999999999999998</v>
      </c>
      <c r="F4" s="72">
        <v>-0.49</v>
      </c>
      <c r="G4" s="72">
        <v>-0.69</v>
      </c>
      <c r="H4" s="72">
        <v>-0.99</v>
      </c>
      <c r="I4" s="73" t="s">
        <v>30</v>
      </c>
    </row>
    <row r="5" spans="1:9" ht="15.75">
      <c r="A5" s="76" t="s">
        <v>31</v>
      </c>
      <c r="B5" s="79">
        <v>25</v>
      </c>
      <c r="C5" s="80">
        <v>75</v>
      </c>
      <c r="D5" s="80">
        <v>933</v>
      </c>
      <c r="E5" s="80">
        <v>2234</v>
      </c>
      <c r="F5" s="80">
        <v>2274</v>
      </c>
      <c r="G5" s="80">
        <v>3094</v>
      </c>
      <c r="H5" s="80">
        <v>7889</v>
      </c>
      <c r="I5" s="81">
        <v>8739</v>
      </c>
    </row>
    <row r="6" spans="1:9" ht="16.5" thickBot="1">
      <c r="A6" s="77" t="s">
        <v>45</v>
      </c>
      <c r="B6" s="82">
        <v>24</v>
      </c>
      <c r="C6" s="83">
        <v>24</v>
      </c>
      <c r="D6" s="83">
        <v>29</v>
      </c>
      <c r="E6" s="83">
        <v>29</v>
      </c>
      <c r="F6" s="83">
        <v>20</v>
      </c>
      <c r="G6" s="83">
        <v>20</v>
      </c>
      <c r="H6" s="83">
        <v>20</v>
      </c>
      <c r="I6" s="84">
        <v>20</v>
      </c>
    </row>
    <row r="7" spans="1:9" ht="16.5" thickBot="1">
      <c r="A7" s="78" t="s">
        <v>58</v>
      </c>
      <c r="B7" s="251">
        <f>SUM(B5:I6)</f>
        <v>25449</v>
      </c>
      <c r="C7" s="252"/>
      <c r="D7" s="252"/>
      <c r="E7" s="252"/>
      <c r="F7" s="252"/>
      <c r="G7" s="252"/>
      <c r="H7" s="252"/>
      <c r="I7" s="253"/>
    </row>
    <row r="8" spans="1:9" ht="15.75">
      <c r="A8" s="70"/>
      <c r="B8" s="70"/>
      <c r="C8" s="70"/>
      <c r="D8" s="70"/>
      <c r="E8" s="70"/>
      <c r="F8" s="70"/>
      <c r="G8" s="70"/>
      <c r="H8" s="70"/>
      <c r="I8" s="70"/>
    </row>
    <row r="10" spans="1:9" ht="16.5" thickBot="1">
      <c r="A10" s="70" t="s">
        <v>82</v>
      </c>
      <c r="B10" s="70"/>
      <c r="C10" s="70"/>
      <c r="D10" s="70"/>
      <c r="E10" s="70"/>
      <c r="F10" s="70"/>
      <c r="G10" s="70"/>
      <c r="H10" s="70"/>
      <c r="I10" s="70"/>
    </row>
    <row r="11" spans="1:9" ht="15.75">
      <c r="A11" s="106" t="s">
        <v>25</v>
      </c>
      <c r="B11" s="107">
        <v>-0.09</v>
      </c>
      <c r="C11" s="107">
        <v>-0.14000000000000001</v>
      </c>
      <c r="D11" s="107">
        <v>-0.19</v>
      </c>
      <c r="E11" s="107">
        <v>-0.28999999999999998</v>
      </c>
      <c r="F11" s="107">
        <v>-0.49</v>
      </c>
      <c r="G11" s="107">
        <v>-0.69</v>
      </c>
      <c r="H11" s="107">
        <v>-0.99</v>
      </c>
      <c r="I11" s="108" t="s">
        <v>30</v>
      </c>
    </row>
    <row r="12" spans="1:9" ht="15.75">
      <c r="A12" s="109" t="s">
        <v>31</v>
      </c>
      <c r="B12" s="110"/>
      <c r="C12" s="110"/>
      <c r="D12" s="110"/>
      <c r="E12" s="110"/>
      <c r="F12" s="110"/>
      <c r="G12" s="110"/>
      <c r="H12" s="110"/>
      <c r="I12" s="111"/>
    </row>
    <row r="13" spans="1:9" ht="16.5" thickBot="1">
      <c r="A13" s="112" t="s">
        <v>45</v>
      </c>
      <c r="B13" s="110"/>
      <c r="C13" s="110"/>
      <c r="D13" s="110"/>
      <c r="E13" s="110"/>
      <c r="F13" s="110"/>
      <c r="G13" s="110"/>
      <c r="H13" s="110"/>
      <c r="I13" s="111"/>
    </row>
    <row r="14" spans="1:9" ht="16.5" thickBot="1">
      <c r="A14" s="113" t="s">
        <v>58</v>
      </c>
      <c r="B14" s="256">
        <f>SUM(B12:I13)</f>
        <v>0</v>
      </c>
      <c r="C14" s="256"/>
      <c r="D14" s="256"/>
      <c r="E14" s="256"/>
      <c r="F14" s="256"/>
      <c r="G14" s="256"/>
      <c r="H14" s="256"/>
      <c r="I14" s="257"/>
    </row>
    <row r="15" spans="1:9" ht="15.75">
      <c r="A15" s="70"/>
      <c r="B15" s="70"/>
      <c r="C15" s="70"/>
      <c r="D15" s="70"/>
      <c r="E15" s="70"/>
      <c r="F15" s="70"/>
      <c r="G15" s="70"/>
      <c r="H15" s="70"/>
      <c r="I15" s="70"/>
    </row>
    <row r="16" spans="1:9" ht="16.5" thickBot="1">
      <c r="A16" s="70" t="s">
        <v>83</v>
      </c>
      <c r="B16" s="70"/>
      <c r="C16" s="70"/>
      <c r="D16" s="70"/>
      <c r="E16" s="70"/>
      <c r="F16" s="70"/>
      <c r="G16" s="70"/>
      <c r="H16" s="70"/>
      <c r="I16" s="70"/>
    </row>
    <row r="17" spans="1:9" ht="15.75">
      <c r="A17" s="106" t="s">
        <v>25</v>
      </c>
      <c r="B17" s="107">
        <v>-0.09</v>
      </c>
      <c r="C17" s="107">
        <v>-0.14000000000000001</v>
      </c>
      <c r="D17" s="107">
        <v>-0.19</v>
      </c>
      <c r="E17" s="107">
        <v>-0.28999999999999998</v>
      </c>
      <c r="F17" s="107">
        <v>-0.49</v>
      </c>
      <c r="G17" s="107">
        <v>-0.69</v>
      </c>
      <c r="H17" s="107">
        <v>-0.99</v>
      </c>
      <c r="I17" s="108" t="s">
        <v>30</v>
      </c>
    </row>
    <row r="18" spans="1:9" ht="15.75">
      <c r="A18" s="109" t="s">
        <v>31</v>
      </c>
      <c r="B18" s="114">
        <f t="shared" ref="B18:I19" si="0">B12*B5</f>
        <v>0</v>
      </c>
      <c r="C18" s="114">
        <f t="shared" si="0"/>
        <v>0</v>
      </c>
      <c r="D18" s="114">
        <f t="shared" si="0"/>
        <v>0</v>
      </c>
      <c r="E18" s="114">
        <f t="shared" si="0"/>
        <v>0</v>
      </c>
      <c r="F18" s="114">
        <f t="shared" si="0"/>
        <v>0</v>
      </c>
      <c r="G18" s="114">
        <f t="shared" si="0"/>
        <v>0</v>
      </c>
      <c r="H18" s="114">
        <f t="shared" si="0"/>
        <v>0</v>
      </c>
      <c r="I18" s="114">
        <f t="shared" si="0"/>
        <v>0</v>
      </c>
    </row>
    <row r="19" spans="1:9" ht="16.5" thickBot="1">
      <c r="A19" s="112" t="s">
        <v>45</v>
      </c>
      <c r="B19" s="114">
        <f t="shared" si="0"/>
        <v>0</v>
      </c>
      <c r="C19" s="114">
        <f t="shared" si="0"/>
        <v>0</v>
      </c>
      <c r="D19" s="114">
        <f t="shared" si="0"/>
        <v>0</v>
      </c>
      <c r="E19" s="114">
        <f t="shared" si="0"/>
        <v>0</v>
      </c>
      <c r="F19" s="114">
        <f t="shared" si="0"/>
        <v>0</v>
      </c>
      <c r="G19" s="114">
        <f t="shared" si="0"/>
        <v>0</v>
      </c>
      <c r="H19" s="114">
        <f t="shared" si="0"/>
        <v>0</v>
      </c>
      <c r="I19" s="114">
        <f t="shared" si="0"/>
        <v>0</v>
      </c>
    </row>
    <row r="20" spans="1:9" ht="21" thickBot="1">
      <c r="A20" s="113" t="s">
        <v>58</v>
      </c>
      <c r="B20" s="254">
        <f>SUM(B18:I19)</f>
        <v>0</v>
      </c>
      <c r="C20" s="254"/>
      <c r="D20" s="254"/>
      <c r="E20" s="254"/>
      <c r="F20" s="254"/>
      <c r="G20" s="254"/>
      <c r="H20" s="254"/>
      <c r="I20" s="255"/>
    </row>
  </sheetData>
  <sheetProtection password="CE28" sheet="1" objects="1" scenarios="1"/>
  <mergeCells count="5">
    <mergeCell ref="A1:I1"/>
    <mergeCell ref="A3:I3"/>
    <mergeCell ref="B7:I7"/>
    <mergeCell ref="B20:I20"/>
    <mergeCell ref="B14:I14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>
      <selection activeCell="F16" sqref="F16"/>
    </sheetView>
  </sheetViews>
  <sheetFormatPr defaultRowHeight="15"/>
  <cols>
    <col min="1" max="1" width="20.5703125" customWidth="1"/>
    <col min="2" max="2" width="16.140625" customWidth="1"/>
    <col min="3" max="3" width="14.140625" customWidth="1"/>
    <col min="4" max="4" width="26.7109375" customWidth="1"/>
    <col min="5" max="5" width="22.42578125" customWidth="1"/>
    <col min="6" max="6" width="27.85546875" customWidth="1"/>
  </cols>
  <sheetData>
    <row r="1" spans="1:6" ht="20.25">
      <c r="A1" s="258" t="s">
        <v>116</v>
      </c>
      <c r="B1" s="258"/>
      <c r="C1" s="258"/>
      <c r="D1" s="258"/>
    </row>
    <row r="2" spans="1:6" ht="19.5" thickBot="1">
      <c r="A2" s="85"/>
      <c r="B2" s="70"/>
      <c r="C2" s="70"/>
    </row>
    <row r="3" spans="1:6" ht="15.75">
      <c r="A3" s="89" t="s">
        <v>59</v>
      </c>
      <c r="B3" s="90" t="s">
        <v>13</v>
      </c>
      <c r="C3" s="90" t="s">
        <v>60</v>
      </c>
      <c r="D3" s="100" t="s">
        <v>62</v>
      </c>
      <c r="E3" s="104" t="s">
        <v>81</v>
      </c>
      <c r="F3" s="105" t="s">
        <v>118</v>
      </c>
    </row>
    <row r="4" spans="1:6" ht="15.75">
      <c r="A4" s="93" t="s">
        <v>61</v>
      </c>
      <c r="B4" s="86">
        <v>36000</v>
      </c>
      <c r="C4" s="88">
        <v>6</v>
      </c>
      <c r="D4" s="101" t="s">
        <v>63</v>
      </c>
      <c r="E4" s="222"/>
      <c r="F4" s="115">
        <f t="shared" ref="F4:F15" si="0">B4*E4</f>
        <v>0</v>
      </c>
    </row>
    <row r="5" spans="1:6" ht="15.75">
      <c r="A5" s="93" t="s">
        <v>64</v>
      </c>
      <c r="B5" s="86">
        <v>18000</v>
      </c>
      <c r="C5" s="88">
        <v>5</v>
      </c>
      <c r="D5" s="101" t="s">
        <v>65</v>
      </c>
      <c r="E5" s="220"/>
      <c r="F5" s="115">
        <f t="shared" si="0"/>
        <v>0</v>
      </c>
    </row>
    <row r="6" spans="1:6" ht="15.75">
      <c r="A6" s="93" t="s">
        <v>66</v>
      </c>
      <c r="B6" s="86">
        <v>12000</v>
      </c>
      <c r="C6" s="88">
        <v>5</v>
      </c>
      <c r="D6" s="101" t="s">
        <v>67</v>
      </c>
      <c r="E6" s="220"/>
      <c r="F6" s="115">
        <f t="shared" si="0"/>
        <v>0</v>
      </c>
    </row>
    <row r="7" spans="1:6" ht="15.75">
      <c r="A7" s="93" t="s">
        <v>68</v>
      </c>
      <c r="B7" s="86">
        <v>5000</v>
      </c>
      <c r="C7" s="88">
        <v>6</v>
      </c>
      <c r="D7" s="101" t="s">
        <v>69</v>
      </c>
      <c r="E7" s="220"/>
      <c r="F7" s="115">
        <f t="shared" si="0"/>
        <v>0</v>
      </c>
    </row>
    <row r="8" spans="1:6" ht="15.75">
      <c r="A8" s="93" t="s">
        <v>70</v>
      </c>
      <c r="B8" s="86">
        <v>1000</v>
      </c>
      <c r="C8" s="88">
        <v>5</v>
      </c>
      <c r="D8" s="101" t="s">
        <v>71</v>
      </c>
      <c r="E8" s="220"/>
      <c r="F8" s="115">
        <f t="shared" si="0"/>
        <v>0</v>
      </c>
    </row>
    <row r="9" spans="1:6" ht="15.75">
      <c r="A9" s="93" t="s">
        <v>72</v>
      </c>
      <c r="B9" s="86">
        <v>287000</v>
      </c>
      <c r="C9" s="88">
        <v>6</v>
      </c>
      <c r="D9" s="101" t="s">
        <v>73</v>
      </c>
      <c r="E9" s="222"/>
      <c r="F9" s="115">
        <f t="shared" si="0"/>
        <v>0</v>
      </c>
    </row>
    <row r="10" spans="1:6" ht="15.75">
      <c r="A10" s="94" t="s">
        <v>74</v>
      </c>
      <c r="B10" s="86">
        <v>60000</v>
      </c>
      <c r="C10" s="88">
        <v>7</v>
      </c>
      <c r="D10" s="101" t="s">
        <v>73</v>
      </c>
      <c r="E10" s="220"/>
      <c r="F10" s="115">
        <f t="shared" si="0"/>
        <v>0</v>
      </c>
    </row>
    <row r="11" spans="1:6" ht="15.75">
      <c r="A11" s="94" t="s">
        <v>75</v>
      </c>
      <c r="B11" s="86">
        <v>18000</v>
      </c>
      <c r="C11" s="88">
        <v>7</v>
      </c>
      <c r="D11" s="101" t="s">
        <v>73</v>
      </c>
      <c r="E11" s="222"/>
      <c r="F11" s="115">
        <f t="shared" si="0"/>
        <v>0</v>
      </c>
    </row>
    <row r="12" spans="1:6" ht="15.75">
      <c r="A12" s="94" t="s">
        <v>76</v>
      </c>
      <c r="B12" s="86">
        <v>1000</v>
      </c>
      <c r="C12" s="88">
        <v>4</v>
      </c>
      <c r="D12" s="101" t="s">
        <v>73</v>
      </c>
      <c r="E12" s="220"/>
      <c r="F12" s="115">
        <f t="shared" si="0"/>
        <v>0</v>
      </c>
    </row>
    <row r="13" spans="1:6" ht="15.75">
      <c r="A13" s="94" t="s">
        <v>77</v>
      </c>
      <c r="B13" s="86">
        <v>2000</v>
      </c>
      <c r="C13" s="88">
        <v>4</v>
      </c>
      <c r="D13" s="101" t="s">
        <v>73</v>
      </c>
      <c r="E13" s="220"/>
      <c r="F13" s="115">
        <f t="shared" si="0"/>
        <v>0</v>
      </c>
    </row>
    <row r="14" spans="1:6" ht="15.75">
      <c r="A14" s="96" t="s">
        <v>80</v>
      </c>
      <c r="B14" s="97">
        <v>2000</v>
      </c>
      <c r="C14" s="98">
        <v>4</v>
      </c>
      <c r="D14" s="102" t="s">
        <v>73</v>
      </c>
      <c r="E14" s="220"/>
      <c r="F14" s="115">
        <f t="shared" si="0"/>
        <v>0</v>
      </c>
    </row>
    <row r="15" spans="1:6" ht="16.5" thickBot="1">
      <c r="A15" s="95" t="s">
        <v>78</v>
      </c>
      <c r="B15" s="91">
        <v>2000</v>
      </c>
      <c r="C15" s="92">
        <v>4</v>
      </c>
      <c r="D15" s="103" t="s">
        <v>73</v>
      </c>
      <c r="E15" s="220"/>
      <c r="F15" s="115">
        <f t="shared" si="0"/>
        <v>0</v>
      </c>
    </row>
    <row r="16" spans="1:6" ht="23.25" thickBot="1">
      <c r="A16" s="87" t="s">
        <v>41</v>
      </c>
      <c r="B16" s="226"/>
      <c r="C16" s="259"/>
      <c r="D16" s="260"/>
      <c r="E16" s="261"/>
      <c r="F16" s="116">
        <f>SUM(F4:F15)</f>
        <v>0</v>
      </c>
    </row>
    <row r="18" spans="2:3">
      <c r="B18" s="157"/>
      <c r="C18" s="157"/>
    </row>
  </sheetData>
  <sheetProtection password="CE28" sheet="1" objects="1" scenarios="1"/>
  <mergeCells count="2">
    <mergeCell ref="A1:D1"/>
    <mergeCell ref="C16:E16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5"/>
  <sheetViews>
    <sheetView topLeftCell="A6" zoomScale="110" zoomScaleNormal="110" workbookViewId="0">
      <selection activeCell="K34" sqref="K34"/>
    </sheetView>
  </sheetViews>
  <sheetFormatPr defaultRowHeight="15"/>
  <cols>
    <col min="3" max="3" width="8.85546875" customWidth="1"/>
    <col min="4" max="4" width="6.85546875" customWidth="1"/>
    <col min="5" max="6" width="7" customWidth="1"/>
    <col min="7" max="7" width="7.140625" customWidth="1"/>
    <col min="8" max="8" width="6.28515625" customWidth="1"/>
    <col min="9" max="9" width="6.5703125" customWidth="1"/>
    <col min="10" max="10" width="7.7109375" customWidth="1"/>
    <col min="11" max="11" width="7.5703125" customWidth="1"/>
  </cols>
  <sheetData>
    <row r="1" spans="1:22" ht="31.5">
      <c r="A1" s="266" t="s">
        <v>117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22" ht="15.75">
      <c r="A2" s="272" t="s">
        <v>88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22" ht="24" thickBot="1">
      <c r="A3" s="267" t="s">
        <v>89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22" ht="16.5" thickBot="1">
      <c r="A4" s="1"/>
      <c r="B4" s="2"/>
      <c r="C4" s="3"/>
      <c r="D4" s="269" t="s">
        <v>24</v>
      </c>
      <c r="E4" s="270"/>
      <c r="F4" s="270"/>
      <c r="G4" s="270"/>
      <c r="H4" s="270"/>
      <c r="I4" s="270"/>
      <c r="J4" s="270"/>
      <c r="K4" s="271"/>
      <c r="N4" s="20"/>
      <c r="O4" s="20"/>
      <c r="P4" s="20"/>
      <c r="Q4" s="20"/>
      <c r="R4" s="20"/>
      <c r="S4" s="20"/>
      <c r="T4" s="20"/>
      <c r="U4" s="20"/>
      <c r="V4" s="20"/>
    </row>
    <row r="5" spans="1:22" ht="15.75" thickBot="1">
      <c r="A5" s="4" t="s">
        <v>25</v>
      </c>
      <c r="B5" s="5" t="s">
        <v>26</v>
      </c>
      <c r="C5" s="6" t="s">
        <v>27</v>
      </c>
      <c r="D5" s="7" t="s">
        <v>28</v>
      </c>
      <c r="E5" s="8" t="s">
        <v>29</v>
      </c>
      <c r="F5" s="8">
        <v>-0.19</v>
      </c>
      <c r="G5" s="8">
        <v>-0.28999999999999998</v>
      </c>
      <c r="H5" s="8">
        <v>-0.49</v>
      </c>
      <c r="I5" s="8">
        <v>-0.69</v>
      </c>
      <c r="J5" s="8">
        <v>-0.99</v>
      </c>
      <c r="K5" s="9" t="s">
        <v>30</v>
      </c>
      <c r="O5" s="20"/>
      <c r="P5" s="20"/>
      <c r="Q5" s="20"/>
      <c r="R5" s="20"/>
      <c r="S5" s="20"/>
      <c r="T5" s="20"/>
      <c r="U5" s="20"/>
      <c r="V5" s="20"/>
    </row>
    <row r="6" spans="1:22">
      <c r="A6" s="10" t="s">
        <v>31</v>
      </c>
      <c r="B6" s="11" t="s">
        <v>32</v>
      </c>
      <c r="C6" s="12" t="s">
        <v>33</v>
      </c>
      <c r="D6" s="47">
        <v>5</v>
      </c>
      <c r="E6" s="48">
        <v>50</v>
      </c>
      <c r="F6" s="48">
        <v>160</v>
      </c>
      <c r="G6" s="48">
        <v>160</v>
      </c>
      <c r="H6" s="48">
        <v>1</v>
      </c>
      <c r="I6" s="48">
        <v>1</v>
      </c>
      <c r="J6" s="48">
        <v>1</v>
      </c>
      <c r="K6" s="49">
        <v>1</v>
      </c>
      <c r="N6" s="21"/>
      <c r="O6" s="20"/>
      <c r="P6" s="20"/>
      <c r="Q6" s="20"/>
      <c r="R6" s="20"/>
      <c r="S6" s="20"/>
      <c r="T6" s="20"/>
      <c r="U6" s="20"/>
      <c r="V6" s="20"/>
    </row>
    <row r="7" spans="1:22">
      <c r="A7" s="13" t="s">
        <v>31</v>
      </c>
      <c r="B7" s="14" t="s">
        <v>34</v>
      </c>
      <c r="C7" s="15" t="s">
        <v>33</v>
      </c>
      <c r="D7" s="50">
        <v>1</v>
      </c>
      <c r="E7" s="51">
        <v>1</v>
      </c>
      <c r="F7" s="51">
        <v>1</v>
      </c>
      <c r="G7" s="51">
        <v>1</v>
      </c>
      <c r="H7" s="51">
        <v>1</v>
      </c>
      <c r="I7" s="51">
        <v>1</v>
      </c>
      <c r="J7" s="51">
        <v>1</v>
      </c>
      <c r="K7" s="52">
        <v>1</v>
      </c>
      <c r="O7" s="20"/>
      <c r="P7" s="20"/>
      <c r="Q7" s="20"/>
      <c r="R7" s="20"/>
      <c r="S7" s="20"/>
      <c r="T7" s="20"/>
      <c r="U7" s="20"/>
      <c r="V7" s="20"/>
    </row>
    <row r="8" spans="1:22">
      <c r="A8" s="13" t="s">
        <v>31</v>
      </c>
      <c r="B8" s="14" t="s">
        <v>56</v>
      </c>
      <c r="C8" s="15" t="s">
        <v>35</v>
      </c>
      <c r="D8" s="50">
        <v>1</v>
      </c>
      <c r="E8" s="51">
        <v>1</v>
      </c>
      <c r="F8" s="51">
        <v>650</v>
      </c>
      <c r="G8" s="51">
        <v>1900</v>
      </c>
      <c r="H8" s="51">
        <v>2000</v>
      </c>
      <c r="I8" s="51">
        <v>2600</v>
      </c>
      <c r="J8" s="51">
        <v>7000</v>
      </c>
      <c r="K8" s="52">
        <v>7400</v>
      </c>
    </row>
    <row r="9" spans="1:22">
      <c r="A9" s="13" t="s">
        <v>31</v>
      </c>
      <c r="B9" s="14" t="s">
        <v>56</v>
      </c>
      <c r="C9" s="15" t="s">
        <v>37</v>
      </c>
      <c r="D9" s="50">
        <v>1</v>
      </c>
      <c r="E9" s="51">
        <v>1</v>
      </c>
      <c r="F9" s="51">
        <v>50</v>
      </c>
      <c r="G9" s="51">
        <v>100</v>
      </c>
      <c r="H9" s="51">
        <v>200</v>
      </c>
      <c r="I9" s="51">
        <v>300</v>
      </c>
      <c r="J9" s="51">
        <v>400</v>
      </c>
      <c r="K9" s="52">
        <v>500</v>
      </c>
    </row>
    <row r="10" spans="1:22">
      <c r="A10" s="13" t="s">
        <v>31</v>
      </c>
      <c r="B10" s="14" t="s">
        <v>56</v>
      </c>
      <c r="C10" s="15" t="s">
        <v>38</v>
      </c>
      <c r="D10" s="50"/>
      <c r="E10" s="51"/>
      <c r="F10" s="51"/>
      <c r="G10" s="51">
        <v>1</v>
      </c>
      <c r="H10" s="51">
        <v>1</v>
      </c>
      <c r="I10" s="51">
        <v>1</v>
      </c>
      <c r="J10" s="51">
        <v>100</v>
      </c>
      <c r="K10" s="52">
        <v>200</v>
      </c>
    </row>
    <row r="11" spans="1:22">
      <c r="A11" s="13" t="s">
        <v>31</v>
      </c>
      <c r="B11" s="14" t="s">
        <v>56</v>
      </c>
      <c r="C11" s="15" t="s">
        <v>39</v>
      </c>
      <c r="D11" s="50">
        <v>1</v>
      </c>
      <c r="E11" s="51">
        <v>1</v>
      </c>
      <c r="F11" s="53">
        <v>1</v>
      </c>
      <c r="G11" s="53">
        <v>1</v>
      </c>
      <c r="H11" s="53">
        <v>50</v>
      </c>
      <c r="I11" s="51">
        <v>150</v>
      </c>
      <c r="J11" s="51">
        <v>250</v>
      </c>
      <c r="K11" s="52">
        <v>380</v>
      </c>
    </row>
    <row r="12" spans="1:22" ht="15.75" thickBot="1">
      <c r="A12" s="16" t="s">
        <v>31</v>
      </c>
      <c r="B12" s="14" t="s">
        <v>56</v>
      </c>
      <c r="C12" s="18" t="s">
        <v>40</v>
      </c>
      <c r="D12" s="54">
        <v>1</v>
      </c>
      <c r="E12" s="55">
        <v>1</v>
      </c>
      <c r="F12" s="56">
        <v>1</v>
      </c>
      <c r="G12" s="56">
        <v>1</v>
      </c>
      <c r="H12" s="56">
        <v>10</v>
      </c>
      <c r="I12" s="55">
        <v>30</v>
      </c>
      <c r="J12" s="55">
        <v>60</v>
      </c>
      <c r="K12" s="57">
        <v>100</v>
      </c>
    </row>
    <row r="13" spans="1:22" ht="19.5" thickBot="1">
      <c r="A13" s="19" t="s">
        <v>41</v>
      </c>
      <c r="B13" s="262">
        <f>SUM(D6:K12)</f>
        <v>24832</v>
      </c>
      <c r="C13" s="263"/>
      <c r="D13" s="264"/>
      <c r="E13" s="264"/>
      <c r="F13" s="264"/>
      <c r="G13" s="264"/>
      <c r="H13" s="264"/>
      <c r="I13" s="264"/>
      <c r="J13" s="264"/>
      <c r="K13" s="265"/>
    </row>
    <row r="14" spans="1:22" ht="24" thickBot="1">
      <c r="A14" s="274" t="s">
        <v>84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</row>
    <row r="15" spans="1:22" ht="16.5" thickBot="1">
      <c r="A15" s="1"/>
      <c r="B15" s="2"/>
      <c r="C15" s="3"/>
      <c r="D15" s="269" t="s">
        <v>24</v>
      </c>
      <c r="E15" s="270"/>
      <c r="F15" s="270"/>
      <c r="G15" s="270"/>
      <c r="H15" s="270"/>
      <c r="I15" s="270"/>
      <c r="J15" s="270"/>
      <c r="K15" s="271"/>
    </row>
    <row r="16" spans="1:22" ht="15.75" thickBot="1">
      <c r="A16" s="4" t="s">
        <v>25</v>
      </c>
      <c r="B16" s="5" t="s">
        <v>26</v>
      </c>
      <c r="C16" s="154" t="s">
        <v>27</v>
      </c>
      <c r="D16" s="7" t="s">
        <v>28</v>
      </c>
      <c r="E16" s="8" t="s">
        <v>29</v>
      </c>
      <c r="F16" s="8">
        <v>-0.19</v>
      </c>
      <c r="G16" s="8">
        <v>-0.28999999999999998</v>
      </c>
      <c r="H16" s="8">
        <v>-0.49</v>
      </c>
      <c r="I16" s="8">
        <v>-0.69</v>
      </c>
      <c r="J16" s="8">
        <v>-0.99</v>
      </c>
      <c r="K16" s="32" t="s">
        <v>30</v>
      </c>
    </row>
    <row r="17" spans="1:11">
      <c r="A17" s="22" t="s">
        <v>31</v>
      </c>
      <c r="B17" s="11" t="s">
        <v>32</v>
      </c>
      <c r="C17" s="12" t="s">
        <v>33</v>
      </c>
      <c r="D17" s="117"/>
      <c r="E17" s="118"/>
      <c r="F17" s="118"/>
      <c r="G17" s="118"/>
      <c r="H17" s="118"/>
      <c r="I17" s="118"/>
      <c r="J17" s="118"/>
      <c r="K17" s="119"/>
    </row>
    <row r="18" spans="1:11">
      <c r="A18" s="13" t="s">
        <v>31</v>
      </c>
      <c r="B18" s="14" t="s">
        <v>34</v>
      </c>
      <c r="C18" s="15" t="s">
        <v>33</v>
      </c>
      <c r="D18" s="120"/>
      <c r="E18" s="121"/>
      <c r="F18" s="121"/>
      <c r="G18" s="121"/>
      <c r="H18" s="121"/>
      <c r="I18" s="121"/>
      <c r="J18" s="121"/>
      <c r="K18" s="122"/>
    </row>
    <row r="19" spans="1:11">
      <c r="A19" s="13" t="s">
        <v>31</v>
      </c>
      <c r="B19" s="14"/>
      <c r="C19" s="15" t="s">
        <v>35</v>
      </c>
      <c r="D19" s="120"/>
      <c r="E19" s="121"/>
      <c r="F19" s="121"/>
      <c r="G19" s="121"/>
      <c r="H19" s="121"/>
      <c r="I19" s="121"/>
      <c r="J19" s="121"/>
      <c r="K19" s="122"/>
    </row>
    <row r="20" spans="1:11">
      <c r="A20" s="13" t="s">
        <v>31</v>
      </c>
      <c r="B20" s="14" t="s">
        <v>36</v>
      </c>
      <c r="C20" s="15" t="s">
        <v>37</v>
      </c>
      <c r="D20" s="120"/>
      <c r="E20" s="121"/>
      <c r="F20" s="121"/>
      <c r="G20" s="121"/>
      <c r="H20" s="121"/>
      <c r="I20" s="121"/>
      <c r="J20" s="121"/>
      <c r="K20" s="122"/>
    </row>
    <row r="21" spans="1:11">
      <c r="A21" s="13" t="s">
        <v>31</v>
      </c>
      <c r="B21" s="14" t="s">
        <v>36</v>
      </c>
      <c r="C21" s="15" t="s">
        <v>38</v>
      </c>
      <c r="D21" s="120"/>
      <c r="E21" s="121"/>
      <c r="F21" s="121"/>
      <c r="G21" s="121"/>
      <c r="H21" s="121"/>
      <c r="I21" s="121"/>
      <c r="J21" s="121"/>
      <c r="K21" s="122"/>
    </row>
    <row r="22" spans="1:11">
      <c r="A22" s="13" t="s">
        <v>31</v>
      </c>
      <c r="B22" s="14" t="s">
        <v>36</v>
      </c>
      <c r="C22" s="15" t="s">
        <v>39</v>
      </c>
      <c r="D22" s="120"/>
      <c r="E22" s="121"/>
      <c r="F22" s="121"/>
      <c r="G22" s="121"/>
      <c r="H22" s="121"/>
      <c r="I22" s="121"/>
      <c r="J22" s="121"/>
      <c r="K22" s="122"/>
    </row>
    <row r="23" spans="1:11" ht="15.75" thickBot="1">
      <c r="A23" s="16" t="s">
        <v>31</v>
      </c>
      <c r="B23" s="17" t="s">
        <v>36</v>
      </c>
      <c r="C23" s="18" t="s">
        <v>40</v>
      </c>
      <c r="D23" s="123"/>
      <c r="E23" s="124"/>
      <c r="F23" s="124"/>
      <c r="G23" s="124"/>
      <c r="H23" s="124"/>
      <c r="I23" s="124"/>
      <c r="J23" s="124"/>
      <c r="K23" s="125"/>
    </row>
    <row r="24" spans="1:11">
      <c r="A24" s="158"/>
      <c r="B24" s="273"/>
      <c r="C24" s="273"/>
      <c r="D24" s="273"/>
      <c r="E24" s="273"/>
      <c r="F24" s="273"/>
      <c r="G24" s="273"/>
      <c r="H24" s="273"/>
      <c r="I24" s="273"/>
      <c r="J24" s="273"/>
      <c r="K24" s="273"/>
    </row>
    <row r="25" spans="1:11" ht="24" thickBot="1">
      <c r="A25" s="274" t="s">
        <v>104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  <row r="26" spans="1:11" ht="16.5" thickBot="1">
      <c r="A26" s="1"/>
      <c r="B26" s="2"/>
      <c r="C26" s="3"/>
      <c r="D26" s="269" t="s">
        <v>24</v>
      </c>
      <c r="E26" s="270"/>
      <c r="F26" s="270"/>
      <c r="G26" s="270"/>
      <c r="H26" s="270"/>
      <c r="I26" s="270"/>
      <c r="J26" s="270"/>
      <c r="K26" s="271"/>
    </row>
    <row r="27" spans="1:11" ht="15.75" thickBot="1">
      <c r="A27" s="4" t="s">
        <v>25</v>
      </c>
      <c r="B27" s="5" t="s">
        <v>26</v>
      </c>
      <c r="C27" s="6" t="s">
        <v>27</v>
      </c>
      <c r="D27" s="7" t="s">
        <v>28</v>
      </c>
      <c r="E27" s="8" t="s">
        <v>29</v>
      </c>
      <c r="F27" s="8">
        <v>-0.19</v>
      </c>
      <c r="G27" s="8">
        <v>-0.28999999999999998</v>
      </c>
      <c r="H27" s="8">
        <v>-0.49</v>
      </c>
      <c r="I27" s="8">
        <v>-0.69</v>
      </c>
      <c r="J27" s="8">
        <v>-0.99</v>
      </c>
      <c r="K27" s="32" t="s">
        <v>30</v>
      </c>
    </row>
    <row r="28" spans="1:11">
      <c r="A28" s="10" t="s">
        <v>31</v>
      </c>
      <c r="B28" s="11" t="s">
        <v>32</v>
      </c>
      <c r="C28" s="12" t="s">
        <v>33</v>
      </c>
      <c r="D28" s="126">
        <f t="shared" ref="D28:K30" si="0">D6*D17</f>
        <v>0</v>
      </c>
      <c r="E28" s="127">
        <f t="shared" si="0"/>
        <v>0</v>
      </c>
      <c r="F28" s="127">
        <f t="shared" si="0"/>
        <v>0</v>
      </c>
      <c r="G28" s="127">
        <f t="shared" si="0"/>
        <v>0</v>
      </c>
      <c r="H28" s="127">
        <f t="shared" si="0"/>
        <v>0</v>
      </c>
      <c r="I28" s="127">
        <f t="shared" si="0"/>
        <v>0</v>
      </c>
      <c r="J28" s="127">
        <f t="shared" si="0"/>
        <v>0</v>
      </c>
      <c r="K28" s="128">
        <f t="shared" si="0"/>
        <v>0</v>
      </c>
    </row>
    <row r="29" spans="1:11" ht="21.75" customHeight="1">
      <c r="A29" s="13" t="s">
        <v>31</v>
      </c>
      <c r="B29" s="14" t="s">
        <v>34</v>
      </c>
      <c r="C29" s="15" t="s">
        <v>33</v>
      </c>
      <c r="D29" s="129">
        <f t="shared" si="0"/>
        <v>0</v>
      </c>
      <c r="E29" s="130">
        <f t="shared" si="0"/>
        <v>0</v>
      </c>
      <c r="F29" s="130">
        <f t="shared" si="0"/>
        <v>0</v>
      </c>
      <c r="G29" s="130">
        <f t="shared" si="0"/>
        <v>0</v>
      </c>
      <c r="H29" s="130">
        <f t="shared" si="0"/>
        <v>0</v>
      </c>
      <c r="I29" s="130">
        <f t="shared" si="0"/>
        <v>0</v>
      </c>
      <c r="J29" s="130">
        <f t="shared" si="0"/>
        <v>0</v>
      </c>
      <c r="K29" s="131">
        <f t="shared" si="0"/>
        <v>0</v>
      </c>
    </row>
    <row r="30" spans="1:11">
      <c r="A30" s="13" t="s">
        <v>31</v>
      </c>
      <c r="B30" s="14"/>
      <c r="C30" s="15" t="s">
        <v>35</v>
      </c>
      <c r="D30" s="129">
        <f t="shared" si="0"/>
        <v>0</v>
      </c>
      <c r="E30" s="130">
        <f t="shared" si="0"/>
        <v>0</v>
      </c>
      <c r="F30" s="130">
        <f t="shared" si="0"/>
        <v>0</v>
      </c>
      <c r="G30" s="130">
        <f t="shared" si="0"/>
        <v>0</v>
      </c>
      <c r="H30" s="130">
        <f t="shared" si="0"/>
        <v>0</v>
      </c>
      <c r="I30" s="130">
        <f t="shared" si="0"/>
        <v>0</v>
      </c>
      <c r="J30" s="130">
        <f t="shared" si="0"/>
        <v>0</v>
      </c>
      <c r="K30" s="131">
        <f t="shared" si="0"/>
        <v>0</v>
      </c>
    </row>
    <row r="31" spans="1:11">
      <c r="A31" s="13" t="s">
        <v>31</v>
      </c>
      <c r="B31" s="14" t="s">
        <v>36</v>
      </c>
      <c r="C31" s="15" t="s">
        <v>37</v>
      </c>
      <c r="D31" s="129">
        <f t="shared" ref="D31:K31" si="1">D9*D20</f>
        <v>0</v>
      </c>
      <c r="E31" s="130">
        <f t="shared" si="1"/>
        <v>0</v>
      </c>
      <c r="F31" s="130">
        <f t="shared" si="1"/>
        <v>0</v>
      </c>
      <c r="G31" s="130">
        <f t="shared" si="1"/>
        <v>0</v>
      </c>
      <c r="H31" s="130">
        <f t="shared" si="1"/>
        <v>0</v>
      </c>
      <c r="I31" s="130">
        <f t="shared" si="1"/>
        <v>0</v>
      </c>
      <c r="J31" s="130">
        <f t="shared" si="1"/>
        <v>0</v>
      </c>
      <c r="K31" s="131">
        <f t="shared" si="1"/>
        <v>0</v>
      </c>
    </row>
    <row r="32" spans="1:11">
      <c r="A32" s="13" t="s">
        <v>31</v>
      </c>
      <c r="B32" s="14" t="s">
        <v>36</v>
      </c>
      <c r="C32" s="15" t="s">
        <v>38</v>
      </c>
      <c r="D32" s="129"/>
      <c r="E32" s="130"/>
      <c r="F32" s="130"/>
      <c r="G32" s="130">
        <f t="shared" ref="G32:H34" si="2">G10*G21</f>
        <v>0</v>
      </c>
      <c r="H32" s="130">
        <f t="shared" si="2"/>
        <v>0</v>
      </c>
      <c r="I32" s="130">
        <f t="shared" ref="I32:K34" si="3">I10*I21</f>
        <v>0</v>
      </c>
      <c r="J32" s="130">
        <f t="shared" si="3"/>
        <v>0</v>
      </c>
      <c r="K32" s="131">
        <f t="shared" si="3"/>
        <v>0</v>
      </c>
    </row>
    <row r="33" spans="1:11">
      <c r="A33" s="13" t="s">
        <v>31</v>
      </c>
      <c r="B33" s="14" t="s">
        <v>36</v>
      </c>
      <c r="C33" s="15" t="s">
        <v>39</v>
      </c>
      <c r="D33" s="129">
        <f t="shared" ref="D33:F34" si="4">D11*D22</f>
        <v>0</v>
      </c>
      <c r="E33" s="130">
        <f t="shared" si="4"/>
        <v>0</v>
      </c>
      <c r="F33" s="130">
        <f t="shared" si="4"/>
        <v>0</v>
      </c>
      <c r="G33" s="130">
        <f t="shared" si="2"/>
        <v>0</v>
      </c>
      <c r="H33" s="130">
        <f t="shared" si="2"/>
        <v>0</v>
      </c>
      <c r="I33" s="130">
        <f t="shared" si="3"/>
        <v>0</v>
      </c>
      <c r="J33" s="130">
        <f t="shared" si="3"/>
        <v>0</v>
      </c>
      <c r="K33" s="131">
        <f t="shared" si="3"/>
        <v>0</v>
      </c>
    </row>
    <row r="34" spans="1:11" ht="15.75" thickBot="1">
      <c r="A34" s="16" t="s">
        <v>31</v>
      </c>
      <c r="B34" s="17" t="s">
        <v>36</v>
      </c>
      <c r="C34" s="18" t="s">
        <v>40</v>
      </c>
      <c r="D34" s="132">
        <f t="shared" si="4"/>
        <v>0</v>
      </c>
      <c r="E34" s="133">
        <f t="shared" si="4"/>
        <v>0</v>
      </c>
      <c r="F34" s="132">
        <f t="shared" si="4"/>
        <v>0</v>
      </c>
      <c r="G34" s="132">
        <f t="shared" si="2"/>
        <v>0</v>
      </c>
      <c r="H34" s="132">
        <f t="shared" si="2"/>
        <v>0</v>
      </c>
      <c r="I34" s="133">
        <f t="shared" si="3"/>
        <v>0</v>
      </c>
      <c r="J34" s="133">
        <f t="shared" si="3"/>
        <v>0</v>
      </c>
      <c r="K34" s="134">
        <f t="shared" si="3"/>
        <v>0</v>
      </c>
    </row>
    <row r="35" spans="1:11" ht="19.5" thickBot="1">
      <c r="A35" s="19" t="s">
        <v>41</v>
      </c>
      <c r="B35" s="262">
        <f>SUM(D28:K34)</f>
        <v>0</v>
      </c>
      <c r="C35" s="263"/>
      <c r="D35" s="264"/>
      <c r="E35" s="264"/>
      <c r="F35" s="264"/>
      <c r="G35" s="264"/>
      <c r="H35" s="264"/>
      <c r="I35" s="264"/>
      <c r="J35" s="264"/>
      <c r="K35" s="265"/>
    </row>
  </sheetData>
  <sheetProtection password="CE28" sheet="1" objects="1" scenarios="1"/>
  <mergeCells count="11">
    <mergeCell ref="B35:K35"/>
    <mergeCell ref="A1:K1"/>
    <mergeCell ref="A3:K3"/>
    <mergeCell ref="D4:K4"/>
    <mergeCell ref="B13:K13"/>
    <mergeCell ref="A2:K2"/>
    <mergeCell ref="D15:K15"/>
    <mergeCell ref="B24:K24"/>
    <mergeCell ref="A14:K14"/>
    <mergeCell ref="A25:K25"/>
    <mergeCell ref="D26:K26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K24" sqref="K24"/>
    </sheetView>
  </sheetViews>
  <sheetFormatPr defaultRowHeight="15"/>
  <cols>
    <col min="2" max="3" width="8" customWidth="1"/>
    <col min="4" max="4" width="8.140625" customWidth="1"/>
    <col min="5" max="5" width="7.7109375" customWidth="1"/>
    <col min="6" max="6" width="7.5703125" customWidth="1"/>
    <col min="7" max="7" width="7.28515625" customWidth="1"/>
    <col min="8" max="8" width="7.7109375" customWidth="1"/>
    <col min="9" max="9" width="7.85546875" customWidth="1"/>
    <col min="10" max="10" width="7.42578125" customWidth="1"/>
    <col min="11" max="11" width="7.7109375" customWidth="1"/>
  </cols>
  <sheetData>
    <row r="1" spans="1:11" ht="31.5">
      <c r="A1" s="280" t="s">
        <v>42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5.75">
      <c r="A2" s="272" t="s">
        <v>43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24" thickBot="1">
      <c r="A3" s="267" t="s">
        <v>87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16.5" thickBot="1">
      <c r="A4" s="1"/>
      <c r="B4" s="2"/>
      <c r="C4" s="3"/>
      <c r="D4" s="269" t="s">
        <v>24</v>
      </c>
      <c r="E4" s="270"/>
      <c r="F4" s="270"/>
      <c r="G4" s="270"/>
      <c r="H4" s="270"/>
      <c r="I4" s="270"/>
      <c r="J4" s="270"/>
      <c r="K4" s="271"/>
    </row>
    <row r="5" spans="1:11" ht="15.75" thickBot="1">
      <c r="A5" s="4" t="s">
        <v>25</v>
      </c>
      <c r="B5" s="5" t="s">
        <v>26</v>
      </c>
      <c r="C5" s="6" t="s">
        <v>27</v>
      </c>
      <c r="D5" s="7" t="s">
        <v>28</v>
      </c>
      <c r="E5" s="8" t="s">
        <v>29</v>
      </c>
      <c r="F5" s="8">
        <v>-0.19</v>
      </c>
      <c r="G5" s="8">
        <v>-0.28999999999999998</v>
      </c>
      <c r="H5" s="8">
        <v>-0.49</v>
      </c>
      <c r="I5" s="8">
        <v>-0.69</v>
      </c>
      <c r="J5" s="8">
        <v>-0.99</v>
      </c>
      <c r="K5" s="9" t="s">
        <v>30</v>
      </c>
    </row>
    <row r="6" spans="1:11">
      <c r="A6" s="22" t="s">
        <v>31</v>
      </c>
      <c r="B6" s="11" t="s">
        <v>32</v>
      </c>
      <c r="C6" s="23" t="s">
        <v>33</v>
      </c>
      <c r="D6" s="58">
        <v>5</v>
      </c>
      <c r="E6" s="59">
        <v>10</v>
      </c>
      <c r="F6" s="59">
        <v>60</v>
      </c>
      <c r="G6" s="59">
        <v>60</v>
      </c>
      <c r="H6" s="59">
        <v>1</v>
      </c>
      <c r="I6" s="59">
        <v>1</v>
      </c>
      <c r="J6" s="59">
        <v>1</v>
      </c>
      <c r="K6" s="60">
        <v>1</v>
      </c>
    </row>
    <row r="7" spans="1:11">
      <c r="A7" s="13" t="s">
        <v>31</v>
      </c>
      <c r="B7" s="14" t="s">
        <v>34</v>
      </c>
      <c r="C7" s="24" t="s">
        <v>33</v>
      </c>
      <c r="D7" s="61">
        <v>1</v>
      </c>
      <c r="E7" s="62">
        <v>1</v>
      </c>
      <c r="F7" s="62">
        <v>1</v>
      </c>
      <c r="G7" s="62">
        <v>1</v>
      </c>
      <c r="H7" s="62">
        <v>1</v>
      </c>
      <c r="I7" s="62">
        <v>1</v>
      </c>
      <c r="J7" s="63">
        <v>1</v>
      </c>
      <c r="K7" s="64">
        <v>1</v>
      </c>
    </row>
    <row r="8" spans="1:11">
      <c r="A8" s="13" t="s">
        <v>31</v>
      </c>
      <c r="B8" s="14" t="s">
        <v>36</v>
      </c>
      <c r="C8" s="24" t="s">
        <v>37</v>
      </c>
      <c r="D8" s="61">
        <v>1</v>
      </c>
      <c r="E8" s="62">
        <v>1</v>
      </c>
      <c r="F8" s="62">
        <v>1</v>
      </c>
      <c r="G8" s="62">
        <v>1</v>
      </c>
      <c r="H8" s="62">
        <v>1</v>
      </c>
      <c r="I8" s="62">
        <v>1</v>
      </c>
      <c r="J8" s="63">
        <v>1</v>
      </c>
      <c r="K8" s="64">
        <v>1</v>
      </c>
    </row>
    <row r="9" spans="1:11">
      <c r="A9" s="13" t="s">
        <v>31</v>
      </c>
      <c r="B9" s="14" t="s">
        <v>36</v>
      </c>
      <c r="C9" s="24" t="s">
        <v>39</v>
      </c>
      <c r="D9" s="61">
        <v>1</v>
      </c>
      <c r="E9" s="62">
        <v>1</v>
      </c>
      <c r="F9" s="62">
        <v>1</v>
      </c>
      <c r="G9" s="62">
        <v>1</v>
      </c>
      <c r="H9" s="62">
        <v>1</v>
      </c>
      <c r="I9" s="62">
        <v>1</v>
      </c>
      <c r="J9" s="63">
        <v>30</v>
      </c>
      <c r="K9" s="64">
        <v>80</v>
      </c>
    </row>
    <row r="10" spans="1:11" ht="15.75" thickBot="1">
      <c r="A10" s="16" t="s">
        <v>31</v>
      </c>
      <c r="B10" s="17" t="s">
        <v>36</v>
      </c>
      <c r="C10" s="25" t="s">
        <v>40</v>
      </c>
      <c r="D10" s="65">
        <v>1</v>
      </c>
      <c r="E10" s="66">
        <v>1</v>
      </c>
      <c r="F10" s="66">
        <v>1</v>
      </c>
      <c r="G10" s="66">
        <v>1</v>
      </c>
      <c r="H10" s="66">
        <v>1</v>
      </c>
      <c r="I10" s="66">
        <v>1</v>
      </c>
      <c r="J10" s="66">
        <v>10</v>
      </c>
      <c r="K10" s="67">
        <v>30</v>
      </c>
    </row>
    <row r="11" spans="1:11" ht="19.5" thickBot="1">
      <c r="A11" s="19" t="s">
        <v>41</v>
      </c>
      <c r="B11" s="281">
        <f>SUM(D6:K10)</f>
        <v>317</v>
      </c>
      <c r="C11" s="282"/>
      <c r="D11" s="282"/>
      <c r="E11" s="282"/>
      <c r="F11" s="282"/>
      <c r="G11" s="282"/>
      <c r="H11" s="282"/>
      <c r="I11" s="282"/>
      <c r="J11" s="282"/>
      <c r="K11" s="283"/>
    </row>
    <row r="12" spans="1:11" ht="24" thickBot="1">
      <c r="A12" s="285" t="s">
        <v>84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</row>
    <row r="13" spans="1:11" ht="16.5" thickBot="1">
      <c r="A13" s="1"/>
      <c r="B13" s="2"/>
      <c r="C13" s="3"/>
      <c r="D13" s="269" t="s">
        <v>24</v>
      </c>
      <c r="E13" s="270"/>
      <c r="F13" s="270"/>
      <c r="G13" s="270"/>
      <c r="H13" s="270"/>
      <c r="I13" s="270"/>
      <c r="J13" s="270"/>
      <c r="K13" s="271"/>
    </row>
    <row r="14" spans="1:11" ht="15.75" thickBot="1">
      <c r="A14" s="4" t="s">
        <v>25</v>
      </c>
      <c r="B14" s="5" t="s">
        <v>26</v>
      </c>
      <c r="C14" s="6" t="s">
        <v>27</v>
      </c>
      <c r="D14" s="7" t="s">
        <v>28</v>
      </c>
      <c r="E14" s="8" t="s">
        <v>29</v>
      </c>
      <c r="F14" s="8">
        <v>-0.19</v>
      </c>
      <c r="G14" s="8">
        <v>-0.28999999999999998</v>
      </c>
      <c r="H14" s="8">
        <v>-0.49</v>
      </c>
      <c r="I14" s="8">
        <v>-0.69</v>
      </c>
      <c r="J14" s="8">
        <v>-0.99</v>
      </c>
      <c r="K14" s="32" t="s">
        <v>30</v>
      </c>
    </row>
    <row r="15" spans="1:11">
      <c r="A15" s="10" t="s">
        <v>31</v>
      </c>
      <c r="B15" s="11" t="s">
        <v>32</v>
      </c>
      <c r="C15" s="12" t="s">
        <v>33</v>
      </c>
      <c r="D15" s="194"/>
      <c r="E15" s="195"/>
      <c r="F15" s="195"/>
      <c r="G15" s="195"/>
      <c r="H15" s="195"/>
      <c r="I15" s="195"/>
      <c r="J15" s="196"/>
      <c r="K15" s="197"/>
    </row>
    <row r="16" spans="1:11">
      <c r="A16" s="13" t="s">
        <v>31</v>
      </c>
      <c r="B16" s="14" t="s">
        <v>34</v>
      </c>
      <c r="C16" s="15" t="s">
        <v>33</v>
      </c>
      <c r="D16" s="198"/>
      <c r="E16" s="199"/>
      <c r="F16" s="199"/>
      <c r="G16" s="199"/>
      <c r="H16" s="199"/>
      <c r="I16" s="199"/>
      <c r="J16" s="199"/>
      <c r="K16" s="200"/>
    </row>
    <row r="17" spans="1:11">
      <c r="A17" s="13" t="s">
        <v>31</v>
      </c>
      <c r="B17" s="14" t="s">
        <v>36</v>
      </c>
      <c r="C17" s="15" t="s">
        <v>37</v>
      </c>
      <c r="D17" s="198"/>
      <c r="E17" s="199"/>
      <c r="F17" s="199"/>
      <c r="G17" s="199"/>
      <c r="H17" s="199"/>
      <c r="I17" s="199"/>
      <c r="J17" s="201"/>
      <c r="K17" s="202"/>
    </row>
    <row r="18" spans="1:11">
      <c r="A18" s="13" t="s">
        <v>31</v>
      </c>
      <c r="B18" s="14" t="s">
        <v>36</v>
      </c>
      <c r="C18" s="15" t="s">
        <v>39</v>
      </c>
      <c r="D18" s="198"/>
      <c r="E18" s="199"/>
      <c r="F18" s="199"/>
      <c r="G18" s="199"/>
      <c r="H18" s="199"/>
      <c r="I18" s="199"/>
      <c r="J18" s="199"/>
      <c r="K18" s="200"/>
    </row>
    <row r="19" spans="1:11" ht="15.75" thickBot="1">
      <c r="A19" s="16" t="s">
        <v>31</v>
      </c>
      <c r="B19" s="17" t="s">
        <v>36</v>
      </c>
      <c r="C19" s="18" t="s">
        <v>40</v>
      </c>
      <c r="D19" s="203"/>
      <c r="E19" s="204"/>
      <c r="F19" s="204"/>
      <c r="G19" s="204"/>
      <c r="H19" s="204"/>
      <c r="I19" s="204"/>
      <c r="J19" s="204"/>
      <c r="K19" s="205"/>
    </row>
    <row r="20" spans="1:11">
      <c r="A20" s="158"/>
      <c r="B20" s="284"/>
      <c r="C20" s="284"/>
      <c r="D20" s="284"/>
      <c r="E20" s="284"/>
      <c r="F20" s="284"/>
      <c r="G20" s="284"/>
      <c r="H20" s="284"/>
      <c r="I20" s="284"/>
      <c r="J20" s="284"/>
      <c r="K20" s="284"/>
    </row>
    <row r="21" spans="1:11" ht="24" thickBot="1">
      <c r="A21" s="274" t="s">
        <v>105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</row>
    <row r="22" spans="1:11" ht="16.5" thickBot="1">
      <c r="A22" s="1"/>
      <c r="B22" s="2"/>
      <c r="C22" s="3"/>
      <c r="D22" s="269" t="s">
        <v>24</v>
      </c>
      <c r="E22" s="270"/>
      <c r="F22" s="270"/>
      <c r="G22" s="270"/>
      <c r="H22" s="270"/>
      <c r="I22" s="270"/>
      <c r="J22" s="270"/>
      <c r="K22" s="271"/>
    </row>
    <row r="23" spans="1:11" ht="15.75" thickBot="1">
      <c r="A23" s="4" t="s">
        <v>25</v>
      </c>
      <c r="B23" s="5" t="s">
        <v>26</v>
      </c>
      <c r="C23" s="6" t="s">
        <v>27</v>
      </c>
      <c r="D23" s="7" t="s">
        <v>28</v>
      </c>
      <c r="E23" s="8" t="s">
        <v>29</v>
      </c>
      <c r="F23" s="8">
        <v>-0.19</v>
      </c>
      <c r="G23" s="8">
        <v>-0.28999999999999998</v>
      </c>
      <c r="H23" s="8">
        <v>-0.49</v>
      </c>
      <c r="I23" s="8">
        <v>-0.69</v>
      </c>
      <c r="J23" s="8">
        <v>-0.99</v>
      </c>
      <c r="K23" s="32" t="s">
        <v>30</v>
      </c>
    </row>
    <row r="24" spans="1:11">
      <c r="A24" s="10" t="s">
        <v>31</v>
      </c>
      <c r="B24" s="11" t="s">
        <v>32</v>
      </c>
      <c r="C24" s="12" t="s">
        <v>33</v>
      </c>
      <c r="D24" s="135">
        <f>D15*D6</f>
        <v>0</v>
      </c>
      <c r="E24" s="135">
        <f t="shared" ref="D24:K28" si="0">E15*E6</f>
        <v>0</v>
      </c>
      <c r="F24" s="135">
        <f t="shared" si="0"/>
        <v>0</v>
      </c>
      <c r="G24" s="135">
        <f t="shared" si="0"/>
        <v>0</v>
      </c>
      <c r="H24" s="135">
        <f t="shared" si="0"/>
        <v>0</v>
      </c>
      <c r="I24" s="135">
        <f t="shared" si="0"/>
        <v>0</v>
      </c>
      <c r="J24" s="135">
        <f t="shared" si="0"/>
        <v>0</v>
      </c>
      <c r="K24" s="135">
        <f t="shared" si="0"/>
        <v>0</v>
      </c>
    </row>
    <row r="25" spans="1:11">
      <c r="A25" s="13" t="s">
        <v>31</v>
      </c>
      <c r="B25" s="14" t="s">
        <v>34</v>
      </c>
      <c r="C25" s="15" t="s">
        <v>33</v>
      </c>
      <c r="D25" s="135">
        <f t="shared" si="0"/>
        <v>0</v>
      </c>
      <c r="E25" s="135">
        <f t="shared" si="0"/>
        <v>0</v>
      </c>
      <c r="F25" s="135">
        <f t="shared" si="0"/>
        <v>0</v>
      </c>
      <c r="G25" s="135">
        <f t="shared" si="0"/>
        <v>0</v>
      </c>
      <c r="H25" s="135">
        <f t="shared" si="0"/>
        <v>0</v>
      </c>
      <c r="I25" s="135">
        <f t="shared" si="0"/>
        <v>0</v>
      </c>
      <c r="J25" s="136">
        <f t="shared" si="0"/>
        <v>0</v>
      </c>
      <c r="K25" s="136">
        <f t="shared" si="0"/>
        <v>0</v>
      </c>
    </row>
    <row r="26" spans="1:11">
      <c r="A26" s="13" t="s">
        <v>31</v>
      </c>
      <c r="B26" s="14" t="s">
        <v>36</v>
      </c>
      <c r="C26" s="15" t="s">
        <v>37</v>
      </c>
      <c r="D26" s="135">
        <f t="shared" si="0"/>
        <v>0</v>
      </c>
      <c r="E26" s="135">
        <f t="shared" si="0"/>
        <v>0</v>
      </c>
      <c r="F26" s="135">
        <f t="shared" si="0"/>
        <v>0</v>
      </c>
      <c r="G26" s="135">
        <f t="shared" si="0"/>
        <v>0</v>
      </c>
      <c r="H26" s="135">
        <f t="shared" si="0"/>
        <v>0</v>
      </c>
      <c r="I26" s="135">
        <f t="shared" si="0"/>
        <v>0</v>
      </c>
      <c r="J26" s="135">
        <f t="shared" si="0"/>
        <v>0</v>
      </c>
      <c r="K26" s="136">
        <f t="shared" si="0"/>
        <v>0</v>
      </c>
    </row>
    <row r="27" spans="1:11">
      <c r="A27" s="13" t="s">
        <v>31</v>
      </c>
      <c r="B27" s="14" t="s">
        <v>36</v>
      </c>
      <c r="C27" s="15" t="s">
        <v>39</v>
      </c>
      <c r="D27" s="135">
        <f t="shared" si="0"/>
        <v>0</v>
      </c>
      <c r="E27" s="135">
        <f t="shared" si="0"/>
        <v>0</v>
      </c>
      <c r="F27" s="135">
        <f t="shared" si="0"/>
        <v>0</v>
      </c>
      <c r="G27" s="135">
        <f t="shared" si="0"/>
        <v>0</v>
      </c>
      <c r="H27" s="135">
        <f t="shared" si="0"/>
        <v>0</v>
      </c>
      <c r="I27" s="135">
        <f t="shared" si="0"/>
        <v>0</v>
      </c>
      <c r="J27" s="135">
        <f t="shared" si="0"/>
        <v>0</v>
      </c>
      <c r="K27" s="136">
        <f t="shared" si="0"/>
        <v>0</v>
      </c>
    </row>
    <row r="28" spans="1:11" ht="15.75" thickBot="1">
      <c r="A28" s="16" t="s">
        <v>31</v>
      </c>
      <c r="B28" s="17" t="s">
        <v>36</v>
      </c>
      <c r="C28" s="18" t="s">
        <v>40</v>
      </c>
      <c r="D28" s="135">
        <f t="shared" si="0"/>
        <v>0</v>
      </c>
      <c r="E28" s="135">
        <f t="shared" si="0"/>
        <v>0</v>
      </c>
      <c r="F28" s="135">
        <f t="shared" si="0"/>
        <v>0</v>
      </c>
      <c r="G28" s="135">
        <f t="shared" si="0"/>
        <v>0</v>
      </c>
      <c r="H28" s="137">
        <f t="shared" si="0"/>
        <v>0</v>
      </c>
      <c r="I28" s="137">
        <f t="shared" si="0"/>
        <v>0</v>
      </c>
      <c r="J28" s="135">
        <f t="shared" si="0"/>
        <v>0</v>
      </c>
      <c r="K28" s="136">
        <f t="shared" si="0"/>
        <v>0</v>
      </c>
    </row>
    <row r="29" spans="1:11" ht="21.75" thickBot="1">
      <c r="A29" s="19" t="s">
        <v>41</v>
      </c>
      <c r="B29" s="276">
        <f>SUM(D24:K28)</f>
        <v>0</v>
      </c>
      <c r="C29" s="277"/>
      <c r="D29" s="278"/>
      <c r="E29" s="278"/>
      <c r="F29" s="278"/>
      <c r="G29" s="278"/>
      <c r="H29" s="278"/>
      <c r="I29" s="278"/>
      <c r="J29" s="278"/>
      <c r="K29" s="279"/>
    </row>
    <row r="33" spans="6:6">
      <c r="F33" t="s">
        <v>86</v>
      </c>
    </row>
  </sheetData>
  <sheetProtection password="CE28" sheet="1" objects="1" scenarios="1"/>
  <mergeCells count="11">
    <mergeCell ref="A21:K21"/>
    <mergeCell ref="D22:K22"/>
    <mergeCell ref="B29:K29"/>
    <mergeCell ref="A2:K2"/>
    <mergeCell ref="A1:K1"/>
    <mergeCell ref="A3:K3"/>
    <mergeCell ref="D4:K4"/>
    <mergeCell ref="B11:K11"/>
    <mergeCell ref="D13:K13"/>
    <mergeCell ref="B20:K20"/>
    <mergeCell ref="A12:K12"/>
  </mergeCells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="90" zoomScaleNormal="90" workbookViewId="0">
      <selection activeCell="K23" sqref="K23"/>
    </sheetView>
  </sheetViews>
  <sheetFormatPr defaultRowHeight="15"/>
  <cols>
    <col min="2" max="2" width="7.5703125" customWidth="1"/>
    <col min="3" max="3" width="7.7109375" customWidth="1"/>
    <col min="4" max="4" width="7.85546875" customWidth="1"/>
    <col min="5" max="5" width="8" customWidth="1"/>
    <col min="6" max="6" width="7.7109375" customWidth="1"/>
    <col min="7" max="7" width="7.85546875" customWidth="1"/>
    <col min="8" max="8" width="7.7109375" customWidth="1"/>
    <col min="9" max="10" width="7.85546875" customWidth="1"/>
    <col min="11" max="11" width="7.5703125" customWidth="1"/>
  </cols>
  <sheetData>
    <row r="1" spans="1:11" ht="31.5">
      <c r="A1" s="266" t="s">
        <v>44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6.5" thickBot="1">
      <c r="A2" s="272" t="s">
        <v>43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6.5" thickBot="1">
      <c r="A3" s="1"/>
      <c r="B3" s="2"/>
      <c r="C3" s="3"/>
      <c r="D3" s="269" t="s">
        <v>24</v>
      </c>
      <c r="E3" s="270"/>
      <c r="F3" s="270"/>
      <c r="G3" s="270"/>
      <c r="H3" s="270"/>
      <c r="I3" s="270"/>
      <c r="J3" s="270"/>
      <c r="K3" s="271"/>
    </row>
    <row r="4" spans="1:11" ht="15.75" thickBot="1">
      <c r="A4" s="4" t="s">
        <v>25</v>
      </c>
      <c r="B4" s="5" t="s">
        <v>26</v>
      </c>
      <c r="C4" s="6" t="s">
        <v>27</v>
      </c>
      <c r="D4" s="7" t="s">
        <v>28</v>
      </c>
      <c r="E4" s="8" t="s">
        <v>29</v>
      </c>
      <c r="F4" s="8">
        <v>-0.19</v>
      </c>
      <c r="G4" s="8">
        <v>-0.28999999999999998</v>
      </c>
      <c r="H4" s="8">
        <v>-0.49</v>
      </c>
      <c r="I4" s="8">
        <v>-0.69</v>
      </c>
      <c r="J4" s="8">
        <v>-0.99</v>
      </c>
      <c r="K4" s="9" t="s">
        <v>30</v>
      </c>
    </row>
    <row r="5" spans="1:11">
      <c r="A5" s="22" t="s">
        <v>31</v>
      </c>
      <c r="B5" s="11" t="s">
        <v>32</v>
      </c>
      <c r="C5" s="23" t="s">
        <v>33</v>
      </c>
      <c r="D5" s="182">
        <v>1</v>
      </c>
      <c r="E5" s="183">
        <v>1</v>
      </c>
      <c r="F5" s="183">
        <v>1</v>
      </c>
      <c r="G5" s="183">
        <v>1</v>
      </c>
      <c r="H5" s="183">
        <v>1</v>
      </c>
      <c r="I5" s="183">
        <v>1</v>
      </c>
      <c r="J5" s="183">
        <v>1</v>
      </c>
      <c r="K5" s="184">
        <v>1</v>
      </c>
    </row>
    <row r="6" spans="1:11">
      <c r="A6" s="13" t="s">
        <v>31</v>
      </c>
      <c r="B6" s="14" t="s">
        <v>34</v>
      </c>
      <c r="C6" s="24" t="s">
        <v>33</v>
      </c>
      <c r="D6" s="162">
        <v>1</v>
      </c>
      <c r="E6" s="163">
        <v>1</v>
      </c>
      <c r="F6" s="163">
        <v>1</v>
      </c>
      <c r="G6" s="163">
        <v>1</v>
      </c>
      <c r="H6" s="163">
        <v>1</v>
      </c>
      <c r="I6" s="163">
        <v>1</v>
      </c>
      <c r="J6" s="163">
        <v>1</v>
      </c>
      <c r="K6" s="164">
        <v>1</v>
      </c>
    </row>
    <row r="7" spans="1:11">
      <c r="A7" s="13" t="s">
        <v>31</v>
      </c>
      <c r="B7" s="14" t="s">
        <v>36</v>
      </c>
      <c r="C7" s="24" t="s">
        <v>37</v>
      </c>
      <c r="D7" s="185">
        <v>1</v>
      </c>
      <c r="E7" s="186">
        <v>1</v>
      </c>
      <c r="F7" s="186">
        <v>1</v>
      </c>
      <c r="G7" s="186">
        <v>1</v>
      </c>
      <c r="H7" s="186">
        <v>1</v>
      </c>
      <c r="I7" s="186">
        <v>1</v>
      </c>
      <c r="J7" s="186">
        <v>1</v>
      </c>
      <c r="K7" s="187">
        <v>1</v>
      </c>
    </row>
    <row r="8" spans="1:11">
      <c r="A8" s="13" t="s">
        <v>31</v>
      </c>
      <c r="B8" s="14" t="s">
        <v>36</v>
      </c>
      <c r="C8" s="24" t="s">
        <v>39</v>
      </c>
      <c r="D8" s="162">
        <v>1</v>
      </c>
      <c r="E8" s="163">
        <v>1</v>
      </c>
      <c r="F8" s="163">
        <v>1</v>
      </c>
      <c r="G8" s="163">
        <v>1</v>
      </c>
      <c r="H8" s="163">
        <v>1</v>
      </c>
      <c r="I8" s="163">
        <v>1</v>
      </c>
      <c r="J8" s="163">
        <v>20</v>
      </c>
      <c r="K8" s="164">
        <v>30</v>
      </c>
    </row>
    <row r="9" spans="1:11" ht="15.75" thickBot="1">
      <c r="A9" s="16" t="s">
        <v>31</v>
      </c>
      <c r="B9" s="17" t="s">
        <v>36</v>
      </c>
      <c r="C9" s="25" t="s">
        <v>40</v>
      </c>
      <c r="D9" s="165">
        <v>1</v>
      </c>
      <c r="E9" s="166">
        <v>1</v>
      </c>
      <c r="F9" s="166">
        <v>1</v>
      </c>
      <c r="G9" s="166">
        <v>1</v>
      </c>
      <c r="H9" s="166">
        <v>1</v>
      </c>
      <c r="I9" s="166">
        <v>1</v>
      </c>
      <c r="J9" s="166">
        <v>10</v>
      </c>
      <c r="K9" s="167">
        <v>10</v>
      </c>
    </row>
    <row r="10" spans="1:11" ht="19.5" thickBot="1">
      <c r="A10" s="19" t="s">
        <v>41</v>
      </c>
      <c r="B10" s="262">
        <f>SUM(D5:K9)</f>
        <v>106</v>
      </c>
      <c r="C10" s="263"/>
      <c r="D10" s="264"/>
      <c r="E10" s="264"/>
      <c r="F10" s="264"/>
      <c r="G10" s="264"/>
      <c r="H10" s="264"/>
      <c r="I10" s="264"/>
      <c r="J10" s="264"/>
      <c r="K10" s="265"/>
    </row>
    <row r="11" spans="1:11" ht="24" thickBot="1">
      <c r="A11" s="274" t="s">
        <v>84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</row>
    <row r="12" spans="1:11" ht="16.5" thickBot="1">
      <c r="A12" s="1"/>
      <c r="B12" s="2"/>
      <c r="C12" s="3"/>
      <c r="D12" s="269" t="s">
        <v>24</v>
      </c>
      <c r="E12" s="270"/>
      <c r="F12" s="270"/>
      <c r="G12" s="270"/>
      <c r="H12" s="270"/>
      <c r="I12" s="270"/>
      <c r="J12" s="270"/>
      <c r="K12" s="271"/>
    </row>
    <row r="13" spans="1:11" ht="15.75" thickBot="1">
      <c r="A13" s="4" t="s">
        <v>25</v>
      </c>
      <c r="B13" s="5" t="s">
        <v>26</v>
      </c>
      <c r="C13" s="6" t="s">
        <v>27</v>
      </c>
      <c r="D13" s="177" t="s">
        <v>28</v>
      </c>
      <c r="E13" s="178" t="s">
        <v>29</v>
      </c>
      <c r="F13" s="178">
        <v>-0.19</v>
      </c>
      <c r="G13" s="178">
        <v>-0.28999999999999998</v>
      </c>
      <c r="H13" s="178">
        <v>-0.49</v>
      </c>
      <c r="I13" s="178">
        <v>-0.69</v>
      </c>
      <c r="J13" s="178">
        <v>-0.99</v>
      </c>
      <c r="K13" s="179" t="s">
        <v>30</v>
      </c>
    </row>
    <row r="14" spans="1:11">
      <c r="A14" s="10" t="s">
        <v>31</v>
      </c>
      <c r="B14" s="11" t="s">
        <v>32</v>
      </c>
      <c r="C14" s="12" t="s">
        <v>33</v>
      </c>
      <c r="D14" s="180"/>
      <c r="E14" s="180"/>
      <c r="F14" s="180"/>
      <c r="G14" s="180"/>
      <c r="H14" s="180"/>
      <c r="I14" s="180"/>
      <c r="J14" s="180"/>
      <c r="K14" s="181"/>
    </row>
    <row r="15" spans="1:11">
      <c r="A15" s="13" t="s">
        <v>31</v>
      </c>
      <c r="B15" s="14" t="s">
        <v>34</v>
      </c>
      <c r="C15" s="15" t="s">
        <v>33</v>
      </c>
      <c r="D15" s="138"/>
      <c r="E15" s="138"/>
      <c r="F15" s="138"/>
      <c r="G15" s="138"/>
      <c r="H15" s="138"/>
      <c r="I15" s="138"/>
      <c r="J15" s="138"/>
      <c r="K15" s="173"/>
    </row>
    <row r="16" spans="1:11">
      <c r="A16" s="13" t="s">
        <v>31</v>
      </c>
      <c r="B16" s="14" t="s">
        <v>36</v>
      </c>
      <c r="C16" s="15" t="s">
        <v>37</v>
      </c>
      <c r="D16" s="138"/>
      <c r="E16" s="138"/>
      <c r="F16" s="138"/>
      <c r="G16" s="138"/>
      <c r="H16" s="138"/>
      <c r="I16" s="138"/>
      <c r="J16" s="138"/>
      <c r="K16" s="173"/>
    </row>
    <row r="17" spans="1:11">
      <c r="A17" s="13" t="s">
        <v>31</v>
      </c>
      <c r="B17" s="14" t="s">
        <v>36</v>
      </c>
      <c r="C17" s="15" t="s">
        <v>39</v>
      </c>
      <c r="D17" s="138"/>
      <c r="E17" s="138"/>
      <c r="F17" s="138"/>
      <c r="G17" s="138"/>
      <c r="H17" s="138"/>
      <c r="I17" s="138"/>
      <c r="J17" s="138"/>
      <c r="K17" s="173"/>
    </row>
    <row r="18" spans="1:11" ht="15.75" thickBot="1">
      <c r="A18" s="16" t="s">
        <v>31</v>
      </c>
      <c r="B18" s="17" t="s">
        <v>36</v>
      </c>
      <c r="C18" s="18" t="s">
        <v>40</v>
      </c>
      <c r="D18" s="139"/>
      <c r="E18" s="139"/>
      <c r="F18" s="139"/>
      <c r="G18" s="139"/>
      <c r="H18" s="139"/>
      <c r="I18" s="139"/>
      <c r="J18" s="139"/>
      <c r="K18" s="174"/>
    </row>
    <row r="19" spans="1:11">
      <c r="A19" s="158"/>
      <c r="B19" s="273"/>
      <c r="C19" s="273"/>
      <c r="D19" s="273"/>
      <c r="E19" s="273"/>
      <c r="F19" s="273"/>
      <c r="G19" s="273"/>
      <c r="H19" s="273"/>
      <c r="I19" s="273"/>
      <c r="J19" s="273"/>
      <c r="K19" s="273"/>
    </row>
    <row r="20" spans="1:11" ht="24" thickBot="1">
      <c r="A20" s="274" t="s">
        <v>106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</row>
    <row r="21" spans="1:11" ht="16.5" thickBot="1">
      <c r="A21" s="1"/>
      <c r="B21" s="2"/>
      <c r="C21" s="3"/>
      <c r="D21" s="269" t="s">
        <v>24</v>
      </c>
      <c r="E21" s="270"/>
      <c r="F21" s="270"/>
      <c r="G21" s="270"/>
      <c r="H21" s="270"/>
      <c r="I21" s="270"/>
      <c r="J21" s="270"/>
      <c r="K21" s="271"/>
    </row>
    <row r="22" spans="1:11" ht="15.75" thickBot="1">
      <c r="A22" s="4" t="s">
        <v>25</v>
      </c>
      <c r="B22" s="5" t="s">
        <v>26</v>
      </c>
      <c r="C22" s="6" t="s">
        <v>27</v>
      </c>
      <c r="D22" s="177" t="s">
        <v>28</v>
      </c>
      <c r="E22" s="178" t="s">
        <v>29</v>
      </c>
      <c r="F22" s="178">
        <v>-0.19</v>
      </c>
      <c r="G22" s="178">
        <v>-0.28999999999999998</v>
      </c>
      <c r="H22" s="178">
        <v>-0.49</v>
      </c>
      <c r="I22" s="178">
        <v>-0.69</v>
      </c>
      <c r="J22" s="178">
        <v>-0.99</v>
      </c>
      <c r="K22" s="179" t="s">
        <v>30</v>
      </c>
    </row>
    <row r="23" spans="1:11">
      <c r="A23" s="10" t="s">
        <v>31</v>
      </c>
      <c r="B23" s="11" t="s">
        <v>32</v>
      </c>
      <c r="C23" s="12" t="s">
        <v>33</v>
      </c>
      <c r="D23" s="175">
        <f t="shared" ref="D23:K25" si="0">D14*D5</f>
        <v>0</v>
      </c>
      <c r="E23" s="175">
        <f t="shared" si="0"/>
        <v>0</v>
      </c>
      <c r="F23" s="175">
        <f t="shared" si="0"/>
        <v>0</v>
      </c>
      <c r="G23" s="175">
        <f t="shared" si="0"/>
        <v>0</v>
      </c>
      <c r="H23" s="175">
        <f t="shared" si="0"/>
        <v>0</v>
      </c>
      <c r="I23" s="175">
        <f t="shared" si="0"/>
        <v>0</v>
      </c>
      <c r="J23" s="175">
        <f t="shared" si="0"/>
        <v>0</v>
      </c>
      <c r="K23" s="176">
        <f t="shared" si="0"/>
        <v>0</v>
      </c>
    </row>
    <row r="24" spans="1:11">
      <c r="A24" s="13" t="s">
        <v>31</v>
      </c>
      <c r="B24" s="14" t="s">
        <v>34</v>
      </c>
      <c r="C24" s="15" t="s">
        <v>33</v>
      </c>
      <c r="D24" s="135">
        <f t="shared" si="0"/>
        <v>0</v>
      </c>
      <c r="E24" s="135">
        <f t="shared" si="0"/>
        <v>0</v>
      </c>
      <c r="F24" s="135">
        <f t="shared" si="0"/>
        <v>0</v>
      </c>
      <c r="G24" s="135">
        <f t="shared" si="0"/>
        <v>0</v>
      </c>
      <c r="H24" s="135">
        <f t="shared" si="0"/>
        <v>0</v>
      </c>
      <c r="I24" s="135">
        <f t="shared" si="0"/>
        <v>0</v>
      </c>
      <c r="J24" s="136">
        <f t="shared" si="0"/>
        <v>0</v>
      </c>
      <c r="K24" s="136">
        <f t="shared" si="0"/>
        <v>0</v>
      </c>
    </row>
    <row r="25" spans="1:11">
      <c r="A25" s="13" t="s">
        <v>31</v>
      </c>
      <c r="B25" s="14" t="s">
        <v>36</v>
      </c>
      <c r="C25" s="15" t="s">
        <v>37</v>
      </c>
      <c r="D25" s="135">
        <f t="shared" si="0"/>
        <v>0</v>
      </c>
      <c r="E25" s="135">
        <f t="shared" si="0"/>
        <v>0</v>
      </c>
      <c r="F25" s="135">
        <f t="shared" si="0"/>
        <v>0</v>
      </c>
      <c r="G25" s="135">
        <f t="shared" si="0"/>
        <v>0</v>
      </c>
      <c r="H25" s="135">
        <f t="shared" si="0"/>
        <v>0</v>
      </c>
      <c r="I25" s="135">
        <f t="shared" si="0"/>
        <v>0</v>
      </c>
      <c r="J25" s="135">
        <f t="shared" si="0"/>
        <v>0</v>
      </c>
      <c r="K25" s="136">
        <f t="shared" si="0"/>
        <v>0</v>
      </c>
    </row>
    <row r="26" spans="1:11">
      <c r="A26" s="13" t="s">
        <v>31</v>
      </c>
      <c r="B26" s="14" t="s">
        <v>36</v>
      </c>
      <c r="C26" s="15" t="s">
        <v>39</v>
      </c>
      <c r="D26" s="135">
        <f t="shared" ref="D26:K27" si="1">D17*D8</f>
        <v>0</v>
      </c>
      <c r="E26" s="135">
        <f t="shared" si="1"/>
        <v>0</v>
      </c>
      <c r="F26" s="135">
        <f t="shared" si="1"/>
        <v>0</v>
      </c>
      <c r="G26" s="135">
        <f>G17*G8</f>
        <v>0</v>
      </c>
      <c r="H26" s="135">
        <f t="shared" si="1"/>
        <v>0</v>
      </c>
      <c r="I26" s="135">
        <f t="shared" si="1"/>
        <v>0</v>
      </c>
      <c r="J26" s="135">
        <f t="shared" si="1"/>
        <v>0</v>
      </c>
      <c r="K26" s="136">
        <f t="shared" si="1"/>
        <v>0</v>
      </c>
    </row>
    <row r="27" spans="1:11" ht="15.75" thickBot="1">
      <c r="A27" s="16" t="s">
        <v>31</v>
      </c>
      <c r="B27" s="17" t="s">
        <v>36</v>
      </c>
      <c r="C27" s="18" t="s">
        <v>40</v>
      </c>
      <c r="D27" s="137">
        <f t="shared" si="1"/>
        <v>0</v>
      </c>
      <c r="E27" s="137">
        <f t="shared" si="1"/>
        <v>0</v>
      </c>
      <c r="F27" s="137">
        <f t="shared" si="1"/>
        <v>0</v>
      </c>
      <c r="G27" s="137">
        <f t="shared" si="1"/>
        <v>0</v>
      </c>
      <c r="H27" s="137">
        <f t="shared" si="1"/>
        <v>0</v>
      </c>
      <c r="I27" s="137">
        <f t="shared" si="1"/>
        <v>0</v>
      </c>
      <c r="J27" s="137">
        <f t="shared" si="1"/>
        <v>0</v>
      </c>
      <c r="K27" s="170">
        <f t="shared" si="1"/>
        <v>0</v>
      </c>
    </row>
    <row r="28" spans="1:11" ht="21.75" thickBot="1">
      <c r="A28" s="26" t="s">
        <v>41</v>
      </c>
      <c r="B28" s="286">
        <f>SUM(D23:K27)</f>
        <v>0</v>
      </c>
      <c r="C28" s="278"/>
      <c r="D28" s="278"/>
      <c r="E28" s="278"/>
      <c r="F28" s="278"/>
      <c r="G28" s="278"/>
      <c r="H28" s="278"/>
      <c r="I28" s="278"/>
      <c r="J28" s="278"/>
      <c r="K28" s="279"/>
    </row>
  </sheetData>
  <sheetProtection password="CE28" sheet="1" objects="1" scenarios="1"/>
  <mergeCells count="10">
    <mergeCell ref="B19:K19"/>
    <mergeCell ref="A20:K20"/>
    <mergeCell ref="D21:K21"/>
    <mergeCell ref="B28:K28"/>
    <mergeCell ref="A1:K1"/>
    <mergeCell ref="A2:K2"/>
    <mergeCell ref="D3:K3"/>
    <mergeCell ref="B10:K10"/>
    <mergeCell ref="A11:K11"/>
    <mergeCell ref="D12:K12"/>
  </mergeCells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7" sqref="K27"/>
    </sheetView>
  </sheetViews>
  <sheetFormatPr defaultRowHeight="15"/>
  <cols>
    <col min="1" max="1" width="8.140625" customWidth="1"/>
    <col min="2" max="2" width="7.85546875" customWidth="1"/>
    <col min="3" max="3" width="8" customWidth="1"/>
    <col min="4" max="4" width="7.5703125" customWidth="1"/>
    <col min="5" max="5" width="8" customWidth="1"/>
    <col min="6" max="6" width="7.7109375" customWidth="1"/>
    <col min="7" max="7" width="7.85546875" customWidth="1"/>
    <col min="8" max="8" width="7.5703125" customWidth="1"/>
    <col min="9" max="10" width="7.7109375" customWidth="1"/>
  </cols>
  <sheetData>
    <row r="1" spans="1:11" ht="31.5">
      <c r="A1" s="266" t="s">
        <v>48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6.5" thickBot="1">
      <c r="A2" s="272" t="s">
        <v>88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6.5" thickBot="1">
      <c r="A3" s="1"/>
      <c r="B3" s="27"/>
      <c r="C3" s="28"/>
      <c r="D3" s="269" t="s">
        <v>24</v>
      </c>
      <c r="E3" s="270"/>
      <c r="F3" s="270"/>
      <c r="G3" s="270"/>
      <c r="H3" s="270"/>
      <c r="I3" s="270"/>
      <c r="J3" s="270"/>
      <c r="K3" s="271"/>
    </row>
    <row r="4" spans="1:11">
      <c r="A4" s="29" t="s">
        <v>25</v>
      </c>
      <c r="B4" s="30" t="s">
        <v>26</v>
      </c>
      <c r="C4" s="31" t="s">
        <v>27</v>
      </c>
      <c r="D4" s="7" t="s">
        <v>28</v>
      </c>
      <c r="E4" s="8" t="s">
        <v>29</v>
      </c>
      <c r="F4" s="8">
        <v>-0.19</v>
      </c>
      <c r="G4" s="8">
        <v>-0.28999999999999998</v>
      </c>
      <c r="H4" s="8">
        <v>-0.49</v>
      </c>
      <c r="I4" s="8">
        <v>-0.69</v>
      </c>
      <c r="J4" s="8">
        <v>-0.99</v>
      </c>
      <c r="K4" s="32" t="s">
        <v>30</v>
      </c>
    </row>
    <row r="5" spans="1:11">
      <c r="A5" s="13" t="s">
        <v>45</v>
      </c>
      <c r="B5" s="14" t="s">
        <v>32</v>
      </c>
      <c r="C5" s="24" t="s">
        <v>33</v>
      </c>
      <c r="D5" s="41">
        <v>5</v>
      </c>
      <c r="E5" s="42">
        <v>5</v>
      </c>
      <c r="F5" s="42">
        <v>10</v>
      </c>
      <c r="G5" s="42">
        <v>10</v>
      </c>
      <c r="H5" s="42">
        <v>1</v>
      </c>
      <c r="I5" s="42">
        <v>1</v>
      </c>
      <c r="J5" s="42">
        <v>1</v>
      </c>
      <c r="K5" s="43">
        <v>1</v>
      </c>
    </row>
    <row r="6" spans="1:11">
      <c r="A6" s="13" t="s">
        <v>45</v>
      </c>
      <c r="B6" s="14" t="s">
        <v>34</v>
      </c>
      <c r="C6" s="24" t="s">
        <v>33</v>
      </c>
      <c r="D6" s="41">
        <v>1</v>
      </c>
      <c r="E6" s="42">
        <v>1</v>
      </c>
      <c r="F6" s="42">
        <v>1</v>
      </c>
      <c r="G6" s="42">
        <v>1</v>
      </c>
      <c r="H6" s="42">
        <v>1</v>
      </c>
      <c r="I6" s="42">
        <v>1</v>
      </c>
      <c r="J6" s="42">
        <v>1</v>
      </c>
      <c r="K6" s="43">
        <v>1</v>
      </c>
    </row>
    <row r="7" spans="1:11">
      <c r="A7" s="13" t="s">
        <v>45</v>
      </c>
      <c r="B7" s="14" t="s">
        <v>36</v>
      </c>
      <c r="C7" s="24" t="s">
        <v>37</v>
      </c>
      <c r="D7" s="41">
        <v>1</v>
      </c>
      <c r="E7" s="42">
        <v>1</v>
      </c>
      <c r="F7" s="42">
        <v>1</v>
      </c>
      <c r="G7" s="42">
        <v>1</v>
      </c>
      <c r="H7" s="42">
        <v>1</v>
      </c>
      <c r="I7" s="42">
        <v>1</v>
      </c>
      <c r="J7" s="42">
        <v>1</v>
      </c>
      <c r="K7" s="43">
        <v>1</v>
      </c>
    </row>
    <row r="8" spans="1:11">
      <c r="A8" s="13" t="s">
        <v>45</v>
      </c>
      <c r="B8" s="14" t="s">
        <v>36</v>
      </c>
      <c r="C8" s="24" t="s">
        <v>39</v>
      </c>
      <c r="D8" s="41">
        <v>1</v>
      </c>
      <c r="E8" s="42">
        <v>1</v>
      </c>
      <c r="F8" s="42">
        <v>1</v>
      </c>
      <c r="G8" s="42">
        <v>1</v>
      </c>
      <c r="H8" s="42">
        <v>1</v>
      </c>
      <c r="I8" s="42">
        <v>1</v>
      </c>
      <c r="J8" s="42">
        <v>1</v>
      </c>
      <c r="K8" s="43">
        <v>1</v>
      </c>
    </row>
    <row r="9" spans="1:11" ht="15.75" thickBot="1">
      <c r="A9" s="16" t="s">
        <v>45</v>
      </c>
      <c r="B9" s="17" t="s">
        <v>36</v>
      </c>
      <c r="C9" s="25" t="s">
        <v>40</v>
      </c>
      <c r="D9" s="44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6">
        <v>1</v>
      </c>
    </row>
    <row r="10" spans="1:11" ht="19.5" thickBot="1">
      <c r="A10" s="26" t="s">
        <v>41</v>
      </c>
      <c r="B10" s="262">
        <f>SUM(D5:K9)</f>
        <v>66</v>
      </c>
      <c r="C10" s="263"/>
      <c r="D10" s="263"/>
      <c r="E10" s="263"/>
      <c r="F10" s="263"/>
      <c r="G10" s="263"/>
      <c r="H10" s="263"/>
      <c r="I10" s="263"/>
      <c r="J10" s="263"/>
      <c r="K10" s="291"/>
    </row>
    <row r="11" spans="1:11" ht="24" thickBot="1">
      <c r="A11" s="285" t="s">
        <v>84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</row>
    <row r="12" spans="1:11" ht="16.5" thickBot="1">
      <c r="A12" s="1"/>
      <c r="B12" s="2"/>
      <c r="C12" s="3"/>
      <c r="D12" s="269" t="s">
        <v>24</v>
      </c>
      <c r="E12" s="270"/>
      <c r="F12" s="270"/>
      <c r="G12" s="270"/>
      <c r="H12" s="270"/>
      <c r="I12" s="270"/>
      <c r="J12" s="270"/>
      <c r="K12" s="271"/>
    </row>
    <row r="13" spans="1:11" ht="15.75" thickBot="1">
      <c r="A13" s="4" t="s">
        <v>25</v>
      </c>
      <c r="B13" s="5" t="s">
        <v>26</v>
      </c>
      <c r="C13" s="6" t="s">
        <v>27</v>
      </c>
      <c r="D13" s="7" t="s">
        <v>28</v>
      </c>
      <c r="E13" s="8" t="s">
        <v>29</v>
      </c>
      <c r="F13" s="8">
        <v>-0.19</v>
      </c>
      <c r="G13" s="8">
        <v>-0.28999999999999998</v>
      </c>
      <c r="H13" s="8">
        <v>-0.49</v>
      </c>
      <c r="I13" s="8">
        <v>-0.69</v>
      </c>
      <c r="J13" s="8">
        <v>-0.99</v>
      </c>
      <c r="K13" s="32" t="s">
        <v>30</v>
      </c>
    </row>
    <row r="14" spans="1:11" ht="15.75" thickBot="1">
      <c r="A14" s="140" t="s">
        <v>45</v>
      </c>
      <c r="B14" s="11" t="s">
        <v>32</v>
      </c>
      <c r="C14" s="12" t="s">
        <v>33</v>
      </c>
      <c r="D14" s="141"/>
      <c r="E14" s="141"/>
      <c r="F14" s="141"/>
      <c r="G14" s="141"/>
      <c r="H14" s="141"/>
      <c r="I14" s="141"/>
      <c r="J14" s="141"/>
      <c r="K14" s="142"/>
    </row>
    <row r="15" spans="1:11" ht="15.75" thickBot="1">
      <c r="A15" s="13" t="s">
        <v>45</v>
      </c>
      <c r="B15" s="14" t="s">
        <v>34</v>
      </c>
      <c r="C15" s="15" t="s">
        <v>33</v>
      </c>
      <c r="D15" s="141"/>
      <c r="E15" s="141"/>
      <c r="F15" s="141"/>
      <c r="G15" s="141"/>
      <c r="H15" s="141"/>
      <c r="I15" s="141"/>
      <c r="J15" s="141"/>
      <c r="K15" s="142"/>
    </row>
    <row r="16" spans="1:11" ht="15.75" thickBot="1">
      <c r="A16" s="13" t="s">
        <v>45</v>
      </c>
      <c r="B16" s="14" t="s">
        <v>36</v>
      </c>
      <c r="C16" s="15" t="s">
        <v>37</v>
      </c>
      <c r="D16" s="141"/>
      <c r="E16" s="141"/>
      <c r="F16" s="141"/>
      <c r="G16" s="141"/>
      <c r="H16" s="141"/>
      <c r="I16" s="141"/>
      <c r="J16" s="141"/>
      <c r="K16" s="142"/>
    </row>
    <row r="17" spans="1:11" ht="15.75" thickBot="1">
      <c r="A17" s="13" t="s">
        <v>45</v>
      </c>
      <c r="B17" s="14" t="s">
        <v>36</v>
      </c>
      <c r="C17" s="15" t="s">
        <v>39</v>
      </c>
      <c r="D17" s="141"/>
      <c r="E17" s="141"/>
      <c r="F17" s="141"/>
      <c r="G17" s="141"/>
      <c r="H17" s="141"/>
      <c r="I17" s="141"/>
      <c r="J17" s="141"/>
      <c r="K17" s="142"/>
    </row>
    <row r="18" spans="1:11" ht="15.75" thickBot="1">
      <c r="A18" s="143" t="s">
        <v>45</v>
      </c>
      <c r="B18" s="17" t="s">
        <v>36</v>
      </c>
      <c r="C18" s="18" t="s">
        <v>40</v>
      </c>
      <c r="D18" s="171"/>
      <c r="E18" s="171"/>
      <c r="F18" s="171"/>
      <c r="G18" s="171"/>
      <c r="H18" s="171"/>
      <c r="I18" s="171"/>
      <c r="J18" s="171"/>
      <c r="K18" s="172"/>
    </row>
    <row r="19" spans="1:11">
      <c r="A19" s="158"/>
      <c r="B19" s="273"/>
      <c r="C19" s="273"/>
      <c r="D19" s="273"/>
      <c r="E19" s="273"/>
      <c r="F19" s="273"/>
      <c r="G19" s="273"/>
      <c r="H19" s="273"/>
      <c r="I19" s="273"/>
      <c r="J19" s="273"/>
      <c r="K19" s="273"/>
    </row>
    <row r="20" spans="1:11" ht="24" thickBot="1">
      <c r="A20" s="287" t="s">
        <v>107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</row>
    <row r="21" spans="1:11" ht="16.5" thickBot="1">
      <c r="A21" s="1"/>
      <c r="B21" s="2"/>
      <c r="C21" s="3"/>
      <c r="D21" s="269" t="s">
        <v>24</v>
      </c>
      <c r="E21" s="270"/>
      <c r="F21" s="270"/>
      <c r="G21" s="270"/>
      <c r="H21" s="270"/>
      <c r="I21" s="270"/>
      <c r="J21" s="270"/>
      <c r="K21" s="271"/>
    </row>
    <row r="22" spans="1:11" ht="15.75" thickBot="1">
      <c r="A22" s="4" t="s">
        <v>25</v>
      </c>
      <c r="B22" s="5" t="s">
        <v>26</v>
      </c>
      <c r="C22" s="6" t="s">
        <v>27</v>
      </c>
      <c r="D22" s="7" t="s">
        <v>28</v>
      </c>
      <c r="E22" s="8" t="s">
        <v>29</v>
      </c>
      <c r="F22" s="8">
        <v>-0.19</v>
      </c>
      <c r="G22" s="8">
        <v>-0.28999999999999998</v>
      </c>
      <c r="H22" s="8">
        <v>-0.49</v>
      </c>
      <c r="I22" s="8">
        <v>-0.69</v>
      </c>
      <c r="J22" s="8">
        <v>-0.99</v>
      </c>
      <c r="K22" s="32" t="s">
        <v>30</v>
      </c>
    </row>
    <row r="23" spans="1:11">
      <c r="A23" s="140" t="s">
        <v>45</v>
      </c>
      <c r="B23" s="11" t="s">
        <v>32</v>
      </c>
      <c r="C23" s="12" t="s">
        <v>33</v>
      </c>
      <c r="D23" s="135">
        <f>D14*D5</f>
        <v>0</v>
      </c>
      <c r="E23" s="135">
        <f t="shared" ref="D23:K27" si="0">E14*E5</f>
        <v>0</v>
      </c>
      <c r="F23" s="135">
        <f t="shared" si="0"/>
        <v>0</v>
      </c>
      <c r="G23" s="135">
        <f t="shared" si="0"/>
        <v>0</v>
      </c>
      <c r="H23" s="135">
        <f t="shared" si="0"/>
        <v>0</v>
      </c>
      <c r="I23" s="135">
        <f t="shared" si="0"/>
        <v>0</v>
      </c>
      <c r="J23" s="135">
        <f t="shared" si="0"/>
        <v>0</v>
      </c>
      <c r="K23" s="135">
        <f t="shared" si="0"/>
        <v>0</v>
      </c>
    </row>
    <row r="24" spans="1:11">
      <c r="A24" s="13" t="s">
        <v>45</v>
      </c>
      <c r="B24" s="14" t="s">
        <v>34</v>
      </c>
      <c r="C24" s="15" t="s">
        <v>33</v>
      </c>
      <c r="D24" s="135">
        <f t="shared" si="0"/>
        <v>0</v>
      </c>
      <c r="E24" s="135">
        <f t="shared" si="0"/>
        <v>0</v>
      </c>
      <c r="F24" s="135">
        <f t="shared" si="0"/>
        <v>0</v>
      </c>
      <c r="G24" s="135">
        <f t="shared" si="0"/>
        <v>0</v>
      </c>
      <c r="H24" s="135">
        <f t="shared" si="0"/>
        <v>0</v>
      </c>
      <c r="I24" s="135">
        <f t="shared" si="0"/>
        <v>0</v>
      </c>
      <c r="J24" s="136">
        <f t="shared" si="0"/>
        <v>0</v>
      </c>
      <c r="K24" s="136">
        <f t="shared" si="0"/>
        <v>0</v>
      </c>
    </row>
    <row r="25" spans="1:11">
      <c r="A25" s="13" t="s">
        <v>45</v>
      </c>
      <c r="B25" s="14" t="s">
        <v>36</v>
      </c>
      <c r="C25" s="15" t="s">
        <v>37</v>
      </c>
      <c r="D25" s="135">
        <f t="shared" si="0"/>
        <v>0</v>
      </c>
      <c r="E25" s="135">
        <f t="shared" si="0"/>
        <v>0</v>
      </c>
      <c r="F25" s="135">
        <f t="shared" si="0"/>
        <v>0</v>
      </c>
      <c r="G25" s="135">
        <f t="shared" si="0"/>
        <v>0</v>
      </c>
      <c r="H25" s="135">
        <f t="shared" si="0"/>
        <v>0</v>
      </c>
      <c r="I25" s="135">
        <f t="shared" si="0"/>
        <v>0</v>
      </c>
      <c r="J25" s="135">
        <f t="shared" si="0"/>
        <v>0</v>
      </c>
      <c r="K25" s="136">
        <f t="shared" si="0"/>
        <v>0</v>
      </c>
    </row>
    <row r="26" spans="1:11">
      <c r="A26" s="13" t="s">
        <v>45</v>
      </c>
      <c r="B26" s="14" t="s">
        <v>36</v>
      </c>
      <c r="C26" s="15" t="s">
        <v>39</v>
      </c>
      <c r="D26" s="135">
        <f t="shared" si="0"/>
        <v>0</v>
      </c>
      <c r="E26" s="135">
        <f t="shared" si="0"/>
        <v>0</v>
      </c>
      <c r="F26" s="135">
        <f t="shared" si="0"/>
        <v>0</v>
      </c>
      <c r="G26" s="135">
        <f t="shared" si="0"/>
        <v>0</v>
      </c>
      <c r="H26" s="135">
        <f t="shared" si="0"/>
        <v>0</v>
      </c>
      <c r="I26" s="135">
        <f t="shared" si="0"/>
        <v>0</v>
      </c>
      <c r="J26" s="135">
        <f t="shared" si="0"/>
        <v>0</v>
      </c>
      <c r="K26" s="136">
        <f t="shared" si="0"/>
        <v>0</v>
      </c>
    </row>
    <row r="27" spans="1:11" ht="15.75" thickBot="1">
      <c r="A27" s="144" t="s">
        <v>45</v>
      </c>
      <c r="B27" s="145" t="s">
        <v>36</v>
      </c>
      <c r="C27" s="146" t="s">
        <v>40</v>
      </c>
      <c r="D27" s="135">
        <f t="shared" si="0"/>
        <v>0</v>
      </c>
      <c r="E27" s="135">
        <f t="shared" si="0"/>
        <v>0</v>
      </c>
      <c r="F27" s="135">
        <f t="shared" si="0"/>
        <v>0</v>
      </c>
      <c r="G27" s="135">
        <f t="shared" si="0"/>
        <v>0</v>
      </c>
      <c r="H27" s="137">
        <f t="shared" si="0"/>
        <v>0</v>
      </c>
      <c r="I27" s="137">
        <f t="shared" si="0"/>
        <v>0</v>
      </c>
      <c r="J27" s="135">
        <f t="shared" si="0"/>
        <v>0</v>
      </c>
      <c r="K27" s="136">
        <f t="shared" si="0"/>
        <v>0</v>
      </c>
    </row>
    <row r="28" spans="1:11" ht="21.75" thickBot="1">
      <c r="A28" s="19" t="s">
        <v>41</v>
      </c>
      <c r="B28" s="288">
        <f>SUM(D23:K27)</f>
        <v>0</v>
      </c>
      <c r="C28" s="289"/>
      <c r="D28" s="289"/>
      <c r="E28" s="289"/>
      <c r="F28" s="289"/>
      <c r="G28" s="289"/>
      <c r="H28" s="289"/>
      <c r="I28" s="289"/>
      <c r="J28" s="289"/>
      <c r="K28" s="290"/>
    </row>
  </sheetData>
  <sheetProtection password="CE28" sheet="1" objects="1" scenarios="1"/>
  <mergeCells count="10">
    <mergeCell ref="B19:K19"/>
    <mergeCell ref="A20:K20"/>
    <mergeCell ref="D21:K21"/>
    <mergeCell ref="B28:K28"/>
    <mergeCell ref="A1:K1"/>
    <mergeCell ref="A2:K2"/>
    <mergeCell ref="D3:K3"/>
    <mergeCell ref="B10:K10"/>
    <mergeCell ref="A11:K11"/>
    <mergeCell ref="D12:K12"/>
  </mergeCell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3" sqref="K23"/>
    </sheetView>
  </sheetViews>
  <sheetFormatPr defaultRowHeight="15"/>
  <cols>
    <col min="1" max="1" width="8.42578125" customWidth="1"/>
    <col min="2" max="2" width="8" customWidth="1"/>
    <col min="3" max="3" width="7.28515625" customWidth="1"/>
    <col min="4" max="4" width="7.85546875" customWidth="1"/>
    <col min="5" max="5" width="7.5703125" customWidth="1"/>
    <col min="6" max="6" width="7.7109375" customWidth="1"/>
    <col min="7" max="7" width="7.42578125" customWidth="1"/>
    <col min="8" max="8" width="7.85546875" customWidth="1"/>
    <col min="9" max="9" width="7.42578125" customWidth="1"/>
    <col min="10" max="10" width="7.28515625" customWidth="1"/>
  </cols>
  <sheetData>
    <row r="1" spans="1:11" ht="31.5">
      <c r="A1" s="266" t="s">
        <v>46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6.5" thickBot="1">
      <c r="A2" s="272" t="s">
        <v>88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6.5" thickBot="1">
      <c r="A3" s="1"/>
      <c r="B3" s="27"/>
      <c r="C3" s="28"/>
      <c r="D3" s="269" t="s">
        <v>24</v>
      </c>
      <c r="E3" s="270"/>
      <c r="F3" s="270"/>
      <c r="G3" s="270"/>
      <c r="H3" s="270"/>
      <c r="I3" s="270"/>
      <c r="J3" s="270"/>
      <c r="K3" s="271"/>
    </row>
    <row r="4" spans="1:11">
      <c r="A4" s="29" t="s">
        <v>25</v>
      </c>
      <c r="B4" s="30" t="s">
        <v>26</v>
      </c>
      <c r="C4" s="31" t="s">
        <v>27</v>
      </c>
      <c r="D4" s="7" t="s">
        <v>28</v>
      </c>
      <c r="E4" s="8" t="s">
        <v>29</v>
      </c>
      <c r="F4" s="8">
        <v>-0.19</v>
      </c>
      <c r="G4" s="8">
        <v>-0.28999999999999998</v>
      </c>
      <c r="H4" s="8">
        <v>-0.49</v>
      </c>
      <c r="I4" s="8">
        <v>-0.69</v>
      </c>
      <c r="J4" s="8">
        <v>-0.99</v>
      </c>
      <c r="K4" s="32" t="s">
        <v>30</v>
      </c>
    </row>
    <row r="5" spans="1:11">
      <c r="A5" s="13" t="s">
        <v>45</v>
      </c>
      <c r="B5" s="14" t="s">
        <v>32</v>
      </c>
      <c r="C5" s="24" t="s">
        <v>33</v>
      </c>
      <c r="D5" s="162">
        <v>1</v>
      </c>
      <c r="E5" s="163">
        <v>1</v>
      </c>
      <c r="F5" s="163">
        <v>1</v>
      </c>
      <c r="G5" s="163">
        <v>1</v>
      </c>
      <c r="H5" s="163">
        <v>1</v>
      </c>
      <c r="I5" s="163">
        <v>1</v>
      </c>
      <c r="J5" s="163">
        <v>1</v>
      </c>
      <c r="K5" s="164">
        <v>1</v>
      </c>
    </row>
    <row r="6" spans="1:11">
      <c r="A6" s="13" t="s">
        <v>45</v>
      </c>
      <c r="B6" s="14" t="s">
        <v>34</v>
      </c>
      <c r="C6" s="24" t="s">
        <v>33</v>
      </c>
      <c r="D6" s="162">
        <v>1</v>
      </c>
      <c r="E6" s="163">
        <v>1</v>
      </c>
      <c r="F6" s="163">
        <v>1</v>
      </c>
      <c r="G6" s="163">
        <v>1</v>
      </c>
      <c r="H6" s="163">
        <v>1</v>
      </c>
      <c r="I6" s="163">
        <v>1</v>
      </c>
      <c r="J6" s="163">
        <v>1</v>
      </c>
      <c r="K6" s="164">
        <v>1</v>
      </c>
    </row>
    <row r="7" spans="1:11">
      <c r="A7" s="13" t="s">
        <v>45</v>
      </c>
      <c r="B7" s="14" t="s">
        <v>36</v>
      </c>
      <c r="C7" s="24" t="s">
        <v>37</v>
      </c>
      <c r="D7" s="162">
        <v>1</v>
      </c>
      <c r="E7" s="163">
        <v>1</v>
      </c>
      <c r="F7" s="163">
        <v>1</v>
      </c>
      <c r="G7" s="163">
        <v>1</v>
      </c>
      <c r="H7" s="163">
        <v>1</v>
      </c>
      <c r="I7" s="163">
        <v>1</v>
      </c>
      <c r="J7" s="163">
        <v>1</v>
      </c>
      <c r="K7" s="164">
        <v>1</v>
      </c>
    </row>
    <row r="8" spans="1:11">
      <c r="A8" s="13" t="s">
        <v>45</v>
      </c>
      <c r="B8" s="14" t="s">
        <v>36</v>
      </c>
      <c r="C8" s="24" t="s">
        <v>39</v>
      </c>
      <c r="D8" s="162">
        <v>1</v>
      </c>
      <c r="E8" s="163">
        <v>1</v>
      </c>
      <c r="F8" s="163">
        <v>1</v>
      </c>
      <c r="G8" s="163">
        <v>1</v>
      </c>
      <c r="H8" s="163">
        <v>1</v>
      </c>
      <c r="I8" s="163">
        <v>1</v>
      </c>
      <c r="J8" s="163">
        <v>1</v>
      </c>
      <c r="K8" s="164">
        <v>1</v>
      </c>
    </row>
    <row r="9" spans="1:11" ht="15.75" thickBot="1">
      <c r="A9" s="16" t="s">
        <v>45</v>
      </c>
      <c r="B9" s="17" t="s">
        <v>36</v>
      </c>
      <c r="C9" s="25" t="s">
        <v>40</v>
      </c>
      <c r="D9" s="165">
        <v>1</v>
      </c>
      <c r="E9" s="166">
        <v>1</v>
      </c>
      <c r="F9" s="166">
        <v>1</v>
      </c>
      <c r="G9" s="166">
        <v>1</v>
      </c>
      <c r="H9" s="166">
        <v>1</v>
      </c>
      <c r="I9" s="166">
        <v>1</v>
      </c>
      <c r="J9" s="166">
        <v>1</v>
      </c>
      <c r="K9" s="167">
        <v>1</v>
      </c>
    </row>
    <row r="10" spans="1:11" ht="19.5" thickBot="1">
      <c r="A10" s="26" t="s">
        <v>41</v>
      </c>
      <c r="B10" s="292">
        <f>SUM(D5:K9)</f>
        <v>40</v>
      </c>
      <c r="C10" s="264"/>
      <c r="D10" s="264"/>
      <c r="E10" s="264"/>
      <c r="F10" s="264"/>
      <c r="G10" s="264"/>
      <c r="H10" s="264"/>
      <c r="I10" s="264"/>
      <c r="J10" s="264"/>
      <c r="K10" s="265"/>
    </row>
    <row r="11" spans="1:11" ht="15.75" thickBot="1"/>
    <row r="12" spans="1:11" ht="16.5" thickBot="1">
      <c r="A12" s="1"/>
      <c r="B12" s="27"/>
      <c r="C12" s="28"/>
      <c r="D12" s="269" t="s">
        <v>24</v>
      </c>
      <c r="E12" s="270"/>
      <c r="F12" s="270"/>
      <c r="G12" s="270"/>
      <c r="H12" s="270"/>
      <c r="I12" s="270"/>
      <c r="J12" s="270"/>
      <c r="K12" s="271"/>
    </row>
    <row r="13" spans="1:11">
      <c r="A13" s="29" t="s">
        <v>25</v>
      </c>
      <c r="B13" s="30" t="s">
        <v>26</v>
      </c>
      <c r="C13" s="31" t="s">
        <v>27</v>
      </c>
      <c r="D13" s="7" t="s">
        <v>28</v>
      </c>
      <c r="E13" s="8" t="s">
        <v>29</v>
      </c>
      <c r="F13" s="8">
        <v>-0.19</v>
      </c>
      <c r="G13" s="8">
        <v>-0.28999999999999998</v>
      </c>
      <c r="H13" s="8">
        <v>-0.49</v>
      </c>
      <c r="I13" s="8">
        <v>-0.69</v>
      </c>
      <c r="J13" s="8">
        <v>-0.99</v>
      </c>
      <c r="K13" s="32" t="s">
        <v>30</v>
      </c>
    </row>
    <row r="14" spans="1:11">
      <c r="A14" s="13" t="s">
        <v>45</v>
      </c>
      <c r="B14" s="14" t="s">
        <v>32</v>
      </c>
      <c r="C14" s="24" t="s">
        <v>33</v>
      </c>
      <c r="D14" s="188"/>
      <c r="E14" s="189"/>
      <c r="F14" s="189"/>
      <c r="G14" s="189"/>
      <c r="H14" s="189"/>
      <c r="I14" s="189"/>
      <c r="J14" s="189"/>
      <c r="K14" s="190"/>
    </row>
    <row r="15" spans="1:11">
      <c r="A15" s="13" t="s">
        <v>45</v>
      </c>
      <c r="B15" s="14" t="s">
        <v>34</v>
      </c>
      <c r="C15" s="24" t="s">
        <v>33</v>
      </c>
      <c r="D15" s="188"/>
      <c r="E15" s="189"/>
      <c r="F15" s="189"/>
      <c r="G15" s="189"/>
      <c r="H15" s="189"/>
      <c r="I15" s="189"/>
      <c r="J15" s="189"/>
      <c r="K15" s="190"/>
    </row>
    <row r="16" spans="1:11">
      <c r="A16" s="13" t="s">
        <v>45</v>
      </c>
      <c r="B16" s="14" t="s">
        <v>36</v>
      </c>
      <c r="C16" s="24" t="s">
        <v>37</v>
      </c>
      <c r="D16" s="188"/>
      <c r="E16" s="189"/>
      <c r="F16" s="189"/>
      <c r="G16" s="189"/>
      <c r="H16" s="189"/>
      <c r="I16" s="189"/>
      <c r="J16" s="189"/>
      <c r="K16" s="190"/>
    </row>
    <row r="17" spans="1:11">
      <c r="A17" s="13" t="s">
        <v>45</v>
      </c>
      <c r="B17" s="14" t="s">
        <v>36</v>
      </c>
      <c r="C17" s="24" t="s">
        <v>39</v>
      </c>
      <c r="D17" s="188"/>
      <c r="E17" s="189"/>
      <c r="F17" s="189"/>
      <c r="G17" s="189"/>
      <c r="H17" s="189"/>
      <c r="I17" s="189"/>
      <c r="J17" s="189"/>
      <c r="K17" s="190"/>
    </row>
    <row r="18" spans="1:11" ht="15.75" thickBot="1">
      <c r="A18" s="16" t="s">
        <v>45</v>
      </c>
      <c r="B18" s="17" t="s">
        <v>36</v>
      </c>
      <c r="C18" s="25" t="s">
        <v>40</v>
      </c>
      <c r="D18" s="191"/>
      <c r="E18" s="192"/>
      <c r="F18" s="192"/>
      <c r="G18" s="192"/>
      <c r="H18" s="192"/>
      <c r="I18" s="192"/>
      <c r="J18" s="192"/>
      <c r="K18" s="193"/>
    </row>
    <row r="19" spans="1:11" ht="18.75">
      <c r="A19" s="158"/>
      <c r="B19" s="293"/>
      <c r="C19" s="293"/>
      <c r="D19" s="293"/>
      <c r="E19" s="293"/>
      <c r="F19" s="293"/>
      <c r="G19" s="293"/>
      <c r="H19" s="293"/>
      <c r="I19" s="293"/>
      <c r="J19" s="293"/>
      <c r="K19" s="293"/>
    </row>
    <row r="20" spans="1:11" ht="24" thickBot="1">
      <c r="A20" s="274" t="s">
        <v>85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</row>
    <row r="21" spans="1:11" ht="16.5" thickBot="1">
      <c r="A21" s="1"/>
      <c r="B21" s="27"/>
      <c r="C21" s="28"/>
      <c r="D21" s="269" t="s">
        <v>24</v>
      </c>
      <c r="E21" s="270"/>
      <c r="F21" s="270"/>
      <c r="G21" s="270"/>
      <c r="H21" s="270"/>
      <c r="I21" s="270"/>
      <c r="J21" s="270"/>
      <c r="K21" s="271"/>
    </row>
    <row r="22" spans="1:11">
      <c r="A22" s="29" t="s">
        <v>25</v>
      </c>
      <c r="B22" s="30" t="s">
        <v>26</v>
      </c>
      <c r="C22" s="31" t="s">
        <v>27</v>
      </c>
      <c r="D22" s="7" t="s">
        <v>28</v>
      </c>
      <c r="E22" s="8" t="s">
        <v>29</v>
      </c>
      <c r="F22" s="8">
        <v>-0.19</v>
      </c>
      <c r="G22" s="8">
        <v>-0.28999999999999998</v>
      </c>
      <c r="H22" s="8">
        <v>-0.49</v>
      </c>
      <c r="I22" s="8">
        <v>-0.69</v>
      </c>
      <c r="J22" s="8">
        <v>-0.99</v>
      </c>
      <c r="K22" s="32" t="s">
        <v>30</v>
      </c>
    </row>
    <row r="23" spans="1:11">
      <c r="A23" s="13" t="s">
        <v>45</v>
      </c>
      <c r="B23" s="14" t="s">
        <v>32</v>
      </c>
      <c r="C23" s="24" t="s">
        <v>33</v>
      </c>
      <c r="D23" s="168">
        <f>D14*D5</f>
        <v>0</v>
      </c>
      <c r="E23" s="135">
        <f t="shared" ref="D23:K27" si="0">E14*E5</f>
        <v>0</v>
      </c>
      <c r="F23" s="135">
        <f t="shared" si="0"/>
        <v>0</v>
      </c>
      <c r="G23" s="135">
        <f t="shared" si="0"/>
        <v>0</v>
      </c>
      <c r="H23" s="135">
        <f t="shared" si="0"/>
        <v>0</v>
      </c>
      <c r="I23" s="135">
        <f t="shared" si="0"/>
        <v>0</v>
      </c>
      <c r="J23" s="135">
        <f t="shared" si="0"/>
        <v>0</v>
      </c>
      <c r="K23" s="136">
        <f t="shared" si="0"/>
        <v>0</v>
      </c>
    </row>
    <row r="24" spans="1:11">
      <c r="A24" s="13" t="s">
        <v>45</v>
      </c>
      <c r="B24" s="14" t="s">
        <v>34</v>
      </c>
      <c r="C24" s="24" t="s">
        <v>33</v>
      </c>
      <c r="D24" s="168">
        <f t="shared" si="0"/>
        <v>0</v>
      </c>
      <c r="E24" s="135">
        <f t="shared" si="0"/>
        <v>0</v>
      </c>
      <c r="F24" s="135">
        <f t="shared" si="0"/>
        <v>0</v>
      </c>
      <c r="G24" s="135">
        <f t="shared" si="0"/>
        <v>0</v>
      </c>
      <c r="H24" s="135">
        <f t="shared" si="0"/>
        <v>0</v>
      </c>
      <c r="I24" s="135">
        <f t="shared" si="0"/>
        <v>0</v>
      </c>
      <c r="J24" s="136">
        <f t="shared" si="0"/>
        <v>0</v>
      </c>
      <c r="K24" s="136">
        <f t="shared" si="0"/>
        <v>0</v>
      </c>
    </row>
    <row r="25" spans="1:11">
      <c r="A25" s="13" t="s">
        <v>45</v>
      </c>
      <c r="B25" s="14" t="s">
        <v>36</v>
      </c>
      <c r="C25" s="24" t="s">
        <v>37</v>
      </c>
      <c r="D25" s="168">
        <f t="shared" si="0"/>
        <v>0</v>
      </c>
      <c r="E25" s="135">
        <f t="shared" si="0"/>
        <v>0</v>
      </c>
      <c r="F25" s="135">
        <f t="shared" si="0"/>
        <v>0</v>
      </c>
      <c r="G25" s="135">
        <f t="shared" si="0"/>
        <v>0</v>
      </c>
      <c r="H25" s="135">
        <f t="shared" si="0"/>
        <v>0</v>
      </c>
      <c r="I25" s="135">
        <f t="shared" si="0"/>
        <v>0</v>
      </c>
      <c r="J25" s="135">
        <f t="shared" si="0"/>
        <v>0</v>
      </c>
      <c r="K25" s="136">
        <f t="shared" si="0"/>
        <v>0</v>
      </c>
    </row>
    <row r="26" spans="1:11">
      <c r="A26" s="13" t="s">
        <v>45</v>
      </c>
      <c r="B26" s="14" t="s">
        <v>36</v>
      </c>
      <c r="C26" s="24" t="s">
        <v>39</v>
      </c>
      <c r="D26" s="168">
        <f t="shared" si="0"/>
        <v>0</v>
      </c>
      <c r="E26" s="135">
        <f t="shared" si="0"/>
        <v>0</v>
      </c>
      <c r="F26" s="135">
        <f t="shared" si="0"/>
        <v>0</v>
      </c>
      <c r="G26" s="135">
        <f t="shared" si="0"/>
        <v>0</v>
      </c>
      <c r="H26" s="135">
        <f t="shared" si="0"/>
        <v>0</v>
      </c>
      <c r="I26" s="135">
        <f t="shared" si="0"/>
        <v>0</v>
      </c>
      <c r="J26" s="135">
        <f t="shared" si="0"/>
        <v>0</v>
      </c>
      <c r="K26" s="136">
        <f t="shared" si="0"/>
        <v>0</v>
      </c>
    </row>
    <row r="27" spans="1:11" ht="15.75" thickBot="1">
      <c r="A27" s="16" t="s">
        <v>45</v>
      </c>
      <c r="B27" s="17" t="s">
        <v>36</v>
      </c>
      <c r="C27" s="25" t="s">
        <v>40</v>
      </c>
      <c r="D27" s="169">
        <f t="shared" si="0"/>
        <v>0</v>
      </c>
      <c r="E27" s="137">
        <f t="shared" si="0"/>
        <v>0</v>
      </c>
      <c r="F27" s="137">
        <f t="shared" si="0"/>
        <v>0</v>
      </c>
      <c r="G27" s="137">
        <f t="shared" si="0"/>
        <v>0</v>
      </c>
      <c r="H27" s="137">
        <f t="shared" si="0"/>
        <v>0</v>
      </c>
      <c r="I27" s="137">
        <f t="shared" si="0"/>
        <v>0</v>
      </c>
      <c r="J27" s="137">
        <f t="shared" si="0"/>
        <v>0</v>
      </c>
      <c r="K27" s="170">
        <f t="shared" si="0"/>
        <v>0</v>
      </c>
    </row>
    <row r="28" spans="1:11" ht="19.5" thickBot="1">
      <c r="A28" s="26" t="s">
        <v>41</v>
      </c>
      <c r="B28" s="292">
        <f>SUM(D23:K27)</f>
        <v>0</v>
      </c>
      <c r="C28" s="264"/>
      <c r="D28" s="264"/>
      <c r="E28" s="264"/>
      <c r="F28" s="264"/>
      <c r="G28" s="264"/>
      <c r="H28" s="264"/>
      <c r="I28" s="264"/>
      <c r="J28" s="264"/>
      <c r="K28" s="265"/>
    </row>
  </sheetData>
  <sheetProtection password="CE28" sheet="1" objects="1" scenarios="1"/>
  <mergeCells count="9">
    <mergeCell ref="D21:K21"/>
    <mergeCell ref="B28:K28"/>
    <mergeCell ref="A1:K1"/>
    <mergeCell ref="A2:K2"/>
    <mergeCell ref="D3:K3"/>
    <mergeCell ref="B10:K10"/>
    <mergeCell ref="D12:K12"/>
    <mergeCell ref="B19:K19"/>
    <mergeCell ref="A20:K20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KRYCÍ LIST</vt:lpstr>
      <vt:lpstr>pěstební práce</vt:lpstr>
      <vt:lpstr>těžební práce</vt:lpstr>
      <vt:lpstr>sazenice</vt:lpstr>
      <vt:lpstr>J1</vt:lpstr>
      <vt:lpstr>J2</vt:lpstr>
      <vt:lpstr>J3</vt:lpstr>
      <vt:lpstr>L1</vt:lpstr>
      <vt:lpstr>L2</vt:lpstr>
      <vt:lpstr>L3</vt:lpstr>
      <vt:lpstr>L4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Jirásek</dc:creator>
  <cp:lastModifiedBy>technik</cp:lastModifiedBy>
  <cp:lastPrinted>2018-10-10T08:59:27Z</cp:lastPrinted>
  <dcterms:created xsi:type="dcterms:W3CDTF">2018-09-20T14:07:25Z</dcterms:created>
  <dcterms:modified xsi:type="dcterms:W3CDTF">2018-10-22T06:19:08Z</dcterms:modified>
</cp:coreProperties>
</file>