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10" yWindow="-15" windowWidth="25545" windowHeight="12495" tabRatio="664" activeTab="1"/>
  </bookViews>
  <sheets>
    <sheet name="KRYCÍ LIST" sheetId="1" r:id="rId1"/>
    <sheet name="PP" sheetId="2" r:id="rId2"/>
    <sheet name="TP" sheetId="3" r:id="rId3"/>
    <sheet name="SAZ" sheetId="4" r:id="rId4"/>
    <sheet name="J1" sheetId="5" r:id="rId5"/>
    <sheet name="J2" sheetId="6" r:id="rId6"/>
    <sheet name="J3" sheetId="7" r:id="rId7"/>
    <sheet name="J4" sheetId="12" r:id="rId8"/>
    <sheet name="L1" sheetId="8" r:id="rId9"/>
    <sheet name="L2" sheetId="9" r:id="rId10"/>
    <sheet name="L3" sheetId="10" r:id="rId11"/>
    <sheet name="L4" sheetId="11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2"/>
  <c r="E13"/>
  <c r="E11"/>
  <c r="E8"/>
  <c r="H11" i="4" l="1"/>
  <c r="F14" l="1"/>
  <c r="H13"/>
  <c r="H12"/>
  <c r="H10"/>
  <c r="H9"/>
  <c r="H8"/>
  <c r="H7"/>
  <c r="H6"/>
  <c r="H5"/>
  <c r="H4"/>
  <c r="H14" l="1"/>
  <c r="D17" i="1" s="1"/>
  <c r="K26" i="7"/>
  <c r="J26"/>
  <c r="I26"/>
  <c r="H26"/>
  <c r="G26"/>
  <c r="F26"/>
  <c r="E26"/>
  <c r="D26"/>
  <c r="K28" i="12" l="1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B29" l="1"/>
  <c r="K28" i="11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28" i="10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28" i="9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28" i="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28" i="7"/>
  <c r="J28"/>
  <c r="I28"/>
  <c r="H28"/>
  <c r="G28"/>
  <c r="F28"/>
  <c r="E28"/>
  <c r="D28"/>
  <c r="K27"/>
  <c r="J27"/>
  <c r="I27"/>
  <c r="H27"/>
  <c r="G27"/>
  <c r="F27"/>
  <c r="E27"/>
  <c r="D27"/>
  <c r="K25"/>
  <c r="J25"/>
  <c r="I25"/>
  <c r="H25"/>
  <c r="G25"/>
  <c r="F25"/>
  <c r="E25"/>
  <c r="D25"/>
  <c r="K24"/>
  <c r="J24"/>
  <c r="I24"/>
  <c r="H24"/>
  <c r="G24"/>
  <c r="F24"/>
  <c r="E24"/>
  <c r="D24"/>
  <c r="B12"/>
  <c r="K28" i="6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B12"/>
  <c r="K34" i="5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B14"/>
  <c r="I19" i="3"/>
  <c r="H19"/>
  <c r="G19"/>
  <c r="F19"/>
  <c r="E19"/>
  <c r="D19"/>
  <c r="C19"/>
  <c r="B19"/>
  <c r="I18"/>
  <c r="H18"/>
  <c r="G18"/>
  <c r="F18"/>
  <c r="E18"/>
  <c r="D18"/>
  <c r="C18"/>
  <c r="B18"/>
  <c r="B14"/>
  <c r="B7"/>
  <c r="E24" i="2"/>
  <c r="E23"/>
  <c r="E22"/>
  <c r="E21"/>
  <c r="E20"/>
  <c r="E19"/>
  <c r="E18"/>
  <c r="E17"/>
  <c r="E16"/>
  <c r="E14"/>
  <c r="E12"/>
  <c r="E10"/>
  <c r="E9"/>
  <c r="E7"/>
  <c r="E6"/>
  <c r="E5"/>
  <c r="E4"/>
  <c r="E3"/>
  <c r="F17" i="1"/>
  <c r="E17" s="1"/>
  <c r="K35" i="5" l="1"/>
  <c r="E25" i="2"/>
  <c r="D15" i="1" s="1"/>
  <c r="F15" s="1"/>
  <c r="E15" s="1"/>
  <c r="B20" i="3"/>
  <c r="D9" i="1" s="1"/>
  <c r="B29" i="11"/>
  <c r="B29" i="10"/>
  <c r="B29" i="9"/>
  <c r="B29" i="8"/>
  <c r="B29" i="6"/>
  <c r="B29" i="7"/>
  <c r="D11" i="1" l="1"/>
  <c r="F11" s="1"/>
  <c r="E11" s="1"/>
  <c r="D13"/>
  <c r="F13" s="1"/>
  <c r="E13" s="1"/>
  <c r="F9"/>
  <c r="D20" l="1"/>
  <c r="F20"/>
  <c r="E9"/>
  <c r="E20" s="1"/>
</calcChain>
</file>

<file path=xl/sharedStrings.xml><?xml version="1.0" encoding="utf-8"?>
<sst xmlns="http://schemas.openxmlformats.org/spreadsheetml/2006/main" count="746" uniqueCount="112">
  <si>
    <t xml:space="preserve">Krycí list nabídky </t>
  </si>
  <si>
    <t>Cena bez DPH</t>
  </si>
  <si>
    <t>DPH</t>
  </si>
  <si>
    <t>Cena včetně                DPH</t>
  </si>
  <si>
    <t>Cena za práci - těžba</t>
  </si>
  <si>
    <t>Nabídka za vytěžené dřevo jehličnaté</t>
  </si>
  <si>
    <t>Nabídka za vytěžené dřevo listnaté</t>
  </si>
  <si>
    <t>Pěstební projekt - práce</t>
  </si>
  <si>
    <t>Pěstební projekt - sazenice</t>
  </si>
  <si>
    <t>Saldo</t>
  </si>
  <si>
    <t>V ……………………………………………………………………</t>
  </si>
  <si>
    <t>dne ………………………………………………………………</t>
  </si>
  <si>
    <t xml:space="preserve">Název činnosti </t>
  </si>
  <si>
    <t>TJ</t>
  </si>
  <si>
    <t>množství</t>
  </si>
  <si>
    <t>SA Kč</t>
  </si>
  <si>
    <t>Úklid klestu - hromádkování</t>
  </si>
  <si>
    <t>m3</t>
  </si>
  <si>
    <t>Pálení -hromádkovaného klestu</t>
  </si>
  <si>
    <t>tis. ks</t>
  </si>
  <si>
    <t>Stavba oplocenky 160 cm - z nového mat.</t>
  </si>
  <si>
    <t>km</t>
  </si>
  <si>
    <t>Ochrana MLP proti zvěři - zimní nátěr</t>
  </si>
  <si>
    <t>Ochrana MLP proti buřeni - ožínání plošky 60x60</t>
  </si>
  <si>
    <t>Ochrana MLP proti buřeni - chemicky</t>
  </si>
  <si>
    <t>ha</t>
  </si>
  <si>
    <t>ks</t>
  </si>
  <si>
    <t xml:space="preserve">Výsek nežádoucích dřevin </t>
  </si>
  <si>
    <t>Prořezávky vč. rozčlenění</t>
  </si>
  <si>
    <t>Zpřístupnění řezem</t>
  </si>
  <si>
    <t>Asanace kůrovcového dříví - odkornění</t>
  </si>
  <si>
    <t>Asanace kůrovcového dříví - chemicky</t>
  </si>
  <si>
    <t>Ostatní pěstební práce - ručně</t>
  </si>
  <si>
    <t>hod.</t>
  </si>
  <si>
    <t>Ostatní pěstební práce - MP</t>
  </si>
  <si>
    <t>Provoz traktor</t>
  </si>
  <si>
    <t>Provoz ter. auto</t>
  </si>
  <si>
    <t>m3 rozdělené dle dřevin a hmotnatostí</t>
  </si>
  <si>
    <t>Dřeviny</t>
  </si>
  <si>
    <t>1,00+</t>
  </si>
  <si>
    <t>Jehličnaté</t>
  </si>
  <si>
    <t>Listnaté</t>
  </si>
  <si>
    <t>Suma</t>
  </si>
  <si>
    <t>Zde je výpočet pro saldo ( automaticky počítáno )</t>
  </si>
  <si>
    <t>dřevina</t>
  </si>
  <si>
    <t>tl. koř. krčku</t>
  </si>
  <si>
    <t>cena/ks</t>
  </si>
  <si>
    <t>Smrk ztepilý</t>
  </si>
  <si>
    <t>Borovice lesní</t>
  </si>
  <si>
    <t>Modřín opadavý</t>
  </si>
  <si>
    <t>Jedle bělokorá</t>
  </si>
  <si>
    <t>Buk lesní</t>
  </si>
  <si>
    <t>Dub zimní</t>
  </si>
  <si>
    <t>Lípa</t>
  </si>
  <si>
    <t>Celkem</t>
  </si>
  <si>
    <t>Tabulka pro výpočet - těžba - nabídka ceny za vytěžené dřevo v Kč bez DPH</t>
  </si>
  <si>
    <t>skupina hmotnatostí</t>
  </si>
  <si>
    <t>druh těžby</t>
  </si>
  <si>
    <t>kvalita</t>
  </si>
  <si>
    <t>-0,09</t>
  </si>
  <si>
    <t>-0,14</t>
  </si>
  <si>
    <t>Předmýtní</t>
  </si>
  <si>
    <t>běžná</t>
  </si>
  <si>
    <t>Mýtní</t>
  </si>
  <si>
    <t>Nahodilá</t>
  </si>
  <si>
    <t>kůrovec</t>
  </si>
  <si>
    <t>souše</t>
  </si>
  <si>
    <t>lapák</t>
  </si>
  <si>
    <t>vývrat</t>
  </si>
  <si>
    <t>zlom</t>
  </si>
  <si>
    <t>Kalamita</t>
  </si>
  <si>
    <t xml:space="preserve"> </t>
  </si>
  <si>
    <t>BK, JV, JS</t>
  </si>
  <si>
    <t>DB</t>
  </si>
  <si>
    <t>Kč/Tj rok 2019</t>
  </si>
  <si>
    <t>SM</t>
  </si>
  <si>
    <t>BO</t>
  </si>
  <si>
    <t>MD</t>
  </si>
  <si>
    <t>JD,DG</t>
  </si>
  <si>
    <t>OL, BR,HB</t>
  </si>
  <si>
    <t>LP,ost. listnáče</t>
  </si>
  <si>
    <t>cena celkem</t>
  </si>
  <si>
    <t>těžba 2020</t>
  </si>
  <si>
    <t xml:space="preserve">cena za množství </t>
  </si>
  <si>
    <t>Javor klen</t>
  </si>
  <si>
    <t>sazenice</t>
  </si>
  <si>
    <t>26-35</t>
  </si>
  <si>
    <t>15-25</t>
  </si>
  <si>
    <t>OBAL</t>
  </si>
  <si>
    <t>PRK</t>
  </si>
  <si>
    <t>Typ sadby</t>
  </si>
  <si>
    <t>výšková třída</t>
  </si>
  <si>
    <t>technologie *</t>
  </si>
  <si>
    <t>* PRK - prostokořenná, OBAL - obalovaná (sadbovač)</t>
  </si>
  <si>
    <t>Olše</t>
  </si>
  <si>
    <t>Instalace feromonových lapačů, přemístění instalovaných</t>
  </si>
  <si>
    <t>Klikoroh borový - chem. ošetření kultury</t>
  </si>
  <si>
    <t>Zalesňování - jamky 25x25</t>
  </si>
  <si>
    <t>Zalesňování- štěrbinová</t>
  </si>
  <si>
    <t>Ochrana MLP proti buřeni - ožínání celoplošné</t>
  </si>
  <si>
    <t>Likvidace oplocenky</t>
  </si>
  <si>
    <t>Prostřihávky</t>
  </si>
  <si>
    <t>………………………………………………………………..</t>
  </si>
  <si>
    <t>podpis razítko</t>
  </si>
  <si>
    <r>
      <rPr>
        <i/>
        <sz val="12"/>
        <color rgb="FF000000"/>
        <rFont val="Times New Roman"/>
        <family val="1"/>
        <charset val="238"/>
      </rPr>
      <t xml:space="preserve">příloha 3 </t>
    </r>
    <r>
      <rPr>
        <b/>
        <sz val="16"/>
        <color rgb="FF000000"/>
        <rFont val="Times New Roman"/>
        <family val="1"/>
        <charset val="238"/>
      </rPr>
      <t>: Sumář těžby pro výpočet ceny za práci rok 2020</t>
    </r>
  </si>
  <si>
    <t>Zde doplňte cenu bez DPH za 1m3  -  cena 2020</t>
  </si>
  <si>
    <r>
      <rPr>
        <b/>
        <i/>
        <sz val="12"/>
        <color rgb="FF000000"/>
        <rFont val="Times New Roman"/>
        <family val="1"/>
        <charset val="238"/>
      </rPr>
      <t>Příloha 4</t>
    </r>
    <r>
      <rPr>
        <b/>
        <sz val="16"/>
        <color rgb="FF000000"/>
        <rFont val="Times New Roman"/>
        <family val="1"/>
        <charset val="238"/>
      </rPr>
      <t>: Sazenice pro zalesňování:  rok 2020</t>
    </r>
  </si>
  <si>
    <t>cena 2020</t>
  </si>
  <si>
    <r>
      <rPr>
        <b/>
        <i/>
        <sz val="12"/>
        <color rgb="FF000000"/>
        <rFont val="Times New Roman"/>
        <family val="1"/>
        <charset val="238"/>
      </rPr>
      <t>příloha 3</t>
    </r>
    <r>
      <rPr>
        <b/>
        <i/>
        <sz val="20"/>
        <color rgb="FF000000"/>
        <rFont val="Times New Roman"/>
        <family val="1"/>
        <charset val="238"/>
      </rPr>
      <t>: Pěstební projekt: rok 2020 - sumář prací</t>
    </r>
  </si>
  <si>
    <t>příloha 1: Tabulka pro výpočet - těžba - nabídka ceny za vytěžené dřevo v Kč bez DPH</t>
  </si>
  <si>
    <r>
      <t xml:space="preserve">Název </t>
    </r>
    <r>
      <rPr>
        <b/>
        <sz val="18"/>
        <color rgb="FFFF6600"/>
        <rFont val="Calibri"/>
        <family val="2"/>
        <charset val="238"/>
      </rPr>
      <t xml:space="preserve"> Pěstební a těžební práce s prodejem dříví na LHC Lesy města Vidnava na období 2020</t>
    </r>
  </si>
  <si>
    <t>cena za m3 - cena 2020</t>
  </si>
</sst>
</file>

<file path=xl/styles.xml><?xml version="1.0" encoding="utf-8"?>
<styleSheet xmlns="http://schemas.openxmlformats.org/spreadsheetml/2006/main">
  <numFmts count="1">
    <numFmt numFmtId="164" formatCode="#,##0&quot; Kč&quot;"/>
  </numFmts>
  <fonts count="30">
    <font>
      <sz val="11"/>
      <color rgb="FF000000"/>
      <name val="Calibri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22"/>
      <color rgb="FF000000"/>
      <name val="Calibri"/>
      <family val="2"/>
      <charset val="238"/>
    </font>
    <font>
      <b/>
      <sz val="18"/>
      <name val="Calibri"/>
      <family val="2"/>
      <charset val="238"/>
    </font>
    <font>
      <b/>
      <sz val="18"/>
      <color rgb="FFFF6600"/>
      <name val="Calibri"/>
      <family val="2"/>
      <charset val="238"/>
    </font>
    <font>
      <sz val="12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i/>
      <sz val="20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i/>
      <sz val="24"/>
      <color rgb="FF000000"/>
      <name val="Calibri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1"/>
      <color rgb="FF000000"/>
      <name val="Calibri"/>
      <family val="2"/>
      <charset val="238"/>
    </font>
    <font>
      <b/>
      <sz val="8"/>
      <name val="Arial CE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8"/>
      <color rgb="FFFF0000"/>
      <name val="Arial CE"/>
      <charset val="238"/>
    </font>
    <font>
      <b/>
      <i/>
      <sz val="18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C9C9C9"/>
        <bgColor rgb="FFDBDBDB"/>
      </patternFill>
    </fill>
    <fill>
      <patternFill patternType="solid">
        <fgColor rgb="FFA9D18E"/>
        <bgColor rgb="FFC5E0B4"/>
      </patternFill>
    </fill>
    <fill>
      <patternFill patternType="solid">
        <fgColor rgb="FFE2F0D9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BDBDB"/>
      </patternFill>
    </fill>
    <fill>
      <patternFill patternType="solid">
        <fgColor rgb="FFFFC0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CCFFCC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DEDED"/>
      </patternFill>
    </fill>
    <fill>
      <patternFill patternType="solid">
        <fgColor theme="1"/>
        <bgColor rgb="FFFF9900"/>
      </patternFill>
    </fill>
    <fill>
      <patternFill patternType="solid">
        <fgColor rgb="FFFFC000"/>
        <bgColor rgb="FF003300"/>
      </patternFill>
    </fill>
    <fill>
      <patternFill patternType="solid">
        <fgColor theme="9" tint="0.59999389629810485"/>
        <bgColor rgb="FFDBDBDB"/>
      </patternFill>
    </fill>
    <fill>
      <patternFill patternType="solid">
        <fgColor theme="9" tint="0.39997558519241921"/>
        <bgColor rgb="FFDBDBDB"/>
      </patternFill>
    </fill>
    <fill>
      <patternFill patternType="solid">
        <fgColor theme="6" tint="0.59999389629810485"/>
        <bgColor rgb="FFEDEDED"/>
      </patternFill>
    </fill>
    <fill>
      <patternFill patternType="solid">
        <fgColor rgb="FFFFFF00"/>
        <bgColor rgb="FFC5E0B4"/>
      </patternFill>
    </fill>
    <fill>
      <patternFill patternType="solid">
        <fgColor theme="0"/>
        <bgColor rgb="FFEDEDED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8">
    <xf numFmtId="0" fontId="0" fillId="0" borderId="0" xfId="0"/>
    <xf numFmtId="0" fontId="0" fillId="2" borderId="0" xfId="0" applyFill="1" applyProtection="1">
      <protection hidden="1"/>
    </xf>
    <xf numFmtId="49" fontId="10" fillId="3" borderId="2" xfId="0" applyNumberFormat="1" applyFont="1" applyFill="1" applyBorder="1" applyAlignment="1" applyProtection="1">
      <alignment horizontal="center"/>
      <protection hidden="1"/>
    </xf>
    <xf numFmtId="49" fontId="11" fillId="5" borderId="6" xfId="0" applyNumberFormat="1" applyFont="1" applyFill="1" applyBorder="1" applyAlignment="1" applyProtection="1">
      <alignment horizontal="center"/>
      <protection hidden="1"/>
    </xf>
    <xf numFmtId="49" fontId="11" fillId="5" borderId="9" xfId="0" applyNumberFormat="1" applyFont="1" applyFill="1" applyBorder="1" applyAlignment="1" applyProtection="1">
      <alignment horizontal="center"/>
      <protection hidden="1"/>
    </xf>
    <xf numFmtId="49" fontId="11" fillId="5" borderId="1" xfId="0" applyNumberFormat="1" applyFont="1" applyFill="1" applyBorder="1" applyAlignment="1" applyProtection="1">
      <alignment horizontal="center"/>
      <protection hidden="1"/>
    </xf>
    <xf numFmtId="49" fontId="11" fillId="5" borderId="14" xfId="0" applyNumberFormat="1" applyFont="1" applyFill="1" applyBorder="1" applyAlignment="1" applyProtection="1">
      <alignment horizontal="center"/>
      <protection hidden="1"/>
    </xf>
    <xf numFmtId="49" fontId="11" fillId="5" borderId="17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6" borderId="19" xfId="0" applyFont="1" applyFill="1" applyBorder="1" applyProtection="1">
      <protection hidden="1"/>
    </xf>
    <xf numFmtId="0" fontId="11" fillId="6" borderId="20" xfId="0" applyFont="1" applyFill="1" applyBorder="1" applyProtection="1">
      <protection hidden="1"/>
    </xf>
    <xf numFmtId="0" fontId="11" fillId="6" borderId="21" xfId="0" applyFont="1" applyFill="1" applyBorder="1" applyProtection="1">
      <protection hidden="1"/>
    </xf>
    <xf numFmtId="0" fontId="11" fillId="6" borderId="22" xfId="0" applyFont="1" applyFill="1" applyBorder="1" applyProtection="1">
      <protection hidden="1"/>
    </xf>
    <xf numFmtId="0" fontId="11" fillId="6" borderId="23" xfId="0" applyFont="1" applyFill="1" applyBorder="1" applyProtection="1">
      <protection hidden="1"/>
    </xf>
    <xf numFmtId="0" fontId="11" fillId="6" borderId="25" xfId="0" applyFont="1" applyFill="1" applyBorder="1" applyProtection="1">
      <protection hidden="1"/>
    </xf>
    <xf numFmtId="0" fontId="11" fillId="6" borderId="27" xfId="0" applyFont="1" applyFill="1" applyBorder="1" applyProtection="1">
      <protection hidden="1"/>
    </xf>
    <xf numFmtId="0" fontId="11" fillId="6" borderId="29" xfId="0" applyFont="1" applyFill="1" applyBorder="1" applyProtection="1">
      <protection hidden="1"/>
    </xf>
    <xf numFmtId="0" fontId="15" fillId="0" borderId="0" xfId="0" applyFont="1" applyProtection="1">
      <protection hidden="1"/>
    </xf>
    <xf numFmtId="0" fontId="11" fillId="7" borderId="11" xfId="0" applyFont="1" applyFill="1" applyBorder="1" applyAlignment="1" applyProtection="1">
      <alignment horizontal="left"/>
      <protection hidden="1"/>
    </xf>
    <xf numFmtId="2" fontId="11" fillId="7" borderId="1" xfId="0" applyNumberFormat="1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 applyProtection="1">
      <alignment horizontal="center"/>
      <protection hidden="1"/>
    </xf>
    <xf numFmtId="0" fontId="0" fillId="7" borderId="32" xfId="0" applyFont="1" applyFill="1" applyBorder="1" applyAlignment="1">
      <alignment horizontal="center"/>
    </xf>
    <xf numFmtId="2" fontId="0" fillId="0" borderId="1" xfId="0" applyNumberFormat="1" applyBorder="1"/>
    <xf numFmtId="49" fontId="11" fillId="7" borderId="11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0" fillId="0" borderId="0" xfId="1" applyFont="1" applyBorder="1" applyProtection="1">
      <protection hidden="1"/>
    </xf>
    <xf numFmtId="164" fontId="21" fillId="0" borderId="37" xfId="2" applyNumberFormat="1" applyFont="1" applyBorder="1" applyAlignment="1" applyProtection="1">
      <alignment horizontal="center" vertical="center" shrinkToFit="1"/>
      <protection hidden="1"/>
    </xf>
    <xf numFmtId="164" fontId="21" fillId="0" borderId="38" xfId="2" applyNumberFormat="1" applyFont="1" applyBorder="1" applyAlignment="1" applyProtection="1">
      <alignment horizontal="center" vertical="center" shrinkToFit="1"/>
      <protection hidden="1"/>
    </xf>
    <xf numFmtId="0" fontId="22" fillId="6" borderId="28" xfId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22" fillId="6" borderId="20" xfId="1" applyFont="1" applyFill="1" applyBorder="1" applyAlignment="1" applyProtection="1">
      <alignment horizontal="center"/>
      <protection hidden="1"/>
    </xf>
    <xf numFmtId="0" fontId="22" fillId="6" borderId="22" xfId="1" applyFont="1" applyFill="1" applyBorder="1" applyAlignment="1" applyProtection="1">
      <alignment horizontal="center"/>
      <protection hidden="1"/>
    </xf>
    <xf numFmtId="49" fontId="24" fillId="6" borderId="40" xfId="1" applyNumberFormat="1" applyFont="1" applyFill="1" applyBorder="1" applyAlignment="1" applyProtection="1">
      <alignment horizontal="center"/>
      <protection hidden="1"/>
    </xf>
    <xf numFmtId="0" fontId="20" fillId="0" borderId="8" xfId="1" applyFont="1" applyBorder="1" applyAlignment="1" applyProtection="1">
      <alignment horizontal="center"/>
      <protection hidden="1"/>
    </xf>
    <xf numFmtId="0" fontId="1" fillId="0" borderId="6" xfId="1" applyFont="1" applyBorder="1" applyProtection="1">
      <protection hidden="1"/>
    </xf>
    <xf numFmtId="0" fontId="1" fillId="0" borderId="31" xfId="1" applyFont="1" applyBorder="1" applyProtection="1">
      <protection hidden="1"/>
    </xf>
    <xf numFmtId="2" fontId="25" fillId="0" borderId="0" xfId="0" applyNumberFormat="1" applyFont="1" applyAlignment="1">
      <alignment horizontal="center"/>
    </xf>
    <xf numFmtId="0" fontId="20" fillId="0" borderId="11" xfId="1" applyFont="1" applyBorder="1" applyAlignment="1" applyProtection="1">
      <alignment horizontal="center"/>
      <protection hidden="1"/>
    </xf>
    <xf numFmtId="0" fontId="1" fillId="0" borderId="1" xfId="1" applyFont="1" applyBorder="1" applyProtection="1">
      <protection hidden="1"/>
    </xf>
    <xf numFmtId="0" fontId="1" fillId="0" borderId="32" xfId="1" applyFont="1" applyBorder="1" applyProtection="1">
      <protection hidden="1"/>
    </xf>
    <xf numFmtId="0" fontId="20" fillId="0" borderId="16" xfId="1" applyFont="1" applyBorder="1" applyAlignment="1" applyProtection="1">
      <alignment horizontal="center"/>
      <protection hidden="1"/>
    </xf>
    <xf numFmtId="0" fontId="1" fillId="0" borderId="34" xfId="1" applyFont="1" applyBorder="1" applyProtection="1">
      <protection hidden="1"/>
    </xf>
    <xf numFmtId="0" fontId="20" fillId="6" borderId="2" xfId="1" applyFont="1" applyFill="1" applyBorder="1" applyAlignment="1" applyProtection="1">
      <alignment horizontal="center"/>
      <protection hidden="1"/>
    </xf>
    <xf numFmtId="0" fontId="1" fillId="0" borderId="17" xfId="1" applyFont="1" applyBorder="1" applyProtection="1">
      <protection hidden="1"/>
    </xf>
    <xf numFmtId="0" fontId="20" fillId="0" borderId="5" xfId="1" applyFont="1" applyBorder="1" applyAlignment="1" applyProtection="1">
      <alignment horizontal="center"/>
      <protection hidden="1"/>
    </xf>
    <xf numFmtId="0" fontId="1" fillId="0" borderId="7" xfId="1" applyFont="1" applyBorder="1" applyProtection="1">
      <protection hidden="1"/>
    </xf>
    <xf numFmtId="0" fontId="1" fillId="0" borderId="12" xfId="1" applyFont="1" applyBorder="1" applyProtection="1">
      <protection hidden="1"/>
    </xf>
    <xf numFmtId="0" fontId="1" fillId="0" borderId="18" xfId="1" applyFont="1" applyBorder="1" applyProtection="1">
      <protection hidden="1"/>
    </xf>
    <xf numFmtId="164" fontId="21" fillId="0" borderId="0" xfId="2" applyNumberFormat="1" applyFont="1" applyBorder="1" applyAlignment="1" applyProtection="1">
      <alignment horizontal="center" vertical="center" shrinkToFit="1"/>
      <protection hidden="1"/>
    </xf>
    <xf numFmtId="164" fontId="21" fillId="0" borderId="40" xfId="2" applyNumberFormat="1" applyFont="1" applyBorder="1" applyAlignment="1" applyProtection="1">
      <alignment horizontal="center" vertical="center" shrinkToFit="1"/>
      <protection hidden="1"/>
    </xf>
    <xf numFmtId="0" fontId="22" fillId="6" borderId="5" xfId="1" applyFont="1" applyFill="1" applyBorder="1" applyAlignment="1" applyProtection="1">
      <alignment horizontal="center"/>
      <protection hidden="1"/>
    </xf>
    <xf numFmtId="0" fontId="22" fillId="6" borderId="6" xfId="1" applyFont="1" applyFill="1" applyBorder="1" applyAlignment="1" applyProtection="1">
      <alignment horizontal="center"/>
      <protection hidden="1"/>
    </xf>
    <xf numFmtId="0" fontId="22" fillId="6" borderId="7" xfId="1" applyFont="1" applyFill="1" applyBorder="1" applyAlignment="1" applyProtection="1">
      <alignment horizontal="center"/>
      <protection hidden="1"/>
    </xf>
    <xf numFmtId="0" fontId="20" fillId="6" borderId="35" xfId="1" applyFont="1" applyFill="1" applyBorder="1" applyAlignment="1" applyProtection="1">
      <alignment horizontal="center"/>
      <protection hidden="1"/>
    </xf>
    <xf numFmtId="0" fontId="20" fillId="0" borderId="39" xfId="1" applyFont="1" applyBorder="1" applyAlignment="1" applyProtection="1">
      <alignment horizontal="center"/>
      <protection hidden="1"/>
    </xf>
    <xf numFmtId="0" fontId="20" fillId="0" borderId="35" xfId="1" applyFont="1" applyBorder="1" applyAlignment="1" applyProtection="1">
      <alignment horizontal="center"/>
      <protection hidden="1"/>
    </xf>
    <xf numFmtId="0" fontId="20" fillId="0" borderId="44" xfId="1" applyFont="1" applyBorder="1" applyAlignment="1" applyProtection="1">
      <alignment horizontal="center"/>
      <protection hidden="1"/>
    </xf>
    <xf numFmtId="0" fontId="1" fillId="0" borderId="14" xfId="1" applyFont="1" applyBorder="1" applyProtection="1">
      <protection hidden="1"/>
    </xf>
    <xf numFmtId="0" fontId="1" fillId="0" borderId="33" xfId="1" applyFont="1" applyBorder="1" applyProtection="1">
      <protection hidden="1"/>
    </xf>
    <xf numFmtId="0" fontId="20" fillId="0" borderId="45" xfId="1" applyFont="1" applyBorder="1" applyAlignment="1" applyProtection="1">
      <alignment horizontal="center"/>
      <protection hidden="1"/>
    </xf>
    <xf numFmtId="0" fontId="20" fillId="0" borderId="46" xfId="1" applyFont="1" applyBorder="1" applyAlignment="1" applyProtection="1">
      <alignment horizontal="center"/>
      <protection hidden="1"/>
    </xf>
    <xf numFmtId="0" fontId="20" fillId="0" borderId="41" xfId="1" applyFont="1" applyBorder="1" applyAlignment="1" applyProtection="1">
      <alignment horizontal="center"/>
      <protection hidden="1"/>
    </xf>
    <xf numFmtId="0" fontId="22" fillId="6" borderId="47" xfId="1" applyFont="1" applyFill="1" applyBorder="1" applyAlignment="1" applyProtection="1">
      <alignment horizontal="center"/>
      <protection hidden="1"/>
    </xf>
    <xf numFmtId="0" fontId="22" fillId="6" borderId="28" xfId="1" applyFont="1" applyFill="1" applyBorder="1" applyAlignment="1" applyProtection="1">
      <alignment horizontal="center"/>
      <protection hidden="1"/>
    </xf>
    <xf numFmtId="1" fontId="1" fillId="0" borderId="11" xfId="1" applyNumberFormat="1" applyFont="1" applyFill="1" applyBorder="1" applyProtection="1">
      <protection hidden="1"/>
    </xf>
    <xf numFmtId="1" fontId="1" fillId="0" borderId="1" xfId="1" applyNumberFormat="1" applyFont="1" applyFill="1" applyBorder="1" applyProtection="1">
      <protection hidden="1"/>
    </xf>
    <xf numFmtId="1" fontId="1" fillId="0" borderId="12" xfId="1" applyNumberFormat="1" applyFont="1" applyFill="1" applyBorder="1" applyProtection="1">
      <protection hidden="1"/>
    </xf>
    <xf numFmtId="1" fontId="1" fillId="0" borderId="16" xfId="1" applyNumberFormat="1" applyFont="1" applyFill="1" applyBorder="1" applyProtection="1">
      <protection hidden="1"/>
    </xf>
    <xf numFmtId="1" fontId="1" fillId="0" borderId="17" xfId="1" applyNumberFormat="1" applyFont="1" applyFill="1" applyBorder="1" applyProtection="1">
      <protection hidden="1"/>
    </xf>
    <xf numFmtId="1" fontId="1" fillId="0" borderId="18" xfId="1" applyNumberFormat="1" applyFont="1" applyFill="1" applyBorder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1" fontId="0" fillId="0" borderId="0" xfId="0" applyNumberFormat="1"/>
    <xf numFmtId="49" fontId="24" fillId="6" borderId="44" xfId="1" applyNumberFormat="1" applyFont="1" applyFill="1" applyBorder="1" applyAlignment="1" applyProtection="1">
      <alignment horizontal="center"/>
      <protection hidden="1"/>
    </xf>
    <xf numFmtId="49" fontId="24" fillId="6" borderId="49" xfId="1" applyNumberFormat="1" applyFont="1" applyFill="1" applyBorder="1" applyAlignment="1" applyProtection="1">
      <alignment horizontal="center"/>
      <protection hidden="1"/>
    </xf>
    <xf numFmtId="49" fontId="24" fillId="6" borderId="51" xfId="1" applyNumberFormat="1" applyFont="1" applyFill="1" applyBorder="1" applyAlignment="1" applyProtection="1">
      <alignment horizontal="center"/>
      <protection hidden="1"/>
    </xf>
    <xf numFmtId="49" fontId="24" fillId="6" borderId="13" xfId="1" applyNumberFormat="1" applyFont="1" applyFill="1" applyBorder="1" applyAlignment="1" applyProtection="1">
      <alignment horizontal="center"/>
      <protection hidden="1"/>
    </xf>
    <xf numFmtId="49" fontId="24" fillId="6" borderId="14" xfId="1" applyNumberFormat="1" applyFont="1" applyFill="1" applyBorder="1" applyAlignment="1" applyProtection="1">
      <alignment horizontal="center"/>
      <protection hidden="1"/>
    </xf>
    <xf numFmtId="1" fontId="1" fillId="0" borderId="5" xfId="1" applyNumberFormat="1" applyFont="1" applyFill="1" applyBorder="1" applyProtection="1">
      <protection hidden="1"/>
    </xf>
    <xf numFmtId="1" fontId="1" fillId="0" borderId="6" xfId="1" applyNumberFormat="1" applyFont="1" applyFill="1" applyBorder="1" applyProtection="1">
      <protection hidden="1"/>
    </xf>
    <xf numFmtId="1" fontId="1" fillId="0" borderId="7" xfId="1" applyNumberFormat="1" applyFont="1" applyFill="1" applyBorder="1" applyProtection="1">
      <protection hidden="1"/>
    </xf>
    <xf numFmtId="49" fontId="24" fillId="6" borderId="53" xfId="1" applyNumberFormat="1" applyFont="1" applyFill="1" applyBorder="1" applyAlignment="1" applyProtection="1">
      <alignment horizontal="center"/>
      <protection hidden="1"/>
    </xf>
    <xf numFmtId="49" fontId="24" fillId="6" borderId="35" xfId="1" applyNumberFormat="1" applyFont="1" applyFill="1" applyBorder="1" applyAlignment="1" applyProtection="1">
      <alignment horizontal="center"/>
      <protection hidden="1"/>
    </xf>
    <xf numFmtId="49" fontId="24" fillId="6" borderId="42" xfId="1" applyNumberFormat="1" applyFont="1" applyFill="1" applyBorder="1" applyAlignment="1" applyProtection="1">
      <alignment horizontal="center"/>
      <protection hidden="1"/>
    </xf>
    <xf numFmtId="49" fontId="24" fillId="6" borderId="38" xfId="1" applyNumberFormat="1" applyFont="1" applyFill="1" applyBorder="1" applyAlignment="1" applyProtection="1">
      <alignment horizontal="center"/>
      <protection hidden="1"/>
    </xf>
    <xf numFmtId="1" fontId="1" fillId="10" borderId="5" xfId="1" applyNumberFormat="1" applyFont="1" applyFill="1" applyBorder="1" applyProtection="1">
      <protection hidden="1"/>
    </xf>
    <xf numFmtId="1" fontId="1" fillId="10" borderId="6" xfId="1" applyNumberFormat="1" applyFont="1" applyFill="1" applyBorder="1" applyProtection="1">
      <protection hidden="1"/>
    </xf>
    <xf numFmtId="1" fontId="1" fillId="10" borderId="7" xfId="1" applyNumberFormat="1" applyFont="1" applyFill="1" applyBorder="1" applyProtection="1">
      <protection hidden="1"/>
    </xf>
    <xf numFmtId="1" fontId="1" fillId="10" borderId="11" xfId="1" applyNumberFormat="1" applyFont="1" applyFill="1" applyBorder="1" applyProtection="1">
      <protection hidden="1"/>
    </xf>
    <xf numFmtId="1" fontId="1" fillId="10" borderId="1" xfId="1" applyNumberFormat="1" applyFont="1" applyFill="1" applyBorder="1" applyProtection="1">
      <protection hidden="1"/>
    </xf>
    <xf numFmtId="1" fontId="1" fillId="10" borderId="12" xfId="1" applyNumberFormat="1" applyFont="1" applyFill="1" applyBorder="1" applyProtection="1">
      <protection hidden="1"/>
    </xf>
    <xf numFmtId="1" fontId="1" fillId="10" borderId="16" xfId="1" applyNumberFormat="1" applyFont="1" applyFill="1" applyBorder="1" applyProtection="1">
      <protection hidden="1"/>
    </xf>
    <xf numFmtId="1" fontId="1" fillId="10" borderId="17" xfId="1" applyNumberFormat="1" applyFont="1" applyFill="1" applyBorder="1" applyProtection="1">
      <protection hidden="1"/>
    </xf>
    <xf numFmtId="1" fontId="1" fillId="10" borderId="26" xfId="1" applyNumberFormat="1" applyFont="1" applyFill="1" applyBorder="1" applyProtection="1">
      <protection hidden="1"/>
    </xf>
    <xf numFmtId="1" fontId="1" fillId="10" borderId="18" xfId="1" applyNumberFormat="1" applyFont="1" applyFill="1" applyBorder="1" applyProtection="1">
      <protection hidden="1"/>
    </xf>
    <xf numFmtId="1" fontId="1" fillId="10" borderId="5" xfId="1" applyNumberFormat="1" applyFont="1" applyFill="1" applyBorder="1" applyProtection="1"/>
    <xf numFmtId="1" fontId="1" fillId="10" borderId="6" xfId="1" applyNumberFormat="1" applyFont="1" applyFill="1" applyBorder="1" applyProtection="1"/>
    <xf numFmtId="1" fontId="1" fillId="10" borderId="7" xfId="1" applyNumberFormat="1" applyFont="1" applyFill="1" applyBorder="1" applyProtection="1"/>
    <xf numFmtId="1" fontId="1" fillId="10" borderId="11" xfId="1" applyNumberFormat="1" applyFont="1" applyFill="1" applyBorder="1" applyProtection="1"/>
    <xf numFmtId="1" fontId="1" fillId="10" borderId="1" xfId="1" applyNumberFormat="1" applyFont="1" applyFill="1" applyBorder="1" applyProtection="1"/>
    <xf numFmtId="1" fontId="1" fillId="10" borderId="52" xfId="1" applyNumberFormat="1" applyFont="1" applyFill="1" applyBorder="1" applyProtection="1"/>
    <xf numFmtId="1" fontId="1" fillId="10" borderId="12" xfId="1" applyNumberFormat="1" applyFont="1" applyFill="1" applyBorder="1" applyProtection="1"/>
    <xf numFmtId="1" fontId="1" fillId="10" borderId="16" xfId="1" applyNumberFormat="1" applyFont="1" applyFill="1" applyBorder="1" applyProtection="1"/>
    <xf numFmtId="1" fontId="1" fillId="10" borderId="17" xfId="1" applyNumberFormat="1" applyFont="1" applyFill="1" applyBorder="1" applyProtection="1"/>
    <xf numFmtId="1" fontId="1" fillId="10" borderId="18" xfId="1" applyNumberFormat="1" applyFont="1" applyFill="1" applyBorder="1" applyProtection="1"/>
    <xf numFmtId="1" fontId="1" fillId="10" borderId="48" xfId="1" applyNumberFormat="1" applyFont="1" applyFill="1" applyBorder="1" applyProtection="1"/>
    <xf numFmtId="1" fontId="1" fillId="0" borderId="5" xfId="1" applyNumberFormat="1" applyFont="1" applyFill="1" applyBorder="1" applyProtection="1">
      <protection locked="0"/>
    </xf>
    <xf numFmtId="1" fontId="1" fillId="0" borderId="6" xfId="1" applyNumberFormat="1" applyFont="1" applyFill="1" applyBorder="1" applyProtection="1">
      <protection locked="0"/>
    </xf>
    <xf numFmtId="1" fontId="1" fillId="0" borderId="7" xfId="1" applyNumberFormat="1" applyFont="1" applyFill="1" applyBorder="1" applyProtection="1">
      <protection locked="0"/>
    </xf>
    <xf numFmtId="1" fontId="1" fillId="0" borderId="11" xfId="1" applyNumberFormat="1" applyFont="1" applyFill="1" applyBorder="1" applyProtection="1">
      <protection locked="0"/>
    </xf>
    <xf numFmtId="1" fontId="1" fillId="0" borderId="1" xfId="1" applyNumberFormat="1" applyFont="1" applyFill="1" applyBorder="1" applyProtection="1">
      <protection locked="0"/>
    </xf>
    <xf numFmtId="1" fontId="1" fillId="0" borderId="12" xfId="1" applyNumberFormat="1" applyFont="1" applyFill="1" applyBorder="1" applyProtection="1">
      <protection locked="0"/>
    </xf>
    <xf numFmtId="1" fontId="1" fillId="0" borderId="41" xfId="1" applyNumberFormat="1" applyFont="1" applyFill="1" applyBorder="1" applyProtection="1">
      <protection locked="0"/>
    </xf>
    <xf numFmtId="1" fontId="1" fillId="0" borderId="42" xfId="1" applyNumberFormat="1" applyFont="1" applyFill="1" applyBorder="1" applyProtection="1">
      <protection locked="0"/>
    </xf>
    <xf numFmtId="1" fontId="1" fillId="0" borderId="17" xfId="1" applyNumberFormat="1" applyFont="1" applyFill="1" applyBorder="1" applyProtection="1">
      <protection locked="0"/>
    </xf>
    <xf numFmtId="1" fontId="1" fillId="0" borderId="36" xfId="1" applyNumberFormat="1" applyFont="1" applyFill="1" applyBorder="1" applyProtection="1">
      <protection locked="0"/>
    </xf>
    <xf numFmtId="1" fontId="1" fillId="0" borderId="5" xfId="1" applyNumberFormat="1" applyFont="1" applyFill="1" applyBorder="1" applyAlignment="1" applyProtection="1">
      <protection hidden="1"/>
    </xf>
    <xf numFmtId="1" fontId="1" fillId="0" borderId="6" xfId="1" applyNumberFormat="1" applyFont="1" applyFill="1" applyBorder="1" applyAlignment="1" applyProtection="1">
      <protection hidden="1"/>
    </xf>
    <xf numFmtId="1" fontId="1" fillId="0" borderId="7" xfId="1" applyNumberFormat="1" applyFont="1" applyFill="1" applyBorder="1" applyAlignment="1" applyProtection="1">
      <protection hidden="1"/>
    </xf>
    <xf numFmtId="1" fontId="1" fillId="0" borderId="11" xfId="1" applyNumberFormat="1" applyFont="1" applyFill="1" applyBorder="1" applyAlignment="1" applyProtection="1">
      <protection hidden="1"/>
    </xf>
    <xf numFmtId="1" fontId="1" fillId="0" borderId="1" xfId="1" applyNumberFormat="1" applyFont="1" applyFill="1" applyBorder="1" applyAlignment="1" applyProtection="1">
      <protection hidden="1"/>
    </xf>
    <xf numFmtId="1" fontId="1" fillId="0" borderId="12" xfId="1" applyNumberFormat="1" applyFont="1" applyFill="1" applyBorder="1" applyAlignment="1" applyProtection="1">
      <protection hidden="1"/>
    </xf>
    <xf numFmtId="1" fontId="1" fillId="0" borderId="1" xfId="1" applyNumberFormat="1" applyFont="1" applyFill="1" applyBorder="1" applyAlignment="1" applyProtection="1">
      <alignment vertical="center"/>
      <protection hidden="1"/>
    </xf>
    <xf numFmtId="1" fontId="1" fillId="0" borderId="16" xfId="1" applyNumberFormat="1" applyFont="1" applyFill="1" applyBorder="1" applyAlignment="1" applyProtection="1">
      <protection hidden="1"/>
    </xf>
    <xf numFmtId="1" fontId="1" fillId="0" borderId="17" xfId="1" applyNumberFormat="1" applyFont="1" applyFill="1" applyBorder="1" applyAlignment="1" applyProtection="1">
      <protection hidden="1"/>
    </xf>
    <xf numFmtId="1" fontId="1" fillId="0" borderId="17" xfId="1" applyNumberFormat="1" applyFont="1" applyFill="1" applyBorder="1" applyAlignment="1" applyProtection="1">
      <alignment vertical="center"/>
      <protection hidden="1"/>
    </xf>
    <xf numFmtId="1" fontId="1" fillId="0" borderId="18" xfId="1" applyNumberFormat="1" applyFont="1" applyFill="1" applyBorder="1" applyAlignment="1" applyProtection="1">
      <protection hidden="1"/>
    </xf>
    <xf numFmtId="1" fontId="1" fillId="0" borderId="24" xfId="1" applyNumberFormat="1" applyFont="1" applyFill="1" applyBorder="1" applyAlignment="1" applyProtection="1">
      <alignment horizontal="right" vertical="center"/>
      <protection hidden="1"/>
    </xf>
    <xf numFmtId="1" fontId="1" fillId="0" borderId="6" xfId="1" applyNumberFormat="1" applyFont="1" applyFill="1" applyBorder="1" applyAlignment="1" applyProtection="1">
      <alignment horizontal="right" vertical="center"/>
      <protection hidden="1"/>
    </xf>
    <xf numFmtId="1" fontId="1" fillId="0" borderId="7" xfId="1" applyNumberFormat="1" applyFont="1" applyFill="1" applyBorder="1" applyAlignment="1" applyProtection="1">
      <alignment horizontal="right" vertical="center"/>
      <protection hidden="1"/>
    </xf>
    <xf numFmtId="1" fontId="1" fillId="0" borderId="43" xfId="1" applyNumberFormat="1" applyFont="1" applyFill="1" applyBorder="1" applyAlignment="1" applyProtection="1">
      <alignment horizontal="right" vertical="center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" fontId="1" fillId="0" borderId="9" xfId="1" applyNumberFormat="1" applyFont="1" applyFill="1" applyBorder="1" applyAlignment="1" applyProtection="1">
      <alignment horizontal="right" vertical="center"/>
      <protection hidden="1"/>
    </xf>
    <xf numFmtId="1" fontId="1" fillId="0" borderId="10" xfId="1" applyNumberFormat="1" applyFont="1" applyFill="1" applyBorder="1" applyAlignment="1" applyProtection="1">
      <alignment horizontal="right" vertical="center"/>
      <protection hidden="1"/>
    </xf>
    <xf numFmtId="1" fontId="1" fillId="0" borderId="16" xfId="1" applyNumberFormat="1" applyFont="1" applyFill="1" applyBorder="1" applyAlignment="1" applyProtection="1">
      <alignment horizontal="right" vertical="center"/>
      <protection hidden="1"/>
    </xf>
    <xf numFmtId="1" fontId="1" fillId="0" borderId="17" xfId="1" applyNumberFormat="1" applyFont="1" applyFill="1" applyBorder="1" applyAlignment="1" applyProtection="1">
      <alignment horizontal="right" vertical="center"/>
      <protection hidden="1"/>
    </xf>
    <xf numFmtId="1" fontId="1" fillId="0" borderId="18" xfId="1" applyNumberFormat="1" applyFont="1" applyFill="1" applyBorder="1" applyAlignment="1" applyProtection="1">
      <alignment horizontal="right" vertical="center"/>
      <protection hidden="1"/>
    </xf>
    <xf numFmtId="1" fontId="1" fillId="11" borderId="5" xfId="1" applyNumberFormat="1" applyFont="1" applyFill="1" applyBorder="1" applyProtection="1">
      <protection locked="0"/>
    </xf>
    <xf numFmtId="1" fontId="1" fillId="11" borderId="6" xfId="1" applyNumberFormat="1" applyFont="1" applyFill="1" applyBorder="1" applyProtection="1">
      <protection locked="0"/>
    </xf>
    <xf numFmtId="1" fontId="1" fillId="11" borderId="7" xfId="1" applyNumberFormat="1" applyFont="1" applyFill="1" applyBorder="1" applyProtection="1">
      <protection locked="0"/>
    </xf>
    <xf numFmtId="1" fontId="1" fillId="11" borderId="11" xfId="1" applyNumberFormat="1" applyFont="1" applyFill="1" applyBorder="1" applyProtection="1">
      <protection locked="0"/>
    </xf>
    <xf numFmtId="1" fontId="1" fillId="11" borderId="1" xfId="1" applyNumberFormat="1" applyFont="1" applyFill="1" applyBorder="1" applyProtection="1">
      <protection locked="0"/>
    </xf>
    <xf numFmtId="1" fontId="1" fillId="11" borderId="12" xfId="1" applyNumberFormat="1" applyFont="1" applyFill="1" applyBorder="1" applyProtection="1">
      <protection locked="0"/>
    </xf>
    <xf numFmtId="1" fontId="1" fillId="11" borderId="41" xfId="1" applyNumberFormat="1" applyFont="1" applyFill="1" applyBorder="1" applyProtection="1">
      <protection locked="0"/>
    </xf>
    <xf numFmtId="1" fontId="1" fillId="11" borderId="42" xfId="1" applyNumberFormat="1" applyFont="1" applyFill="1" applyBorder="1" applyProtection="1">
      <protection locked="0"/>
    </xf>
    <xf numFmtId="1" fontId="1" fillId="11" borderId="17" xfId="1" applyNumberFormat="1" applyFont="1" applyFill="1" applyBorder="1" applyProtection="1">
      <protection locked="0"/>
    </xf>
    <xf numFmtId="1" fontId="1" fillId="11" borderId="36" xfId="1" applyNumberFormat="1" applyFont="1" applyFill="1" applyBorder="1" applyProtection="1">
      <protection locked="0"/>
    </xf>
    <xf numFmtId="1" fontId="1" fillId="11" borderId="5" xfId="1" applyNumberFormat="1" applyFont="1" applyFill="1" applyBorder="1" applyAlignment="1" applyProtection="1">
      <alignment horizontal="center" vertical="center"/>
      <protection hidden="1"/>
    </xf>
    <xf numFmtId="1" fontId="1" fillId="11" borderId="6" xfId="1" applyNumberFormat="1" applyFont="1" applyFill="1" applyBorder="1" applyAlignment="1" applyProtection="1">
      <alignment horizontal="center" vertical="center"/>
      <protection hidden="1"/>
    </xf>
    <xf numFmtId="1" fontId="1" fillId="11" borderId="21" xfId="1" applyNumberFormat="1" applyFont="1" applyFill="1" applyBorder="1" applyAlignment="1" applyProtection="1">
      <alignment horizontal="center" vertical="center"/>
      <protection hidden="1"/>
    </xf>
    <xf numFmtId="1" fontId="1" fillId="11" borderId="22" xfId="1" applyNumberFormat="1" applyFont="1" applyFill="1" applyBorder="1" applyAlignment="1" applyProtection="1">
      <alignment horizontal="center" vertical="center"/>
      <protection hidden="1"/>
    </xf>
    <xf numFmtId="1" fontId="1" fillId="11" borderId="11" xfId="1" applyNumberFormat="1" applyFont="1" applyFill="1" applyBorder="1" applyAlignment="1" applyProtection="1">
      <alignment horizontal="center" vertical="center"/>
      <protection hidden="1"/>
    </xf>
    <xf numFmtId="1" fontId="1" fillId="11" borderId="1" xfId="1" applyNumberFormat="1" applyFont="1" applyFill="1" applyBorder="1" applyAlignment="1" applyProtection="1">
      <alignment horizontal="center" vertical="center"/>
      <protection hidden="1"/>
    </xf>
    <xf numFmtId="1" fontId="1" fillId="11" borderId="12" xfId="1" applyNumberFormat="1" applyFont="1" applyFill="1" applyBorder="1" applyAlignment="1" applyProtection="1">
      <alignment horizontal="center" vertical="center"/>
      <protection hidden="1"/>
    </xf>
    <xf numFmtId="1" fontId="1" fillId="11" borderId="9" xfId="1" applyNumberFormat="1" applyFont="1" applyFill="1" applyBorder="1" applyAlignment="1" applyProtection="1">
      <alignment horizontal="center" vertical="center"/>
      <protection hidden="1"/>
    </xf>
    <xf numFmtId="1" fontId="1" fillId="11" borderId="10" xfId="1" applyNumberFormat="1" applyFont="1" applyFill="1" applyBorder="1" applyAlignment="1" applyProtection="1">
      <alignment horizontal="center" vertical="center"/>
      <protection hidden="1"/>
    </xf>
    <xf numFmtId="1" fontId="1" fillId="11" borderId="16" xfId="1" applyNumberFormat="1" applyFont="1" applyFill="1" applyBorder="1" applyAlignment="1" applyProtection="1">
      <alignment horizontal="center" vertical="center"/>
      <protection hidden="1"/>
    </xf>
    <xf numFmtId="1" fontId="1" fillId="11" borderId="17" xfId="1" applyNumberFormat="1" applyFont="1" applyFill="1" applyBorder="1" applyAlignment="1" applyProtection="1">
      <alignment horizontal="center" vertical="center"/>
      <protection hidden="1"/>
    </xf>
    <xf numFmtId="1" fontId="1" fillId="11" borderId="18" xfId="1" applyNumberFormat="1" applyFont="1" applyFill="1" applyBorder="1" applyAlignment="1" applyProtection="1">
      <alignment horizontal="center" vertical="center"/>
      <protection hidden="1"/>
    </xf>
    <xf numFmtId="1" fontId="1" fillId="12" borderId="5" xfId="1" applyNumberFormat="1" applyFont="1" applyFill="1" applyBorder="1" applyProtection="1">
      <protection locked="0"/>
    </xf>
    <xf numFmtId="1" fontId="1" fillId="12" borderId="6" xfId="1" applyNumberFormat="1" applyFont="1" applyFill="1" applyBorder="1" applyProtection="1">
      <protection locked="0"/>
    </xf>
    <xf numFmtId="1" fontId="1" fillId="12" borderId="7" xfId="1" applyNumberFormat="1" applyFont="1" applyFill="1" applyBorder="1" applyProtection="1">
      <protection locked="0"/>
    </xf>
    <xf numFmtId="1" fontId="1" fillId="12" borderId="11" xfId="1" applyNumberFormat="1" applyFont="1" applyFill="1" applyBorder="1" applyProtection="1">
      <protection locked="0"/>
    </xf>
    <xf numFmtId="1" fontId="1" fillId="12" borderId="1" xfId="1" applyNumberFormat="1" applyFont="1" applyFill="1" applyBorder="1" applyProtection="1">
      <protection locked="0"/>
    </xf>
    <xf numFmtId="1" fontId="1" fillId="12" borderId="12" xfId="1" applyNumberFormat="1" applyFont="1" applyFill="1" applyBorder="1" applyProtection="1">
      <protection locked="0"/>
    </xf>
    <xf numFmtId="1" fontId="1" fillId="12" borderId="16" xfId="1" applyNumberFormat="1" applyFont="1" applyFill="1" applyBorder="1" applyProtection="1">
      <protection locked="0"/>
    </xf>
    <xf numFmtId="1" fontId="1" fillId="12" borderId="17" xfId="1" applyNumberFormat="1" applyFont="1" applyFill="1" applyBorder="1" applyProtection="1">
      <protection locked="0"/>
    </xf>
    <xf numFmtId="1" fontId="1" fillId="12" borderId="18" xfId="1" applyNumberFormat="1" applyFont="1" applyFill="1" applyBorder="1" applyProtection="1">
      <protection locked="0"/>
    </xf>
    <xf numFmtId="1" fontId="1" fillId="11" borderId="5" xfId="1" applyNumberFormat="1" applyFont="1" applyFill="1" applyBorder="1" applyProtection="1">
      <protection hidden="1"/>
    </xf>
    <xf numFmtId="1" fontId="1" fillId="11" borderId="6" xfId="1" applyNumberFormat="1" applyFont="1" applyFill="1" applyBorder="1" applyProtection="1">
      <protection hidden="1"/>
    </xf>
    <xf numFmtId="1" fontId="1" fillId="11" borderId="7" xfId="1" applyNumberFormat="1" applyFont="1" applyFill="1" applyBorder="1" applyProtection="1">
      <protection hidden="1"/>
    </xf>
    <xf numFmtId="1" fontId="1" fillId="11" borderId="11" xfId="1" applyNumberFormat="1" applyFont="1" applyFill="1" applyBorder="1" applyProtection="1">
      <protection hidden="1"/>
    </xf>
    <xf numFmtId="1" fontId="1" fillId="11" borderId="1" xfId="1" applyNumberFormat="1" applyFont="1" applyFill="1" applyBorder="1" applyProtection="1">
      <protection hidden="1"/>
    </xf>
    <xf numFmtId="1" fontId="1" fillId="11" borderId="12" xfId="1" applyNumberFormat="1" applyFont="1" applyFill="1" applyBorder="1" applyProtection="1">
      <protection hidden="1"/>
    </xf>
    <xf numFmtId="1" fontId="1" fillId="11" borderId="16" xfId="1" applyNumberFormat="1" applyFont="1" applyFill="1" applyBorder="1" applyProtection="1">
      <protection hidden="1"/>
    </xf>
    <xf numFmtId="1" fontId="1" fillId="11" borderId="17" xfId="1" applyNumberFormat="1" applyFont="1" applyFill="1" applyBorder="1" applyProtection="1">
      <protection hidden="1"/>
    </xf>
    <xf numFmtId="1" fontId="1" fillId="11" borderId="18" xfId="1" applyNumberFormat="1" applyFont="1" applyFill="1" applyBorder="1" applyProtection="1">
      <protection hidden="1"/>
    </xf>
    <xf numFmtId="1" fontId="1" fillId="0" borderId="8" xfId="1" applyNumberFormat="1" applyFont="1" applyFill="1" applyBorder="1" applyProtection="1">
      <protection locked="0"/>
    </xf>
    <xf numFmtId="1" fontId="1" fillId="0" borderId="9" xfId="1" applyNumberFormat="1" applyFont="1" applyFill="1" applyBorder="1" applyProtection="1">
      <protection locked="0"/>
    </xf>
    <xf numFmtId="1" fontId="1" fillId="0" borderId="10" xfId="1" applyNumberFormat="1" applyFont="1" applyFill="1" applyBorder="1" applyProtection="1">
      <protection locked="0"/>
    </xf>
    <xf numFmtId="1" fontId="1" fillId="12" borderId="39" xfId="1" applyNumberFormat="1" applyFont="1" applyFill="1" applyBorder="1" applyProtection="1">
      <protection locked="0"/>
    </xf>
    <xf numFmtId="1" fontId="1" fillId="12" borderId="21" xfId="1" applyNumberFormat="1" applyFont="1" applyFill="1" applyBorder="1" applyProtection="1">
      <protection locked="0"/>
    </xf>
    <xf numFmtId="1" fontId="1" fillId="12" borderId="22" xfId="1" applyNumberFormat="1" applyFont="1" applyFill="1" applyBorder="1" applyProtection="1">
      <protection locked="0"/>
    </xf>
    <xf numFmtId="1" fontId="1" fillId="12" borderId="13" xfId="1" applyNumberFormat="1" applyFont="1" applyFill="1" applyBorder="1" applyProtection="1">
      <protection locked="0"/>
    </xf>
    <xf numFmtId="1" fontId="1" fillId="12" borderId="14" xfId="1" applyNumberFormat="1" applyFont="1" applyFill="1" applyBorder="1" applyProtection="1">
      <protection locked="0"/>
    </xf>
    <xf numFmtId="1" fontId="1" fillId="12" borderId="15" xfId="1" applyNumberFormat="1" applyFont="1" applyFill="1" applyBorder="1" applyProtection="1">
      <protection locked="0"/>
    </xf>
    <xf numFmtId="1" fontId="1" fillId="12" borderId="8" xfId="1" applyNumberFormat="1" applyFont="1" applyFill="1" applyBorder="1" applyProtection="1">
      <protection locked="0"/>
    </xf>
    <xf numFmtId="1" fontId="1" fillId="12" borderId="9" xfId="1" applyNumberFormat="1" applyFont="1" applyFill="1" applyBorder="1" applyProtection="1">
      <protection locked="0"/>
    </xf>
    <xf numFmtId="1" fontId="1" fillId="12" borderId="10" xfId="1" applyNumberFormat="1" applyFont="1" applyFill="1" applyBorder="1" applyProtection="1">
      <protection locked="0"/>
    </xf>
    <xf numFmtId="1" fontId="1" fillId="12" borderId="24" xfId="1" applyNumberFormat="1" applyFont="1" applyFill="1" applyBorder="1" applyProtection="1">
      <protection locked="0"/>
    </xf>
    <xf numFmtId="1" fontId="1" fillId="12" borderId="43" xfId="1" applyNumberFormat="1" applyFont="1" applyFill="1" applyBorder="1" applyProtection="1">
      <protection locked="0"/>
    </xf>
    <xf numFmtId="1" fontId="1" fillId="12" borderId="26" xfId="1" applyNumberFormat="1" applyFont="1" applyFill="1" applyBorder="1" applyProtection="1">
      <protection locked="0"/>
    </xf>
    <xf numFmtId="49" fontId="15" fillId="8" borderId="2" xfId="0" applyNumberFormat="1" applyFont="1" applyFill="1" applyBorder="1" applyAlignment="1" applyProtection="1">
      <alignment horizontal="center"/>
      <protection hidden="1"/>
    </xf>
    <xf numFmtId="0" fontId="16" fillId="4" borderId="39" xfId="0" applyFont="1" applyFill="1" applyBorder="1" applyAlignment="1" applyProtection="1">
      <alignment horizontal="center"/>
      <protection hidden="1"/>
    </xf>
    <xf numFmtId="0" fontId="16" fillId="4" borderId="21" xfId="0" applyFont="1" applyFill="1" applyBorder="1" applyAlignment="1" applyProtection="1">
      <alignment horizontal="center"/>
      <protection hidden="1"/>
    </xf>
    <xf numFmtId="0" fontId="16" fillId="4" borderId="47" xfId="0" applyFont="1" applyFill="1" applyBorder="1" applyAlignment="1">
      <alignment horizontal="center"/>
    </xf>
    <xf numFmtId="0" fontId="11" fillId="7" borderId="5" xfId="0" applyFont="1" applyFill="1" applyBorder="1" applyAlignment="1" applyProtection="1">
      <alignment horizontal="left"/>
      <protection hidden="1"/>
    </xf>
    <xf numFmtId="0" fontId="11" fillId="7" borderId="6" xfId="0" applyFont="1" applyFill="1" applyBorder="1" applyAlignment="1" applyProtection="1">
      <alignment horizontal="center"/>
      <protection hidden="1"/>
    </xf>
    <xf numFmtId="0" fontId="0" fillId="7" borderId="31" xfId="0" applyFont="1" applyFill="1" applyBorder="1" applyAlignment="1">
      <alignment horizontal="center"/>
    </xf>
    <xf numFmtId="2" fontId="0" fillId="0" borderId="6" xfId="0" applyNumberFormat="1" applyBorder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Fill="1" applyBorder="1" applyAlignment="1" applyProtection="1">
      <alignment horizontal="left"/>
      <protection hidden="1"/>
    </xf>
    <xf numFmtId="2" fontId="11" fillId="7" borderId="9" xfId="0" applyNumberFormat="1" applyFont="1" applyFill="1" applyBorder="1" applyAlignment="1" applyProtection="1">
      <alignment horizontal="center"/>
      <protection hidden="1"/>
    </xf>
    <xf numFmtId="0" fontId="16" fillId="4" borderId="3" xfId="0" applyFont="1" applyFill="1" applyBorder="1" applyAlignment="1" applyProtection="1">
      <alignment horizontal="center"/>
      <protection hidden="1"/>
    </xf>
    <xf numFmtId="0" fontId="0" fillId="6" borderId="54" xfId="0" applyFill="1" applyBorder="1"/>
    <xf numFmtId="0" fontId="0" fillId="6" borderId="48" xfId="0" applyFill="1" applyBorder="1"/>
    <xf numFmtId="0" fontId="0" fillId="6" borderId="50" xfId="0" applyFill="1" applyBorder="1"/>
    <xf numFmtId="0" fontId="26" fillId="6" borderId="36" xfId="0" applyFont="1" applyFill="1" applyBorder="1" applyAlignment="1">
      <alignment horizontal="center"/>
    </xf>
    <xf numFmtId="2" fontId="15" fillId="13" borderId="4" xfId="0" applyNumberFormat="1" applyFont="1" applyFill="1" applyBorder="1" applyAlignment="1" applyProtection="1">
      <alignment horizontal="center"/>
      <protection hidden="1"/>
    </xf>
    <xf numFmtId="1" fontId="17" fillId="9" borderId="29" xfId="0" applyNumberFormat="1" applyFont="1" applyFill="1" applyBorder="1" applyAlignment="1" applyProtection="1">
      <protection hidden="1"/>
    </xf>
    <xf numFmtId="1" fontId="17" fillId="9" borderId="55" xfId="0" applyNumberFormat="1" applyFont="1" applyFill="1" applyBorder="1" applyAlignment="1" applyProtection="1">
      <protection hidden="1"/>
    </xf>
    <xf numFmtId="1" fontId="17" fillId="9" borderId="56" xfId="0" applyNumberFormat="1" applyFont="1" applyFill="1" applyBorder="1" applyAlignment="1" applyProtection="1">
      <protection hidden="1"/>
    </xf>
    <xf numFmtId="1" fontId="15" fillId="14" borderId="55" xfId="0" applyNumberFormat="1" applyFont="1" applyFill="1" applyBorder="1" applyAlignment="1" applyProtection="1">
      <alignment horizontal="center"/>
      <protection hidden="1"/>
    </xf>
    <xf numFmtId="0" fontId="0" fillId="15" borderId="31" xfId="0" applyFont="1" applyFill="1" applyBorder="1" applyAlignment="1">
      <alignment horizontal="center"/>
    </xf>
    <xf numFmtId="0" fontId="0" fillId="15" borderId="32" xfId="0" applyFont="1" applyFill="1" applyBorder="1" applyAlignment="1">
      <alignment horizontal="center"/>
    </xf>
    <xf numFmtId="2" fontId="0" fillId="0" borderId="17" xfId="0" applyNumberFormat="1" applyBorder="1"/>
    <xf numFmtId="0" fontId="0" fillId="0" borderId="38" xfId="0" applyBorder="1"/>
    <xf numFmtId="0" fontId="0" fillId="0" borderId="54" xfId="0" applyBorder="1"/>
    <xf numFmtId="0" fontId="0" fillId="0" borderId="5" xfId="0" applyBorder="1"/>
    <xf numFmtId="0" fontId="0" fillId="0" borderId="35" xfId="0" applyBorder="1"/>
    <xf numFmtId="0" fontId="0" fillId="0" borderId="24" xfId="0" applyBorder="1"/>
    <xf numFmtId="0" fontId="0" fillId="0" borderId="57" xfId="0" applyBorder="1"/>
    <xf numFmtId="0" fontId="11" fillId="6" borderId="58" xfId="0" applyFont="1" applyFill="1" applyBorder="1" applyProtection="1">
      <protection hidden="1"/>
    </xf>
    <xf numFmtId="0" fontId="11" fillId="6" borderId="59" xfId="0" applyFont="1" applyFill="1" applyBorder="1" applyProtection="1">
      <protection hidden="1"/>
    </xf>
    <xf numFmtId="0" fontId="11" fillId="6" borderId="28" xfId="0" applyFont="1" applyFill="1" applyBorder="1" applyProtection="1">
      <protection hidden="1"/>
    </xf>
    <xf numFmtId="0" fontId="11" fillId="16" borderId="5" xfId="0" applyFont="1" applyFill="1" applyBorder="1" applyProtection="1">
      <protection hidden="1"/>
    </xf>
    <xf numFmtId="0" fontId="11" fillId="16" borderId="6" xfId="0" applyFont="1" applyFill="1" applyBorder="1" applyProtection="1">
      <protection hidden="1"/>
    </xf>
    <xf numFmtId="0" fontId="11" fillId="16" borderId="7" xfId="0" applyFont="1" applyFill="1" applyBorder="1" applyProtection="1">
      <protection hidden="1"/>
    </xf>
    <xf numFmtId="0" fontId="11" fillId="16" borderId="16" xfId="0" applyFont="1" applyFill="1" applyBorder="1" applyProtection="1">
      <protection hidden="1"/>
    </xf>
    <xf numFmtId="0" fontId="11" fillId="16" borderId="17" xfId="0" applyFont="1" applyFill="1" applyBorder="1" applyProtection="1">
      <protection hidden="1"/>
    </xf>
    <xf numFmtId="0" fontId="11" fillId="16" borderId="18" xfId="0" applyFont="1" applyFill="1" applyBorder="1" applyProtection="1">
      <protection hidden="1"/>
    </xf>
    <xf numFmtId="0" fontId="11" fillId="17" borderId="5" xfId="0" applyFont="1" applyFill="1" applyBorder="1" applyProtection="1">
      <protection locked="0"/>
    </xf>
    <xf numFmtId="0" fontId="11" fillId="17" borderId="6" xfId="0" applyFont="1" applyFill="1" applyBorder="1" applyProtection="1">
      <protection locked="0"/>
    </xf>
    <xf numFmtId="0" fontId="11" fillId="17" borderId="7" xfId="0" applyFont="1" applyFill="1" applyBorder="1" applyProtection="1">
      <protection locked="0"/>
    </xf>
    <xf numFmtId="0" fontId="11" fillId="17" borderId="16" xfId="0" applyFont="1" applyFill="1" applyBorder="1" applyProtection="1">
      <protection locked="0"/>
    </xf>
    <xf numFmtId="0" fontId="11" fillId="17" borderId="17" xfId="0" applyFont="1" applyFill="1" applyBorder="1" applyProtection="1">
      <protection locked="0"/>
    </xf>
    <xf numFmtId="0" fontId="11" fillId="17" borderId="18" xfId="0" applyFont="1" applyFill="1" applyBorder="1" applyProtection="1">
      <protection locked="0"/>
    </xf>
    <xf numFmtId="49" fontId="11" fillId="18" borderId="5" xfId="0" applyNumberFormat="1" applyFont="1" applyFill="1" applyBorder="1" applyProtection="1">
      <protection hidden="1"/>
    </xf>
    <xf numFmtId="49" fontId="11" fillId="18" borderId="8" xfId="0" applyNumberFormat="1" applyFont="1" applyFill="1" applyBorder="1" applyProtection="1">
      <protection hidden="1"/>
    </xf>
    <xf numFmtId="49" fontId="11" fillId="18" borderId="11" xfId="0" applyNumberFormat="1" applyFont="1" applyFill="1" applyBorder="1" applyProtection="1">
      <protection hidden="1"/>
    </xf>
    <xf numFmtId="49" fontId="11" fillId="18" borderId="13" xfId="0" applyNumberFormat="1" applyFont="1" applyFill="1" applyBorder="1" applyProtection="1">
      <protection hidden="1"/>
    </xf>
    <xf numFmtId="49" fontId="11" fillId="18" borderId="16" xfId="0" applyNumberFormat="1" applyFont="1" applyFill="1" applyBorder="1" applyProtection="1">
      <protection hidden="1"/>
    </xf>
    <xf numFmtId="0" fontId="25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49" fontId="10" fillId="3" borderId="62" xfId="0" applyNumberFormat="1" applyFont="1" applyFill="1" applyBorder="1" applyAlignment="1" applyProtection="1">
      <alignment horizontal="center"/>
      <protection hidden="1"/>
    </xf>
    <xf numFmtId="49" fontId="10" fillId="3" borderId="28" xfId="0" applyNumberFormat="1" applyFont="1" applyFill="1" applyBorder="1" applyAlignment="1" applyProtection="1">
      <alignment horizontal="center"/>
      <protection hidden="1"/>
    </xf>
    <xf numFmtId="0" fontId="0" fillId="0" borderId="1" xfId="0" applyBorder="1"/>
    <xf numFmtId="0" fontId="0" fillId="0" borderId="14" xfId="0" applyBorder="1"/>
    <xf numFmtId="0" fontId="26" fillId="0" borderId="28" xfId="0" applyFont="1" applyBorder="1"/>
    <xf numFmtId="3" fontId="26" fillId="6" borderId="62" xfId="0" applyNumberFormat="1" applyFont="1" applyFill="1" applyBorder="1" applyAlignment="1" applyProtection="1">
      <protection hidden="1"/>
    </xf>
    <xf numFmtId="3" fontId="26" fillId="6" borderId="55" xfId="0" applyNumberFormat="1" applyFont="1" applyFill="1" applyBorder="1" applyAlignment="1" applyProtection="1">
      <protection hidden="1"/>
    </xf>
    <xf numFmtId="49" fontId="11" fillId="19" borderId="1" xfId="0" applyNumberFormat="1" applyFont="1" applyFill="1" applyBorder="1" applyAlignment="1" applyProtection="1">
      <alignment horizontal="center"/>
      <protection hidden="1"/>
    </xf>
    <xf numFmtId="1" fontId="11" fillId="5" borderId="31" xfId="0" applyNumberFormat="1" applyFont="1" applyFill="1" applyBorder="1" applyAlignment="1" applyProtection="1">
      <alignment horizontal="right"/>
      <protection hidden="1"/>
    </xf>
    <xf numFmtId="1" fontId="11" fillId="5" borderId="63" xfId="0" applyNumberFormat="1" applyFont="1" applyFill="1" applyBorder="1" applyAlignment="1" applyProtection="1">
      <alignment horizontal="right"/>
      <protection hidden="1"/>
    </xf>
    <xf numFmtId="2" fontId="11" fillId="5" borderId="32" xfId="0" applyNumberFormat="1" applyFont="1" applyFill="1" applyBorder="1" applyAlignment="1" applyProtection="1">
      <alignment horizontal="right"/>
      <protection hidden="1"/>
    </xf>
    <xf numFmtId="1" fontId="11" fillId="5" borderId="32" xfId="0" applyNumberFormat="1" applyFont="1" applyFill="1" applyBorder="1" applyAlignment="1" applyProtection="1">
      <alignment horizontal="right"/>
      <protection hidden="1"/>
    </xf>
    <xf numFmtId="1" fontId="11" fillId="5" borderId="33" xfId="0" applyNumberFormat="1" applyFont="1" applyFill="1" applyBorder="1" applyAlignment="1" applyProtection="1">
      <alignment horizontal="right"/>
      <protection hidden="1"/>
    </xf>
    <xf numFmtId="1" fontId="11" fillId="5" borderId="34" xfId="0" applyNumberFormat="1" applyFont="1" applyFill="1" applyBorder="1" applyAlignment="1" applyProtection="1">
      <alignment horizontal="right"/>
      <protection hidden="1"/>
    </xf>
    <xf numFmtId="0" fontId="0" fillId="0" borderId="1" xfId="0" applyBorder="1" applyAlignment="1">
      <alignment horizontal="right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/>
    <xf numFmtId="49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6" borderId="28" xfId="0" applyFont="1" applyFill="1" applyBorder="1" applyAlignment="1" applyProtection="1">
      <alignment horizontal="right"/>
      <protection hidden="1"/>
    </xf>
    <xf numFmtId="0" fontId="11" fillId="6" borderId="30" xfId="0" applyFont="1" applyFill="1" applyBorder="1" applyAlignment="1" applyProtection="1">
      <alignment horizontal="center"/>
      <protection hidden="1"/>
    </xf>
    <xf numFmtId="0" fontId="13" fillId="6" borderId="30" xfId="0" applyFont="1" applyFill="1" applyBorder="1" applyAlignment="1" applyProtection="1">
      <alignment horizontal="right"/>
      <protection hidden="1"/>
    </xf>
    <xf numFmtId="0" fontId="27" fillId="0" borderId="0" xfId="2" applyFont="1" applyBorder="1" applyAlignment="1" applyProtection="1">
      <alignment horizontal="center" vertical="top"/>
      <protection hidden="1"/>
    </xf>
    <xf numFmtId="0" fontId="22" fillId="6" borderId="23" xfId="1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2" applyFont="1" applyBorder="1" applyAlignment="1" applyProtection="1">
      <alignment horizontal="center"/>
      <protection hidden="1"/>
    </xf>
    <xf numFmtId="3" fontId="26" fillId="6" borderId="4" xfId="0" applyNumberFormat="1" applyFont="1" applyFill="1" applyBorder="1" applyAlignment="1" applyProtection="1">
      <alignment horizontal="right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3" fontId="26" fillId="6" borderId="4" xfId="0" applyNumberFormat="1" applyFont="1" applyFill="1" applyBorder="1" applyAlignment="1" applyProtection="1">
      <alignment horizontal="right"/>
    </xf>
    <xf numFmtId="0" fontId="24" fillId="6" borderId="23" xfId="1" applyFont="1" applyFill="1" applyBorder="1" applyAlignment="1" applyProtection="1">
      <alignment horizontal="center"/>
      <protection hidden="1"/>
    </xf>
    <xf numFmtId="3" fontId="26" fillId="6" borderId="36" xfId="0" applyNumberFormat="1" applyFont="1" applyFill="1" applyBorder="1" applyAlignment="1" applyProtection="1">
      <alignment horizontal="right"/>
      <protection hidden="1"/>
    </xf>
  </cellXfs>
  <cellStyles count="3">
    <cellStyle name="normální" xfId="0" builtinId="0"/>
    <cellStyle name="normální 2" xfId="1"/>
    <cellStyle name="normální_NABIDKA vzor2007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E2F0D9"/>
      <rgbColor rgb="FFEDEDED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A9" sqref="A9:C10"/>
    </sheetView>
  </sheetViews>
  <sheetFormatPr defaultRowHeight="15"/>
  <cols>
    <col min="1" max="3" width="8.7109375" customWidth="1"/>
    <col min="4" max="4" width="22.85546875" customWidth="1"/>
    <col min="5" max="5" width="24" customWidth="1"/>
    <col min="6" max="6" width="30.42578125" customWidth="1"/>
    <col min="7" max="7" width="15.7109375" hidden="1" customWidth="1"/>
    <col min="8" max="10" width="8.7109375" hidden="1" customWidth="1"/>
    <col min="11" max="1025" width="8.7109375" customWidth="1"/>
  </cols>
  <sheetData>
    <row r="1" spans="1:10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>
      <c r="A2" s="262"/>
      <c r="B2" s="262"/>
      <c r="C2" s="262"/>
      <c r="D2" s="262"/>
      <c r="E2" s="262"/>
      <c r="F2" s="262"/>
      <c r="G2" s="262"/>
      <c r="H2" s="262"/>
      <c r="I2" s="262"/>
      <c r="J2" s="262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3" t="s">
        <v>110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ht="38.2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264"/>
      <c r="B7" s="264"/>
      <c r="C7" s="264"/>
      <c r="D7" s="265" t="s">
        <v>1</v>
      </c>
      <c r="E7" s="265" t="s">
        <v>2</v>
      </c>
      <c r="F7" s="266" t="s">
        <v>3</v>
      </c>
      <c r="G7" s="1"/>
      <c r="H7" s="1"/>
      <c r="I7" s="1"/>
    </row>
    <row r="8" spans="1:10">
      <c r="A8" s="264"/>
      <c r="B8" s="264"/>
      <c r="C8" s="264"/>
      <c r="D8" s="265"/>
      <c r="E8" s="265"/>
      <c r="F8" s="266"/>
      <c r="G8" s="1"/>
      <c r="H8" s="1"/>
      <c r="I8" s="1"/>
    </row>
    <row r="9" spans="1:10">
      <c r="A9" s="265" t="s">
        <v>4</v>
      </c>
      <c r="B9" s="265"/>
      <c r="C9" s="265"/>
      <c r="D9" s="267">
        <f>SUM(TP!B20)</f>
        <v>0</v>
      </c>
      <c r="E9" s="268">
        <f>F9-D9</f>
        <v>0</v>
      </c>
      <c r="F9" s="268">
        <f>D9*1.21</f>
        <v>0</v>
      </c>
      <c r="G9" s="1"/>
      <c r="H9" s="1"/>
      <c r="I9" s="1"/>
    </row>
    <row r="10" spans="1:10">
      <c r="A10" s="265"/>
      <c r="B10" s="265"/>
      <c r="C10" s="265"/>
      <c r="D10" s="267"/>
      <c r="E10" s="268"/>
      <c r="F10" s="268"/>
      <c r="G10" s="1"/>
      <c r="H10" s="1"/>
      <c r="I10" s="1"/>
    </row>
    <row r="11" spans="1:10" ht="15" customHeight="1">
      <c r="A11" s="266" t="s">
        <v>5</v>
      </c>
      <c r="B11" s="266"/>
      <c r="C11" s="266"/>
      <c r="D11" s="268">
        <f>SUM('J1'!K35,'J2'!B29:K29,'J3'!B29:K29,'J4'!B29:K29)</f>
        <v>0</v>
      </c>
      <c r="E11" s="268">
        <f>F11-D11</f>
        <v>0</v>
      </c>
      <c r="F11" s="268">
        <f>D11*1.21</f>
        <v>0</v>
      </c>
      <c r="G11" s="1"/>
      <c r="H11" s="1"/>
      <c r="I11" s="1"/>
    </row>
    <row r="12" spans="1:10" ht="15" customHeight="1">
      <c r="A12" s="266"/>
      <c r="B12" s="266"/>
      <c r="C12" s="266"/>
      <c r="D12" s="268"/>
      <c r="E12" s="268"/>
      <c r="F12" s="268"/>
      <c r="G12" s="1"/>
      <c r="H12" s="1"/>
      <c r="I12" s="1"/>
    </row>
    <row r="13" spans="1:10" ht="13.9" customHeight="1">
      <c r="A13" s="266" t="s">
        <v>6</v>
      </c>
      <c r="B13" s="266"/>
      <c r="C13" s="266"/>
      <c r="D13" s="268">
        <f>SUM('L1'!B29:K29,'L2'!B29:K29,'L3'!B29:K29,'L4'!B29:K29)</f>
        <v>0</v>
      </c>
      <c r="E13" s="268">
        <f>F13-D13</f>
        <v>0</v>
      </c>
      <c r="F13" s="268">
        <f>D13*1.21</f>
        <v>0</v>
      </c>
      <c r="G13" s="1"/>
      <c r="H13" s="1"/>
      <c r="I13" s="1"/>
    </row>
    <row r="14" spans="1:10">
      <c r="A14" s="266"/>
      <c r="B14" s="266"/>
      <c r="C14" s="266"/>
      <c r="D14" s="268"/>
      <c r="E14" s="268"/>
      <c r="F14" s="268"/>
      <c r="G14" s="1"/>
      <c r="H14" s="1"/>
      <c r="I14" s="1"/>
    </row>
    <row r="15" spans="1:10">
      <c r="A15" s="265" t="s">
        <v>7</v>
      </c>
      <c r="B15" s="265"/>
      <c r="C15" s="265"/>
      <c r="D15" s="268">
        <f>SUM(PP!E25)</f>
        <v>0</v>
      </c>
      <c r="E15" s="268">
        <f>F15-D15</f>
        <v>0</v>
      </c>
      <c r="F15" s="268">
        <f>D15*1.21</f>
        <v>0</v>
      </c>
      <c r="G15" s="1"/>
      <c r="H15" s="1"/>
      <c r="I15" s="1"/>
    </row>
    <row r="16" spans="1:10">
      <c r="A16" s="265"/>
      <c r="B16" s="265"/>
      <c r="C16" s="265"/>
      <c r="D16" s="268"/>
      <c r="E16" s="268"/>
      <c r="F16" s="268"/>
      <c r="G16" s="1"/>
      <c r="H16" s="1"/>
      <c r="I16" s="1"/>
    </row>
    <row r="17" spans="1:9">
      <c r="A17" s="265" t="s">
        <v>8</v>
      </c>
      <c r="B17" s="265"/>
      <c r="C17" s="265"/>
      <c r="D17" s="268">
        <f>SUM(SAZ!H14)</f>
        <v>0</v>
      </c>
      <c r="E17" s="268">
        <f>F17-D17</f>
        <v>0</v>
      </c>
      <c r="F17" s="268">
        <f>D17*1.21</f>
        <v>0</v>
      </c>
      <c r="G17" s="1"/>
      <c r="H17" s="1"/>
      <c r="I17" s="1"/>
    </row>
    <row r="18" spans="1:9">
      <c r="A18" s="265"/>
      <c r="B18" s="265"/>
      <c r="C18" s="265"/>
      <c r="D18" s="268"/>
      <c r="E18" s="268"/>
      <c r="F18" s="268"/>
      <c r="G18" s="1"/>
      <c r="H18" s="1"/>
      <c r="I18" s="1"/>
    </row>
    <row r="19" spans="1:9">
      <c r="A19" s="264"/>
      <c r="B19" s="264"/>
      <c r="C19" s="264"/>
      <c r="D19" s="264"/>
      <c r="E19" s="264"/>
      <c r="F19" s="264"/>
      <c r="G19" s="1"/>
      <c r="H19" s="1"/>
      <c r="I19" s="1"/>
    </row>
    <row r="20" spans="1:9">
      <c r="A20" s="269" t="s">
        <v>9</v>
      </c>
      <c r="B20" s="269"/>
      <c r="C20" s="269"/>
      <c r="D20" s="270">
        <f>D9+D15+D17-D13-D11</f>
        <v>0</v>
      </c>
      <c r="E20" s="270">
        <f>E9+E15+E17-E11-E13</f>
        <v>0</v>
      </c>
      <c r="F20" s="270">
        <f>F9+F15+F17-F11-F13</f>
        <v>0</v>
      </c>
      <c r="G20" s="1"/>
      <c r="H20" s="1"/>
      <c r="I20" s="1"/>
    </row>
    <row r="21" spans="1:9">
      <c r="A21" s="269"/>
      <c r="B21" s="269"/>
      <c r="C21" s="269"/>
      <c r="D21" s="270"/>
      <c r="E21" s="270"/>
      <c r="F21" s="270"/>
      <c r="G21" s="1"/>
      <c r="H21" s="1"/>
      <c r="I21" s="1"/>
    </row>
    <row r="22" spans="1:9">
      <c r="A22" s="269"/>
      <c r="B22" s="269"/>
      <c r="C22" s="269"/>
      <c r="D22" s="270"/>
      <c r="E22" s="270"/>
      <c r="F22" s="270"/>
      <c r="G22" s="1"/>
      <c r="H22" s="1"/>
      <c r="I22" s="1"/>
    </row>
    <row r="26" spans="1:9">
      <c r="A26" s="271" t="s">
        <v>10</v>
      </c>
      <c r="B26" s="271"/>
      <c r="C26" s="271"/>
      <c r="D26" s="271"/>
      <c r="E26" s="271"/>
      <c r="F26" s="271"/>
    </row>
    <row r="28" spans="1:9">
      <c r="F28" t="s">
        <v>102</v>
      </c>
    </row>
    <row r="29" spans="1:9">
      <c r="F29" t="s">
        <v>103</v>
      </c>
    </row>
    <row r="30" spans="1:9">
      <c r="A30" t="s">
        <v>11</v>
      </c>
    </row>
  </sheetData>
  <mergeCells count="32">
    <mergeCell ref="A20:C22"/>
    <mergeCell ref="D20:D22"/>
    <mergeCell ref="E20:E22"/>
    <mergeCell ref="F20:F22"/>
    <mergeCell ref="A26:F26"/>
    <mergeCell ref="A17:C18"/>
    <mergeCell ref="D17:D18"/>
    <mergeCell ref="E17:E18"/>
    <mergeCell ref="F17:F18"/>
    <mergeCell ref="A19:F19"/>
    <mergeCell ref="A13:C14"/>
    <mergeCell ref="D13:D14"/>
    <mergeCell ref="E13:E14"/>
    <mergeCell ref="F13:F14"/>
    <mergeCell ref="A15:C16"/>
    <mergeCell ref="D15:D16"/>
    <mergeCell ref="E15:E16"/>
    <mergeCell ref="F15:F16"/>
    <mergeCell ref="A9:C10"/>
    <mergeCell ref="D9:D10"/>
    <mergeCell ref="E9:E10"/>
    <mergeCell ref="F9:F10"/>
    <mergeCell ref="A11:C12"/>
    <mergeCell ref="D11:D12"/>
    <mergeCell ref="E11:E12"/>
    <mergeCell ref="F11:F12"/>
    <mergeCell ref="A1:J2"/>
    <mergeCell ref="A4:J5"/>
    <mergeCell ref="A7:C8"/>
    <mergeCell ref="D7:D8"/>
    <mergeCell ref="E7:E8"/>
    <mergeCell ref="F7:F8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D16" sqref="D16:K20"/>
    </sheetView>
  </sheetViews>
  <sheetFormatPr defaultRowHeight="15"/>
  <cols>
    <col min="1" max="2" width="8.7109375" customWidth="1"/>
    <col min="3" max="3" width="6.85546875" customWidth="1"/>
    <col min="4" max="4" width="7.5703125" customWidth="1"/>
    <col min="5" max="5" width="7.140625" customWidth="1"/>
    <col min="6" max="6" width="7.28515625" customWidth="1"/>
    <col min="7" max="7" width="6.85546875" customWidth="1"/>
    <col min="8" max="8" width="7.5703125" customWidth="1"/>
    <col min="9" max="1025" width="8.7109375" customWidth="1"/>
  </cols>
  <sheetData>
    <row r="1" spans="1:11" ht="31.5">
      <c r="A1" s="280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6.5" thickBot="1">
      <c r="A5" s="27"/>
      <c r="B5" s="50"/>
      <c r="C5" s="51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1" ht="15.75" thickBot="1">
      <c r="A6" s="52" t="s">
        <v>38</v>
      </c>
      <c r="B6" s="53" t="s">
        <v>57</v>
      </c>
      <c r="C6" s="54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</row>
    <row r="7" spans="1:11">
      <c r="A7" s="39" t="s">
        <v>41</v>
      </c>
      <c r="B7" s="40" t="s">
        <v>61</v>
      </c>
      <c r="C7" s="48" t="s">
        <v>62</v>
      </c>
      <c r="D7" s="79">
        <v>1</v>
      </c>
      <c r="E7" s="80">
        <v>1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1">
        <v>1</v>
      </c>
    </row>
    <row r="8" spans="1:11">
      <c r="A8" s="39" t="s">
        <v>41</v>
      </c>
      <c r="B8" s="40" t="s">
        <v>63</v>
      </c>
      <c r="C8" s="48" t="s">
        <v>62</v>
      </c>
      <c r="D8" s="66">
        <v>1</v>
      </c>
      <c r="E8" s="67">
        <v>1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8">
        <v>1</v>
      </c>
    </row>
    <row r="9" spans="1:11">
      <c r="A9" s="39" t="s">
        <v>41</v>
      </c>
      <c r="B9" s="40" t="s">
        <v>70</v>
      </c>
      <c r="C9" s="48" t="s">
        <v>66</v>
      </c>
      <c r="D9" s="66">
        <v>1</v>
      </c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8">
        <v>1</v>
      </c>
    </row>
    <row r="10" spans="1:11">
      <c r="A10" s="39" t="s">
        <v>41</v>
      </c>
      <c r="B10" s="40" t="s">
        <v>70</v>
      </c>
      <c r="C10" s="48" t="s">
        <v>68</v>
      </c>
      <c r="D10" s="66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8">
        <v>1</v>
      </c>
    </row>
    <row r="11" spans="1:11" ht="15.75" thickBot="1">
      <c r="A11" s="42" t="s">
        <v>41</v>
      </c>
      <c r="B11" s="45" t="s">
        <v>70</v>
      </c>
      <c r="C11" s="49" t="s">
        <v>69</v>
      </c>
      <c r="D11" s="69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>
        <v>1</v>
      </c>
      <c r="K11" s="71">
        <v>1</v>
      </c>
    </row>
    <row r="12" spans="1:11" ht="19.5" thickBot="1">
      <c r="A12" s="55" t="s">
        <v>54</v>
      </c>
      <c r="B12" s="287">
        <f>SUM(D7:K11)</f>
        <v>40</v>
      </c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6.5" thickBot="1">
      <c r="A14" s="27"/>
      <c r="B14" s="50"/>
      <c r="C14" s="51"/>
      <c r="D14" s="279" t="s">
        <v>56</v>
      </c>
      <c r="E14" s="279"/>
      <c r="F14" s="279"/>
      <c r="G14" s="279"/>
      <c r="H14" s="279"/>
      <c r="I14" s="279"/>
      <c r="J14" s="279"/>
      <c r="K14" s="279"/>
    </row>
    <row r="15" spans="1:11" ht="15.75" thickBot="1">
      <c r="A15" s="52" t="s">
        <v>38</v>
      </c>
      <c r="B15" s="53" t="s">
        <v>57</v>
      </c>
      <c r="C15" s="54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34" t="s">
        <v>39</v>
      </c>
    </row>
    <row r="16" spans="1:11">
      <c r="A16" s="39" t="s">
        <v>41</v>
      </c>
      <c r="B16" s="40" t="s">
        <v>61</v>
      </c>
      <c r="C16" s="48" t="s">
        <v>62</v>
      </c>
      <c r="D16" s="169"/>
      <c r="E16" s="170"/>
      <c r="F16" s="170"/>
      <c r="G16" s="170"/>
      <c r="H16" s="170"/>
      <c r="I16" s="170"/>
      <c r="J16" s="170"/>
      <c r="K16" s="171"/>
    </row>
    <row r="17" spans="1:11">
      <c r="A17" s="39" t="s">
        <v>41</v>
      </c>
      <c r="B17" s="40" t="s">
        <v>63</v>
      </c>
      <c r="C17" s="48" t="s">
        <v>62</v>
      </c>
      <c r="D17" s="172"/>
      <c r="E17" s="173"/>
      <c r="F17" s="173"/>
      <c r="G17" s="173"/>
      <c r="H17" s="173"/>
      <c r="I17" s="173"/>
      <c r="J17" s="173"/>
      <c r="K17" s="174"/>
    </row>
    <row r="18" spans="1:11">
      <c r="A18" s="39" t="s">
        <v>41</v>
      </c>
      <c r="B18" s="40" t="s">
        <v>70</v>
      </c>
      <c r="C18" s="48" t="s">
        <v>66</v>
      </c>
      <c r="D18" s="172"/>
      <c r="E18" s="173"/>
      <c r="F18" s="173"/>
      <c r="G18" s="173"/>
      <c r="H18" s="173"/>
      <c r="I18" s="173"/>
      <c r="J18" s="173"/>
      <c r="K18" s="174"/>
    </row>
    <row r="19" spans="1:11">
      <c r="A19" s="39" t="s">
        <v>41</v>
      </c>
      <c r="B19" s="40" t="s">
        <v>70</v>
      </c>
      <c r="C19" s="48" t="s">
        <v>68</v>
      </c>
      <c r="D19" s="172"/>
      <c r="E19" s="173"/>
      <c r="F19" s="173"/>
      <c r="G19" s="173"/>
      <c r="H19" s="173"/>
      <c r="I19" s="173"/>
      <c r="J19" s="173"/>
      <c r="K19" s="174"/>
    </row>
    <row r="20" spans="1:11" ht="15.75" thickBot="1">
      <c r="A20" s="42" t="s">
        <v>41</v>
      </c>
      <c r="B20" s="45" t="s">
        <v>70</v>
      </c>
      <c r="C20" s="49" t="s">
        <v>69</v>
      </c>
      <c r="D20" s="175"/>
      <c r="E20" s="176"/>
      <c r="F20" s="176"/>
      <c r="G20" s="176"/>
      <c r="H20" s="176"/>
      <c r="I20" s="176"/>
      <c r="J20" s="176"/>
      <c r="K20" s="177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50"/>
      <c r="C22" s="51"/>
      <c r="D22" s="279" t="s">
        <v>56</v>
      </c>
      <c r="E22" s="279"/>
      <c r="F22" s="279"/>
      <c r="G22" s="279"/>
      <c r="H22" s="279"/>
      <c r="I22" s="279"/>
      <c r="J22" s="279"/>
      <c r="K22" s="279"/>
    </row>
    <row r="23" spans="1:11" ht="15.75" thickBot="1">
      <c r="A23" s="52" t="s">
        <v>38</v>
      </c>
      <c r="B23" s="53" t="s">
        <v>57</v>
      </c>
      <c r="C23" s="54" t="s">
        <v>58</v>
      </c>
      <c r="D23" s="74" t="s">
        <v>59</v>
      </c>
      <c r="E23" s="75" t="s">
        <v>60</v>
      </c>
      <c r="F23" s="75">
        <v>-0.19</v>
      </c>
      <c r="G23" s="75">
        <v>-0.28999999999999998</v>
      </c>
      <c r="H23" s="75">
        <v>-0.49</v>
      </c>
      <c r="I23" s="75">
        <v>-0.69</v>
      </c>
      <c r="J23" s="75">
        <v>-0.99</v>
      </c>
      <c r="K23" s="34" t="s">
        <v>39</v>
      </c>
    </row>
    <row r="24" spans="1:11">
      <c r="A24" s="39" t="s">
        <v>41</v>
      </c>
      <c r="B24" s="40" t="s">
        <v>61</v>
      </c>
      <c r="C24" s="48" t="s">
        <v>62</v>
      </c>
      <c r="D24" s="96">
        <f t="shared" ref="D24:K28" si="0">D16*D7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41</v>
      </c>
      <c r="B25" s="40" t="s">
        <v>63</v>
      </c>
      <c r="C25" s="48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6">
        <f t="shared" si="0"/>
        <v>0</v>
      </c>
    </row>
    <row r="26" spans="1:11">
      <c r="A26" s="39" t="s">
        <v>41</v>
      </c>
      <c r="B26" s="40" t="s">
        <v>70</v>
      </c>
      <c r="C26" s="48" t="s">
        <v>66</v>
      </c>
      <c r="D26" s="99">
        <f t="shared" si="0"/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2">
        <f t="shared" si="0"/>
        <v>0</v>
      </c>
    </row>
    <row r="27" spans="1:11">
      <c r="A27" s="39" t="s">
        <v>41</v>
      </c>
      <c r="B27" s="40" t="s">
        <v>70</v>
      </c>
      <c r="C27" s="48" t="s">
        <v>68</v>
      </c>
      <c r="D27" s="99">
        <f t="shared" si="0"/>
        <v>0</v>
      </c>
      <c r="E27" s="100">
        <f t="shared" si="0"/>
        <v>0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0</v>
      </c>
      <c r="J27" s="100">
        <f t="shared" si="0"/>
        <v>0</v>
      </c>
      <c r="K27" s="102">
        <f t="shared" si="0"/>
        <v>0</v>
      </c>
    </row>
    <row r="28" spans="1:11" ht="15.75" thickBot="1">
      <c r="A28" s="42" t="s">
        <v>41</v>
      </c>
      <c r="B28" s="45" t="s">
        <v>70</v>
      </c>
      <c r="C28" s="49" t="s">
        <v>69</v>
      </c>
      <c r="D28" s="103">
        <f t="shared" si="0"/>
        <v>0</v>
      </c>
      <c r="E28" s="104">
        <f t="shared" si="0"/>
        <v>0</v>
      </c>
      <c r="F28" s="104">
        <f t="shared" si="0"/>
        <v>0</v>
      </c>
      <c r="G28" s="104">
        <f t="shared" si="0"/>
        <v>0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5">
        <f t="shared" si="0"/>
        <v>0</v>
      </c>
    </row>
    <row r="29" spans="1:11" ht="19.5" thickBot="1">
      <c r="A29" s="55" t="s">
        <v>54</v>
      </c>
      <c r="B29" s="287">
        <f>SUM(D24:K28)</f>
        <v>0</v>
      </c>
      <c r="C29" s="287"/>
      <c r="D29" s="287"/>
      <c r="E29" s="287"/>
      <c r="F29" s="287"/>
      <c r="G29" s="287"/>
      <c r="H29" s="287"/>
      <c r="I29" s="287"/>
      <c r="J29" s="287"/>
      <c r="K29" s="287"/>
    </row>
  </sheetData>
  <mergeCells count="11">
    <mergeCell ref="D22:K22"/>
    <mergeCell ref="B29:K29"/>
    <mergeCell ref="A1:K1"/>
    <mergeCell ref="A3:K3"/>
    <mergeCell ref="D5:K5"/>
    <mergeCell ref="B12:K12"/>
    <mergeCell ref="D14:K14"/>
    <mergeCell ref="A4:K4"/>
    <mergeCell ref="A13:K13"/>
    <mergeCell ref="A21:K21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topLeftCell="A7" zoomScaleNormal="100" workbookViewId="0">
      <selection activeCell="D16" sqref="D16:K20"/>
    </sheetView>
  </sheetViews>
  <sheetFormatPr defaultRowHeight="15"/>
  <cols>
    <col min="1" max="2" width="8.7109375" customWidth="1"/>
    <col min="3" max="3" width="6.42578125" customWidth="1"/>
    <col min="4" max="4" width="7.7109375" customWidth="1"/>
    <col min="5" max="5" width="7.140625" customWidth="1"/>
    <col min="6" max="6" width="6.85546875" customWidth="1"/>
    <col min="7" max="7" width="7.28515625" customWidth="1"/>
    <col min="8" max="8" width="8.7109375" customWidth="1"/>
    <col min="9" max="9" width="7.42578125" customWidth="1"/>
    <col min="10" max="1025" width="8.7109375" customWidth="1"/>
  </cols>
  <sheetData>
    <row r="1" spans="1:11" ht="31.5">
      <c r="A1" s="280" t="s">
        <v>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6.5" thickBot="1">
      <c r="A5" s="27"/>
      <c r="B5" s="50"/>
      <c r="C5" s="51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1" ht="15.75" thickBot="1">
      <c r="A6" s="52" t="s">
        <v>38</v>
      </c>
      <c r="B6" s="53" t="s">
        <v>57</v>
      </c>
      <c r="C6" s="54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</row>
    <row r="7" spans="1:11">
      <c r="A7" s="39" t="s">
        <v>41</v>
      </c>
      <c r="B7" s="40" t="s">
        <v>61</v>
      </c>
      <c r="C7" s="48" t="s">
        <v>62</v>
      </c>
      <c r="D7" s="79">
        <v>1</v>
      </c>
      <c r="E7" s="80">
        <v>1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1">
        <v>1</v>
      </c>
    </row>
    <row r="8" spans="1:11">
      <c r="A8" s="39" t="s">
        <v>41</v>
      </c>
      <c r="B8" s="40" t="s">
        <v>63</v>
      </c>
      <c r="C8" s="48" t="s">
        <v>62</v>
      </c>
      <c r="D8" s="66">
        <v>1</v>
      </c>
      <c r="E8" s="67">
        <v>1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8">
        <v>1</v>
      </c>
    </row>
    <row r="9" spans="1:11">
      <c r="A9" s="39" t="s">
        <v>41</v>
      </c>
      <c r="B9" s="40" t="s">
        <v>70</v>
      </c>
      <c r="C9" s="48" t="s">
        <v>66</v>
      </c>
      <c r="D9" s="66">
        <v>1</v>
      </c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8">
        <v>1</v>
      </c>
    </row>
    <row r="10" spans="1:11">
      <c r="A10" s="39" t="s">
        <v>41</v>
      </c>
      <c r="B10" s="40" t="s">
        <v>70</v>
      </c>
      <c r="C10" s="48" t="s">
        <v>68</v>
      </c>
      <c r="D10" s="66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8">
        <v>1</v>
      </c>
    </row>
    <row r="11" spans="1:11" ht="15.75" thickBot="1">
      <c r="A11" s="42" t="s">
        <v>41</v>
      </c>
      <c r="B11" s="45" t="s">
        <v>70</v>
      </c>
      <c r="C11" s="49" t="s">
        <v>69</v>
      </c>
      <c r="D11" s="69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>
        <v>1</v>
      </c>
      <c r="K11" s="71">
        <v>1</v>
      </c>
    </row>
    <row r="12" spans="1:11" ht="19.5" thickBot="1">
      <c r="A12" s="55" t="s">
        <v>54</v>
      </c>
      <c r="B12" s="287">
        <f>SUM(D7:K11)</f>
        <v>40</v>
      </c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6.5" thickBot="1">
      <c r="A14" s="27"/>
      <c r="B14" s="50"/>
      <c r="C14" s="51"/>
      <c r="D14" s="279" t="s">
        <v>56</v>
      </c>
      <c r="E14" s="279"/>
      <c r="F14" s="279"/>
      <c r="G14" s="279"/>
      <c r="H14" s="279"/>
      <c r="I14" s="279"/>
      <c r="J14" s="279"/>
      <c r="K14" s="279"/>
    </row>
    <row r="15" spans="1:11" ht="15.75" thickBot="1">
      <c r="A15" s="52" t="s">
        <v>38</v>
      </c>
      <c r="B15" s="53" t="s">
        <v>57</v>
      </c>
      <c r="C15" s="54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34" t="s">
        <v>39</v>
      </c>
    </row>
    <row r="16" spans="1:11">
      <c r="A16" s="39" t="s">
        <v>41</v>
      </c>
      <c r="B16" s="40" t="s">
        <v>61</v>
      </c>
      <c r="C16" s="48" t="s">
        <v>62</v>
      </c>
      <c r="D16" s="169"/>
      <c r="E16" s="170"/>
      <c r="F16" s="170"/>
      <c r="G16" s="170"/>
      <c r="H16" s="170"/>
      <c r="I16" s="170"/>
      <c r="J16" s="170"/>
      <c r="K16" s="171"/>
    </row>
    <row r="17" spans="1:11">
      <c r="A17" s="39" t="s">
        <v>41</v>
      </c>
      <c r="B17" s="40" t="s">
        <v>63</v>
      </c>
      <c r="C17" s="48" t="s">
        <v>62</v>
      </c>
      <c r="D17" s="172"/>
      <c r="E17" s="173"/>
      <c r="F17" s="173"/>
      <c r="G17" s="173"/>
      <c r="H17" s="173"/>
      <c r="I17" s="173"/>
      <c r="J17" s="173"/>
      <c r="K17" s="174"/>
    </row>
    <row r="18" spans="1:11">
      <c r="A18" s="39" t="s">
        <v>41</v>
      </c>
      <c r="B18" s="40" t="s">
        <v>70</v>
      </c>
      <c r="C18" s="48" t="s">
        <v>66</v>
      </c>
      <c r="D18" s="172"/>
      <c r="E18" s="173"/>
      <c r="F18" s="173"/>
      <c r="G18" s="173"/>
      <c r="H18" s="173"/>
      <c r="I18" s="173"/>
      <c r="J18" s="173"/>
      <c r="K18" s="174"/>
    </row>
    <row r="19" spans="1:11">
      <c r="A19" s="39" t="s">
        <v>41</v>
      </c>
      <c r="B19" s="40" t="s">
        <v>70</v>
      </c>
      <c r="C19" s="48" t="s">
        <v>68</v>
      </c>
      <c r="D19" s="172"/>
      <c r="E19" s="173"/>
      <c r="F19" s="173"/>
      <c r="G19" s="173"/>
      <c r="H19" s="173"/>
      <c r="I19" s="173"/>
      <c r="J19" s="173"/>
      <c r="K19" s="174"/>
    </row>
    <row r="20" spans="1:11" ht="15.75" thickBot="1">
      <c r="A20" s="42" t="s">
        <v>41</v>
      </c>
      <c r="B20" s="45" t="s">
        <v>70</v>
      </c>
      <c r="C20" s="49" t="s">
        <v>69</v>
      </c>
      <c r="D20" s="175"/>
      <c r="E20" s="176"/>
      <c r="F20" s="176"/>
      <c r="G20" s="176"/>
      <c r="H20" s="176"/>
      <c r="I20" s="176"/>
      <c r="J20" s="176"/>
      <c r="K20" s="177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50"/>
      <c r="C22" s="51"/>
      <c r="D22" s="279" t="s">
        <v>56</v>
      </c>
      <c r="E22" s="279"/>
      <c r="F22" s="279"/>
      <c r="G22" s="279"/>
      <c r="H22" s="279"/>
      <c r="I22" s="279"/>
      <c r="J22" s="279"/>
      <c r="K22" s="279"/>
    </row>
    <row r="23" spans="1:11" ht="15.75" thickBot="1">
      <c r="A23" s="52" t="s">
        <v>38</v>
      </c>
      <c r="B23" s="53" t="s">
        <v>57</v>
      </c>
      <c r="C23" s="54" t="s">
        <v>58</v>
      </c>
      <c r="D23" s="74" t="s">
        <v>59</v>
      </c>
      <c r="E23" s="75" t="s">
        <v>60</v>
      </c>
      <c r="F23" s="75">
        <v>-0.19</v>
      </c>
      <c r="G23" s="75">
        <v>-0.28999999999999998</v>
      </c>
      <c r="H23" s="75">
        <v>-0.49</v>
      </c>
      <c r="I23" s="75">
        <v>-0.69</v>
      </c>
      <c r="J23" s="75">
        <v>-0.99</v>
      </c>
      <c r="K23" s="34" t="s">
        <v>39</v>
      </c>
    </row>
    <row r="24" spans="1:11">
      <c r="A24" s="39" t="s">
        <v>41</v>
      </c>
      <c r="B24" s="40" t="s">
        <v>61</v>
      </c>
      <c r="C24" s="48" t="s">
        <v>62</v>
      </c>
      <c r="D24" s="96">
        <f t="shared" ref="D24:K28" si="0">D16*D7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41</v>
      </c>
      <c r="B25" s="40" t="s">
        <v>63</v>
      </c>
      <c r="C25" s="48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6">
        <f t="shared" si="0"/>
        <v>0</v>
      </c>
    </row>
    <row r="26" spans="1:11">
      <c r="A26" s="39" t="s">
        <v>41</v>
      </c>
      <c r="B26" s="40" t="s">
        <v>70</v>
      </c>
      <c r="C26" s="48" t="s">
        <v>66</v>
      </c>
      <c r="D26" s="99">
        <f t="shared" si="0"/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2">
        <f t="shared" si="0"/>
        <v>0</v>
      </c>
    </row>
    <row r="27" spans="1:11">
      <c r="A27" s="39" t="s">
        <v>41</v>
      </c>
      <c r="B27" s="40" t="s">
        <v>70</v>
      </c>
      <c r="C27" s="48" t="s">
        <v>68</v>
      </c>
      <c r="D27" s="99">
        <f t="shared" si="0"/>
        <v>0</v>
      </c>
      <c r="E27" s="100">
        <f t="shared" si="0"/>
        <v>0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0</v>
      </c>
      <c r="J27" s="100">
        <f t="shared" si="0"/>
        <v>0</v>
      </c>
      <c r="K27" s="102">
        <f t="shared" si="0"/>
        <v>0</v>
      </c>
    </row>
    <row r="28" spans="1:11" ht="15.75" thickBot="1">
      <c r="A28" s="42" t="s">
        <v>41</v>
      </c>
      <c r="B28" s="45" t="s">
        <v>70</v>
      </c>
      <c r="C28" s="49" t="s">
        <v>69</v>
      </c>
      <c r="D28" s="103">
        <f t="shared" si="0"/>
        <v>0</v>
      </c>
      <c r="E28" s="104">
        <f t="shared" si="0"/>
        <v>0</v>
      </c>
      <c r="F28" s="104">
        <f t="shared" si="0"/>
        <v>0</v>
      </c>
      <c r="G28" s="104">
        <f t="shared" si="0"/>
        <v>0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5">
        <f t="shared" si="0"/>
        <v>0</v>
      </c>
    </row>
    <row r="29" spans="1:11" ht="19.5" thickBot="1">
      <c r="A29" s="55" t="s">
        <v>54</v>
      </c>
      <c r="B29" s="287">
        <f>SUM(D24:K28)</f>
        <v>0</v>
      </c>
      <c r="C29" s="287"/>
      <c r="D29" s="287"/>
      <c r="E29" s="287"/>
      <c r="F29" s="287"/>
      <c r="G29" s="287"/>
      <c r="H29" s="287"/>
      <c r="I29" s="287"/>
      <c r="J29" s="287"/>
      <c r="K29" s="287"/>
    </row>
  </sheetData>
  <mergeCells count="11">
    <mergeCell ref="D14:K14"/>
    <mergeCell ref="A21:K21"/>
    <mergeCell ref="D22:K22"/>
    <mergeCell ref="B29:K29"/>
    <mergeCell ref="A1:K1"/>
    <mergeCell ref="A3:K3"/>
    <mergeCell ref="D5:K5"/>
    <mergeCell ref="B12:K12"/>
    <mergeCell ref="A13:K13"/>
    <mergeCell ref="A4:K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D16" sqref="D16:K20"/>
    </sheetView>
  </sheetViews>
  <sheetFormatPr defaultRowHeight="15"/>
  <cols>
    <col min="1" max="2" width="8.7109375" customWidth="1"/>
    <col min="3" max="3" width="6.7109375" customWidth="1"/>
    <col min="4" max="4" width="7" customWidth="1"/>
    <col min="5" max="5" width="6.42578125" customWidth="1"/>
    <col min="6" max="6" width="7.42578125" customWidth="1"/>
    <col min="7" max="7" width="7.140625" customWidth="1"/>
    <col min="8" max="8" width="7.85546875" customWidth="1"/>
    <col min="9" max="1025" width="8.7109375" customWidth="1"/>
  </cols>
  <sheetData>
    <row r="1" spans="1:11" ht="31.5">
      <c r="A1" s="280" t="s">
        <v>80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6.5" thickBot="1">
      <c r="A5" s="27"/>
      <c r="B5" s="28"/>
      <c r="C5" s="29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1" ht="15.75" thickBot="1">
      <c r="A6" s="30" t="s">
        <v>38</v>
      </c>
      <c r="B6" s="32" t="s">
        <v>57</v>
      </c>
      <c r="C6" s="33" t="s">
        <v>58</v>
      </c>
      <c r="D6" s="83" t="s">
        <v>59</v>
      </c>
      <c r="E6" s="84" t="s">
        <v>60</v>
      </c>
      <c r="F6" s="84">
        <v>-0.19</v>
      </c>
      <c r="G6" s="84">
        <v>-0.28999999999999998</v>
      </c>
      <c r="H6" s="84">
        <v>-0.49</v>
      </c>
      <c r="I6" s="84">
        <v>-0.69</v>
      </c>
      <c r="J6" s="84">
        <v>-0.99</v>
      </c>
      <c r="K6" s="85" t="s">
        <v>39</v>
      </c>
    </row>
    <row r="7" spans="1:11">
      <c r="A7" s="61" t="s">
        <v>41</v>
      </c>
      <c r="B7" s="36" t="s">
        <v>61</v>
      </c>
      <c r="C7" s="37" t="s">
        <v>62</v>
      </c>
      <c r="D7" s="79">
        <v>1</v>
      </c>
      <c r="E7" s="80">
        <v>1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1">
        <v>1</v>
      </c>
    </row>
    <row r="8" spans="1:11">
      <c r="A8" s="62" t="s">
        <v>41</v>
      </c>
      <c r="B8" s="40" t="s">
        <v>63</v>
      </c>
      <c r="C8" s="41" t="s">
        <v>62</v>
      </c>
      <c r="D8" s="66">
        <v>1</v>
      </c>
      <c r="E8" s="67">
        <v>1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8">
        <v>1</v>
      </c>
    </row>
    <row r="9" spans="1:11">
      <c r="A9" s="62" t="s">
        <v>41</v>
      </c>
      <c r="B9" s="40" t="s">
        <v>70</v>
      </c>
      <c r="C9" s="41" t="s">
        <v>66</v>
      </c>
      <c r="D9" s="66">
        <v>1</v>
      </c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8">
        <v>1</v>
      </c>
    </row>
    <row r="10" spans="1:11">
      <c r="A10" s="62" t="s">
        <v>41</v>
      </c>
      <c r="B10" s="40" t="s">
        <v>70</v>
      </c>
      <c r="C10" s="41" t="s">
        <v>68</v>
      </c>
      <c r="D10" s="66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8">
        <v>1</v>
      </c>
    </row>
    <row r="11" spans="1:11" ht="15.75" thickBot="1">
      <c r="A11" s="63" t="s">
        <v>41</v>
      </c>
      <c r="B11" s="45" t="s">
        <v>70</v>
      </c>
      <c r="C11" s="43" t="s">
        <v>69</v>
      </c>
      <c r="D11" s="69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>
        <v>1</v>
      </c>
      <c r="K11" s="71">
        <v>1</v>
      </c>
    </row>
    <row r="12" spans="1:11" ht="19.5" thickBot="1">
      <c r="A12" s="44" t="s">
        <v>54</v>
      </c>
      <c r="B12" s="282">
        <f>SUM(D7:K11)</f>
        <v>40</v>
      </c>
      <c r="C12" s="282"/>
      <c r="D12" s="287"/>
      <c r="E12" s="287"/>
      <c r="F12" s="287"/>
      <c r="G12" s="287"/>
      <c r="H12" s="287"/>
      <c r="I12" s="287"/>
      <c r="J12" s="287"/>
      <c r="K12" s="287"/>
    </row>
    <row r="13" spans="1:11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6.5" thickBot="1">
      <c r="A14" s="27"/>
      <c r="B14" s="28"/>
      <c r="C14" s="29"/>
      <c r="D14" s="279" t="s">
        <v>56</v>
      </c>
      <c r="E14" s="279"/>
      <c r="F14" s="279"/>
      <c r="G14" s="279"/>
      <c r="H14" s="279"/>
      <c r="I14" s="279"/>
      <c r="J14" s="279"/>
      <c r="K14" s="279"/>
    </row>
    <row r="15" spans="1:11" ht="15.75" thickBot="1">
      <c r="A15" s="30" t="s">
        <v>38</v>
      </c>
      <c r="B15" s="32" t="s">
        <v>57</v>
      </c>
      <c r="C15" s="64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82" t="s">
        <v>39</v>
      </c>
    </row>
    <row r="16" spans="1:11">
      <c r="A16" s="56" t="s">
        <v>41</v>
      </c>
      <c r="B16" s="36" t="s">
        <v>61</v>
      </c>
      <c r="C16" s="37" t="s">
        <v>62</v>
      </c>
      <c r="D16" s="160"/>
      <c r="E16" s="190"/>
      <c r="F16" s="190"/>
      <c r="G16" s="190"/>
      <c r="H16" s="161"/>
      <c r="I16" s="161"/>
      <c r="J16" s="161"/>
      <c r="K16" s="162"/>
    </row>
    <row r="17" spans="1:11">
      <c r="A17" s="39" t="s">
        <v>41</v>
      </c>
      <c r="B17" s="40" t="s">
        <v>63</v>
      </c>
      <c r="C17" s="41" t="s">
        <v>62</v>
      </c>
      <c r="D17" s="163"/>
      <c r="E17" s="191"/>
      <c r="F17" s="191"/>
      <c r="G17" s="191"/>
      <c r="H17" s="164"/>
      <c r="I17" s="164"/>
      <c r="J17" s="164"/>
      <c r="K17" s="165"/>
    </row>
    <row r="18" spans="1:11">
      <c r="A18" s="39" t="s">
        <v>41</v>
      </c>
      <c r="B18" s="40" t="s">
        <v>70</v>
      </c>
      <c r="C18" s="41" t="s">
        <v>66</v>
      </c>
      <c r="D18" s="163"/>
      <c r="E18" s="191"/>
      <c r="F18" s="191"/>
      <c r="G18" s="191"/>
      <c r="H18" s="164"/>
      <c r="I18" s="164"/>
      <c r="J18" s="164"/>
      <c r="K18" s="165"/>
    </row>
    <row r="19" spans="1:11">
      <c r="A19" s="39" t="s">
        <v>41</v>
      </c>
      <c r="B19" s="40" t="s">
        <v>70</v>
      </c>
      <c r="C19" s="41" t="s">
        <v>68</v>
      </c>
      <c r="D19" s="163"/>
      <c r="E19" s="191"/>
      <c r="F19" s="191"/>
      <c r="G19" s="191"/>
      <c r="H19" s="164"/>
      <c r="I19" s="164"/>
      <c r="J19" s="164"/>
      <c r="K19" s="165"/>
    </row>
    <row r="20" spans="1:11" ht="15.75" thickBot="1">
      <c r="A20" s="57" t="s">
        <v>41</v>
      </c>
      <c r="B20" s="45" t="s">
        <v>70</v>
      </c>
      <c r="C20" s="43" t="s">
        <v>69</v>
      </c>
      <c r="D20" s="166"/>
      <c r="E20" s="192"/>
      <c r="F20" s="192"/>
      <c r="G20" s="192"/>
      <c r="H20" s="167"/>
      <c r="I20" s="167"/>
      <c r="J20" s="167"/>
      <c r="K20" s="168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28"/>
      <c r="C22" s="29"/>
      <c r="D22" s="279" t="s">
        <v>56</v>
      </c>
      <c r="E22" s="279"/>
      <c r="F22" s="279"/>
      <c r="G22" s="279"/>
      <c r="H22" s="279"/>
      <c r="I22" s="279"/>
      <c r="J22" s="279"/>
      <c r="K22" s="279"/>
    </row>
    <row r="23" spans="1:11" ht="15.75" thickBot="1">
      <c r="A23" s="30" t="s">
        <v>38</v>
      </c>
      <c r="B23" s="32" t="s">
        <v>57</v>
      </c>
      <c r="C23" s="33" t="s">
        <v>58</v>
      </c>
      <c r="D23" s="74" t="s">
        <v>59</v>
      </c>
      <c r="E23" s="75" t="s">
        <v>60</v>
      </c>
      <c r="F23" s="75">
        <v>-0.19</v>
      </c>
      <c r="G23" s="75">
        <v>-0.28999999999999998</v>
      </c>
      <c r="H23" s="75">
        <v>-0.49</v>
      </c>
      <c r="I23" s="75">
        <v>-0.69</v>
      </c>
      <c r="J23" s="75">
        <v>-0.99</v>
      </c>
      <c r="K23" s="34" t="s">
        <v>39</v>
      </c>
    </row>
    <row r="24" spans="1:11">
      <c r="A24" s="56" t="s">
        <v>41</v>
      </c>
      <c r="B24" s="36" t="s">
        <v>61</v>
      </c>
      <c r="C24" s="37" t="s">
        <v>62</v>
      </c>
      <c r="D24" s="96">
        <f t="shared" ref="D24:K28" si="0">D16*D7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41</v>
      </c>
      <c r="B25" s="40" t="s">
        <v>63</v>
      </c>
      <c r="C25" s="41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6">
        <f t="shared" si="0"/>
        <v>0</v>
      </c>
    </row>
    <row r="26" spans="1:11">
      <c r="A26" s="39" t="s">
        <v>41</v>
      </c>
      <c r="B26" s="40" t="s">
        <v>70</v>
      </c>
      <c r="C26" s="41" t="s">
        <v>66</v>
      </c>
      <c r="D26" s="99">
        <f t="shared" si="0"/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2">
        <f t="shared" si="0"/>
        <v>0</v>
      </c>
    </row>
    <row r="27" spans="1:11">
      <c r="A27" s="39" t="s">
        <v>41</v>
      </c>
      <c r="B27" s="40" t="s">
        <v>70</v>
      </c>
      <c r="C27" s="41" t="s">
        <v>68</v>
      </c>
      <c r="D27" s="99">
        <f t="shared" si="0"/>
        <v>0</v>
      </c>
      <c r="E27" s="100">
        <f t="shared" si="0"/>
        <v>0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0</v>
      </c>
      <c r="J27" s="100">
        <f t="shared" si="0"/>
        <v>0</v>
      </c>
      <c r="K27" s="102">
        <f t="shared" si="0"/>
        <v>0</v>
      </c>
    </row>
    <row r="28" spans="1:11" ht="15.75" thickBot="1">
      <c r="A28" s="58" t="s">
        <v>41</v>
      </c>
      <c r="B28" s="59" t="s">
        <v>70</v>
      </c>
      <c r="C28" s="60" t="s">
        <v>69</v>
      </c>
      <c r="D28" s="103">
        <f t="shared" si="0"/>
        <v>0</v>
      </c>
      <c r="E28" s="104">
        <f t="shared" si="0"/>
        <v>0</v>
      </c>
      <c r="F28" s="104">
        <f t="shared" si="0"/>
        <v>0</v>
      </c>
      <c r="G28" s="104">
        <f t="shared" si="0"/>
        <v>0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5">
        <f t="shared" si="0"/>
        <v>0</v>
      </c>
    </row>
    <row r="29" spans="1:11" ht="19.5" thickBot="1">
      <c r="A29" s="44" t="s">
        <v>54</v>
      </c>
      <c r="B29" s="282">
        <f>SUM(D24:K28)</f>
        <v>0</v>
      </c>
      <c r="C29" s="282"/>
      <c r="D29" s="282"/>
      <c r="E29" s="282"/>
      <c r="F29" s="282"/>
      <c r="G29" s="282"/>
      <c r="H29" s="282"/>
      <c r="I29" s="282"/>
      <c r="J29" s="282"/>
      <c r="K29" s="282"/>
    </row>
  </sheetData>
  <mergeCells count="11">
    <mergeCell ref="B29:K29"/>
    <mergeCell ref="A13:K13"/>
    <mergeCell ref="D14:K14"/>
    <mergeCell ref="A21:K21"/>
    <mergeCell ref="D22:K22"/>
    <mergeCell ref="A1:K1"/>
    <mergeCell ref="A3:K3"/>
    <mergeCell ref="A4:K4"/>
    <mergeCell ref="D5:K5"/>
    <mergeCell ref="B12:K12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Normal="100" workbookViewId="0">
      <selection activeCell="D3" sqref="D3"/>
    </sheetView>
  </sheetViews>
  <sheetFormatPr defaultRowHeight="15"/>
  <cols>
    <col min="1" max="1" width="55.5703125" customWidth="1"/>
    <col min="2" max="2" width="8.7109375" customWidth="1"/>
    <col min="3" max="3" width="16.42578125" customWidth="1"/>
    <col min="4" max="4" width="13.7109375" customWidth="1"/>
    <col min="5" max="5" width="12.28515625" customWidth="1"/>
    <col min="6" max="1023" width="8.7109375" customWidth="1"/>
  </cols>
  <sheetData>
    <row r="1" spans="1:5" ht="33" customHeight="1" thickBot="1">
      <c r="A1" s="272" t="s">
        <v>108</v>
      </c>
      <c r="B1" s="272"/>
      <c r="C1" s="272"/>
    </row>
    <row r="2" spans="1:5" ht="20.25" thickBot="1">
      <c r="A2" s="2" t="s">
        <v>12</v>
      </c>
      <c r="B2" s="247" t="s">
        <v>13</v>
      </c>
      <c r="C2" s="248" t="s">
        <v>14</v>
      </c>
      <c r="D2" s="245" t="s">
        <v>74</v>
      </c>
      <c r="E2" s="246" t="s">
        <v>15</v>
      </c>
    </row>
    <row r="3" spans="1:5" ht="15.75">
      <c r="A3" s="240" t="s">
        <v>16</v>
      </c>
      <c r="B3" s="3" t="s">
        <v>17</v>
      </c>
      <c r="C3" s="255">
        <v>6000</v>
      </c>
      <c r="D3" s="249"/>
      <c r="E3" s="249">
        <f t="shared" ref="E3:E15" si="0">SUM(C3*D3)</f>
        <v>0</v>
      </c>
    </row>
    <row r="4" spans="1:5" ht="15.75">
      <c r="A4" s="241" t="s">
        <v>18</v>
      </c>
      <c r="B4" s="4" t="s">
        <v>17</v>
      </c>
      <c r="C4" s="256">
        <v>500</v>
      </c>
      <c r="D4" s="249"/>
      <c r="E4" s="249">
        <f t="shared" si="0"/>
        <v>0</v>
      </c>
    </row>
    <row r="5" spans="1:5" ht="15.75">
      <c r="A5" s="242" t="s">
        <v>97</v>
      </c>
      <c r="B5" s="5" t="s">
        <v>19</v>
      </c>
      <c r="C5" s="257">
        <v>24.6</v>
      </c>
      <c r="D5" s="249"/>
      <c r="E5" s="249">
        <f t="shared" si="0"/>
        <v>0</v>
      </c>
    </row>
    <row r="6" spans="1:5" ht="15.75">
      <c r="A6" s="242" t="s">
        <v>98</v>
      </c>
      <c r="B6" s="5" t="s">
        <v>19</v>
      </c>
      <c r="C6" s="257">
        <v>123.55</v>
      </c>
      <c r="D6" s="249"/>
      <c r="E6" s="249">
        <f t="shared" si="0"/>
        <v>0</v>
      </c>
    </row>
    <row r="7" spans="1:5" ht="15.75">
      <c r="A7" s="242" t="s">
        <v>20</v>
      </c>
      <c r="B7" s="5" t="s">
        <v>21</v>
      </c>
      <c r="C7" s="257">
        <v>2.6</v>
      </c>
      <c r="D7" s="249"/>
      <c r="E7" s="249">
        <f t="shared" si="0"/>
        <v>0</v>
      </c>
    </row>
    <row r="8" spans="1:5" ht="15.75">
      <c r="A8" s="242" t="s">
        <v>100</v>
      </c>
      <c r="B8" s="254" t="s">
        <v>21</v>
      </c>
      <c r="C8" s="257">
        <v>0.18</v>
      </c>
      <c r="D8" s="261"/>
      <c r="E8" s="249">
        <f t="shared" si="0"/>
        <v>0</v>
      </c>
    </row>
    <row r="9" spans="1:5" ht="15.75">
      <c r="A9" s="242" t="s">
        <v>22</v>
      </c>
      <c r="B9" s="5" t="s">
        <v>19</v>
      </c>
      <c r="C9" s="257">
        <v>370</v>
      </c>
      <c r="D9" s="249"/>
      <c r="E9" s="249">
        <f t="shared" si="0"/>
        <v>0</v>
      </c>
    </row>
    <row r="10" spans="1:5" ht="15.75">
      <c r="A10" s="242" t="s">
        <v>23</v>
      </c>
      <c r="B10" s="5" t="s">
        <v>19</v>
      </c>
      <c r="C10" s="257">
        <v>244.9</v>
      </c>
      <c r="D10" s="249"/>
      <c r="E10" s="249">
        <f t="shared" si="0"/>
        <v>0</v>
      </c>
    </row>
    <row r="11" spans="1:5" ht="15.75">
      <c r="A11" s="242" t="s">
        <v>99</v>
      </c>
      <c r="B11" s="254" t="s">
        <v>25</v>
      </c>
      <c r="C11" s="257">
        <v>3.55</v>
      </c>
      <c r="D11" s="261"/>
      <c r="E11" s="249">
        <f t="shared" si="0"/>
        <v>0</v>
      </c>
    </row>
    <row r="12" spans="1:5" ht="15.75">
      <c r="A12" s="242" t="s">
        <v>24</v>
      </c>
      <c r="B12" s="5" t="s">
        <v>25</v>
      </c>
      <c r="C12" s="257">
        <v>0.2</v>
      </c>
      <c r="D12" s="249"/>
      <c r="E12" s="249">
        <f t="shared" si="0"/>
        <v>0</v>
      </c>
    </row>
    <row r="13" spans="1:5" ht="15.75">
      <c r="A13" s="242" t="s">
        <v>96</v>
      </c>
      <c r="B13" s="254" t="s">
        <v>19</v>
      </c>
      <c r="C13" s="257">
        <v>1</v>
      </c>
      <c r="D13" s="261"/>
      <c r="E13" s="249">
        <f t="shared" si="0"/>
        <v>0</v>
      </c>
    </row>
    <row r="14" spans="1:5" ht="15.75">
      <c r="A14" s="242" t="s">
        <v>27</v>
      </c>
      <c r="B14" s="5" t="s">
        <v>25</v>
      </c>
      <c r="C14" s="257">
        <v>1.5</v>
      </c>
      <c r="D14" s="249"/>
      <c r="E14" s="249">
        <f t="shared" si="0"/>
        <v>0</v>
      </c>
    </row>
    <row r="15" spans="1:5" ht="15.75">
      <c r="A15" s="242" t="s">
        <v>101</v>
      </c>
      <c r="B15" s="254" t="s">
        <v>25</v>
      </c>
      <c r="C15" s="257">
        <v>0.1</v>
      </c>
      <c r="D15" s="261"/>
      <c r="E15" s="249">
        <f t="shared" si="0"/>
        <v>0</v>
      </c>
    </row>
    <row r="16" spans="1:5" ht="15.75">
      <c r="A16" s="242" t="s">
        <v>28</v>
      </c>
      <c r="B16" s="5" t="s">
        <v>25</v>
      </c>
      <c r="C16" s="257">
        <v>8.11</v>
      </c>
      <c r="D16" s="249"/>
      <c r="E16" s="249">
        <f t="shared" ref="E16:E24" si="1">SUM(C16*D16)</f>
        <v>0</v>
      </c>
    </row>
    <row r="17" spans="1:5" ht="15.75">
      <c r="A17" s="242" t="s">
        <v>29</v>
      </c>
      <c r="B17" s="5" t="s">
        <v>25</v>
      </c>
      <c r="C17" s="257">
        <v>5.82</v>
      </c>
      <c r="D17" s="249"/>
      <c r="E17" s="249">
        <f t="shared" si="1"/>
        <v>0</v>
      </c>
    </row>
    <row r="18" spans="1:5" ht="15.75">
      <c r="A18" s="242" t="s">
        <v>30</v>
      </c>
      <c r="B18" s="5" t="s">
        <v>17</v>
      </c>
      <c r="C18" s="258">
        <v>1</v>
      </c>
      <c r="D18" s="249"/>
      <c r="E18" s="249">
        <f t="shared" si="1"/>
        <v>0</v>
      </c>
    </row>
    <row r="19" spans="1:5" ht="15.75">
      <c r="A19" s="242" t="s">
        <v>31</v>
      </c>
      <c r="B19" s="5" t="s">
        <v>17</v>
      </c>
      <c r="C19" s="258">
        <v>200</v>
      </c>
      <c r="D19" s="249"/>
      <c r="E19" s="249">
        <f t="shared" si="1"/>
        <v>0</v>
      </c>
    </row>
    <row r="20" spans="1:5" ht="15.75">
      <c r="A20" s="243" t="s">
        <v>32</v>
      </c>
      <c r="B20" s="6" t="s">
        <v>33</v>
      </c>
      <c r="C20" s="259">
        <v>400</v>
      </c>
      <c r="D20" s="249"/>
      <c r="E20" s="249">
        <f t="shared" si="1"/>
        <v>0</v>
      </c>
    </row>
    <row r="21" spans="1:5" ht="15.75">
      <c r="A21" s="242" t="s">
        <v>34</v>
      </c>
      <c r="B21" s="5" t="s">
        <v>33</v>
      </c>
      <c r="C21" s="258">
        <v>130</v>
      </c>
      <c r="D21" s="249"/>
      <c r="E21" s="249">
        <f t="shared" si="1"/>
        <v>0</v>
      </c>
    </row>
    <row r="22" spans="1:5" ht="15.75">
      <c r="A22" s="242" t="s">
        <v>95</v>
      </c>
      <c r="B22" s="5" t="s">
        <v>26</v>
      </c>
      <c r="C22" s="258">
        <v>40</v>
      </c>
      <c r="D22" s="249"/>
      <c r="E22" s="249">
        <f t="shared" si="1"/>
        <v>0</v>
      </c>
    </row>
    <row r="23" spans="1:5" ht="15.75">
      <c r="A23" s="241" t="s">
        <v>35</v>
      </c>
      <c r="B23" s="4" t="s">
        <v>33</v>
      </c>
      <c r="C23" s="256">
        <v>5</v>
      </c>
      <c r="D23" s="249"/>
      <c r="E23" s="249">
        <f t="shared" si="1"/>
        <v>0</v>
      </c>
    </row>
    <row r="24" spans="1:5" ht="16.5" thickBot="1">
      <c r="A24" s="244" t="s">
        <v>36</v>
      </c>
      <c r="B24" s="7" t="s">
        <v>33</v>
      </c>
      <c r="C24" s="260">
        <v>5</v>
      </c>
      <c r="D24" s="249"/>
      <c r="E24" s="250">
        <f t="shared" si="1"/>
        <v>0</v>
      </c>
    </row>
    <row r="25" spans="1:5" ht="15.75" customHeight="1" thickBot="1">
      <c r="E25" s="251">
        <f>SUM(E3:E24)</f>
        <v>0</v>
      </c>
    </row>
  </sheetData>
  <mergeCells count="1">
    <mergeCell ref="A1:C1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workbookViewId="0">
      <selection activeCell="B12" sqref="B12:I13"/>
    </sheetView>
  </sheetViews>
  <sheetFormatPr defaultRowHeight="15"/>
  <cols>
    <col min="1" max="1" width="10.28515625" customWidth="1"/>
    <col min="2" max="1025" width="8.7109375" customWidth="1"/>
  </cols>
  <sheetData>
    <row r="1" spans="1:9" ht="20.25">
      <c r="A1" s="273" t="s">
        <v>104</v>
      </c>
      <c r="B1" s="273"/>
      <c r="C1" s="273"/>
      <c r="D1" s="273"/>
      <c r="E1" s="273"/>
      <c r="F1" s="273"/>
      <c r="G1" s="273"/>
      <c r="H1" s="273"/>
      <c r="I1" s="273"/>
    </row>
    <row r="2" spans="1:9" ht="25.5">
      <c r="A2" s="8"/>
      <c r="B2" s="9"/>
      <c r="C2" s="9"/>
      <c r="D2" s="9"/>
      <c r="E2" s="9"/>
      <c r="F2" s="9"/>
      <c r="G2" s="9"/>
      <c r="H2" s="9"/>
      <c r="I2" s="9"/>
    </row>
    <row r="3" spans="1:9" ht="15.75">
      <c r="A3" s="274" t="s">
        <v>37</v>
      </c>
      <c r="B3" s="274"/>
      <c r="C3" s="274"/>
      <c r="D3" s="274"/>
      <c r="E3" s="274"/>
      <c r="F3" s="274"/>
      <c r="G3" s="274"/>
      <c r="H3" s="274"/>
      <c r="I3" s="274"/>
    </row>
    <row r="4" spans="1:9" ht="16.5" thickBot="1">
      <c r="A4" s="10" t="s">
        <v>38</v>
      </c>
      <c r="B4" s="11">
        <v>-0.09</v>
      </c>
      <c r="C4" s="12">
        <v>-0.14000000000000001</v>
      </c>
      <c r="D4" s="12">
        <v>-0.19</v>
      </c>
      <c r="E4" s="12">
        <v>-0.28999999999999998</v>
      </c>
      <c r="F4" s="12">
        <v>-0.49</v>
      </c>
      <c r="G4" s="12">
        <v>-0.69</v>
      </c>
      <c r="H4" s="12">
        <v>-0.99</v>
      </c>
      <c r="I4" s="13" t="s">
        <v>39</v>
      </c>
    </row>
    <row r="5" spans="1:9" ht="15.75">
      <c r="A5" s="14" t="s">
        <v>40</v>
      </c>
      <c r="B5" s="221">
        <v>114</v>
      </c>
      <c r="C5" s="223">
        <v>164</v>
      </c>
      <c r="D5" s="223">
        <v>187</v>
      </c>
      <c r="E5" s="223">
        <v>243</v>
      </c>
      <c r="F5" s="223">
        <v>307</v>
      </c>
      <c r="G5" s="223">
        <v>675</v>
      </c>
      <c r="H5" s="223">
        <v>1517</v>
      </c>
      <c r="I5" s="220">
        <v>1221</v>
      </c>
    </row>
    <row r="6" spans="1:9" ht="16.5" thickBot="1">
      <c r="A6" s="15" t="s">
        <v>41</v>
      </c>
      <c r="B6" s="222">
        <v>20</v>
      </c>
      <c r="C6" s="224">
        <v>20</v>
      </c>
      <c r="D6" s="224">
        <v>20</v>
      </c>
      <c r="E6" s="224">
        <v>20</v>
      </c>
      <c r="F6" s="224">
        <v>20</v>
      </c>
      <c r="G6" s="224">
        <v>20</v>
      </c>
      <c r="H6" s="224">
        <v>20</v>
      </c>
      <c r="I6" s="219">
        <v>24</v>
      </c>
    </row>
    <row r="7" spans="1:9" ht="16.5" thickBot="1">
      <c r="A7" s="16" t="s">
        <v>42</v>
      </c>
      <c r="B7" s="275">
        <f>SUM(B5:I6)</f>
        <v>4592</v>
      </c>
      <c r="C7" s="275"/>
      <c r="D7" s="275"/>
      <c r="E7" s="275"/>
      <c r="F7" s="275"/>
      <c r="G7" s="275"/>
      <c r="H7" s="275"/>
      <c r="I7" s="275"/>
    </row>
    <row r="8" spans="1:9" ht="15.75">
      <c r="A8" s="9"/>
      <c r="B8" s="9"/>
      <c r="C8" s="9"/>
      <c r="D8" s="9"/>
      <c r="E8" s="9"/>
      <c r="F8" s="9"/>
      <c r="G8" s="9"/>
      <c r="H8" s="9"/>
      <c r="I8" s="9"/>
    </row>
    <row r="10" spans="1:9" ht="16.5" thickBot="1">
      <c r="A10" s="9" t="s">
        <v>105</v>
      </c>
      <c r="B10" s="9"/>
      <c r="C10" s="9"/>
      <c r="D10" s="9"/>
      <c r="E10" s="9"/>
      <c r="F10" s="9"/>
      <c r="G10" s="9"/>
      <c r="H10" s="9"/>
      <c r="I10" s="9"/>
    </row>
    <row r="11" spans="1:9" ht="16.5" thickBot="1">
      <c r="A11" s="227" t="s">
        <v>38</v>
      </c>
      <c r="B11" s="11">
        <v>-0.09</v>
      </c>
      <c r="C11" s="12">
        <v>-0.14000000000000001</v>
      </c>
      <c r="D11" s="12">
        <v>-0.19</v>
      </c>
      <c r="E11" s="12">
        <v>-0.28999999999999998</v>
      </c>
      <c r="F11" s="12">
        <v>-0.49</v>
      </c>
      <c r="G11" s="12">
        <v>-0.69</v>
      </c>
      <c r="H11" s="12">
        <v>-0.99</v>
      </c>
      <c r="I11" s="13" t="s">
        <v>39</v>
      </c>
    </row>
    <row r="12" spans="1:9" ht="15.75">
      <c r="A12" s="226" t="s">
        <v>40</v>
      </c>
      <c r="B12" s="234"/>
      <c r="C12" s="235"/>
      <c r="D12" s="235"/>
      <c r="E12" s="235"/>
      <c r="F12" s="235"/>
      <c r="G12" s="235"/>
      <c r="H12" s="235"/>
      <c r="I12" s="236"/>
    </row>
    <row r="13" spans="1:9" ht="16.5" thickBot="1">
      <c r="A13" s="225" t="s">
        <v>41</v>
      </c>
      <c r="B13" s="237"/>
      <c r="C13" s="238"/>
      <c r="D13" s="238"/>
      <c r="E13" s="238"/>
      <c r="F13" s="238"/>
      <c r="G13" s="238"/>
      <c r="H13" s="238"/>
      <c r="I13" s="239"/>
    </row>
    <row r="14" spans="1:9" ht="16.5" thickBot="1">
      <c r="A14" s="17" t="s">
        <v>42</v>
      </c>
      <c r="B14" s="276">
        <f>SUM(B12:I13)</f>
        <v>0</v>
      </c>
      <c r="C14" s="276"/>
      <c r="D14" s="276"/>
      <c r="E14" s="276"/>
      <c r="F14" s="276"/>
      <c r="G14" s="276"/>
      <c r="H14" s="276"/>
      <c r="I14" s="276"/>
    </row>
    <row r="15" spans="1:9" ht="15.75">
      <c r="A15" s="9"/>
      <c r="B15" s="9"/>
      <c r="C15" s="9"/>
      <c r="D15" s="9"/>
      <c r="E15" s="9"/>
      <c r="F15" s="9"/>
      <c r="G15" s="9"/>
      <c r="H15" s="9"/>
      <c r="I15" s="9"/>
    </row>
    <row r="16" spans="1:9" ht="16.5" thickBot="1">
      <c r="A16" s="9" t="s">
        <v>43</v>
      </c>
      <c r="B16" s="9"/>
      <c r="C16" s="9"/>
      <c r="D16" s="9"/>
      <c r="E16" s="9"/>
      <c r="F16" s="9"/>
      <c r="G16" s="9"/>
      <c r="H16" s="9"/>
      <c r="I16" s="9"/>
    </row>
    <row r="17" spans="1:9" ht="16.5" thickBot="1">
      <c r="A17" s="227" t="s">
        <v>38</v>
      </c>
      <c r="B17" s="11">
        <v>-0.09</v>
      </c>
      <c r="C17" s="12">
        <v>-0.14000000000000001</v>
      </c>
      <c r="D17" s="12">
        <v>-0.19</v>
      </c>
      <c r="E17" s="12">
        <v>-0.28999999999999998</v>
      </c>
      <c r="F17" s="12">
        <v>-0.49</v>
      </c>
      <c r="G17" s="12">
        <v>-0.69</v>
      </c>
      <c r="H17" s="12">
        <v>-0.99</v>
      </c>
      <c r="I17" s="13" t="s">
        <v>39</v>
      </c>
    </row>
    <row r="18" spans="1:9" ht="15.75">
      <c r="A18" s="226" t="s">
        <v>40</v>
      </c>
      <c r="B18" s="228">
        <f t="shared" ref="B18:I19" si="0">B12*B5</f>
        <v>0</v>
      </c>
      <c r="C18" s="229">
        <f t="shared" si="0"/>
        <v>0</v>
      </c>
      <c r="D18" s="229">
        <f t="shared" si="0"/>
        <v>0</v>
      </c>
      <c r="E18" s="229">
        <f t="shared" si="0"/>
        <v>0</v>
      </c>
      <c r="F18" s="229">
        <f t="shared" si="0"/>
        <v>0</v>
      </c>
      <c r="G18" s="229">
        <f t="shared" si="0"/>
        <v>0</v>
      </c>
      <c r="H18" s="229">
        <f t="shared" si="0"/>
        <v>0</v>
      </c>
      <c r="I18" s="230">
        <f t="shared" si="0"/>
        <v>0</v>
      </c>
    </row>
    <row r="19" spans="1:9" ht="16.5" thickBot="1">
      <c r="A19" s="225" t="s">
        <v>41</v>
      </c>
      <c r="B19" s="231">
        <f t="shared" si="0"/>
        <v>0</v>
      </c>
      <c r="C19" s="232">
        <f t="shared" si="0"/>
        <v>0</v>
      </c>
      <c r="D19" s="232">
        <f t="shared" si="0"/>
        <v>0</v>
      </c>
      <c r="E19" s="232">
        <f t="shared" si="0"/>
        <v>0</v>
      </c>
      <c r="F19" s="232">
        <f t="shared" si="0"/>
        <v>0</v>
      </c>
      <c r="G19" s="232">
        <f t="shared" si="0"/>
        <v>0</v>
      </c>
      <c r="H19" s="232">
        <f t="shared" si="0"/>
        <v>0</v>
      </c>
      <c r="I19" s="233">
        <f t="shared" si="0"/>
        <v>0</v>
      </c>
    </row>
    <row r="20" spans="1:9" ht="21" thickBot="1">
      <c r="A20" s="17" t="s">
        <v>42</v>
      </c>
      <c r="B20" s="277">
        <f>SUM(B18:I19)</f>
        <v>0</v>
      </c>
      <c r="C20" s="277"/>
      <c r="D20" s="277"/>
      <c r="E20" s="277"/>
      <c r="F20" s="277"/>
      <c r="G20" s="277"/>
      <c r="H20" s="277"/>
      <c r="I20" s="277"/>
    </row>
  </sheetData>
  <mergeCells count="5">
    <mergeCell ref="A1:I1"/>
    <mergeCell ref="A3:I3"/>
    <mergeCell ref="B7:I7"/>
    <mergeCell ref="B14:I14"/>
    <mergeCell ref="B20:I20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opLeftCell="B1" zoomScaleNormal="100" workbookViewId="0">
      <selection activeCell="G4" sqref="G4:G13"/>
    </sheetView>
  </sheetViews>
  <sheetFormatPr defaultRowHeight="15"/>
  <cols>
    <col min="1" max="1" width="20.5703125" customWidth="1"/>
    <col min="2" max="2" width="13.140625" customWidth="1"/>
    <col min="3" max="3" width="14.5703125" customWidth="1"/>
    <col min="4" max="4" width="16.140625" customWidth="1"/>
    <col min="5" max="5" width="15.5703125" customWidth="1"/>
    <col min="6" max="6" width="15.28515625" customWidth="1"/>
    <col min="7" max="7" width="22.42578125" customWidth="1"/>
    <col min="8" max="8" width="27.85546875" customWidth="1"/>
    <col min="9" max="1027" width="8.7109375" customWidth="1"/>
  </cols>
  <sheetData>
    <row r="1" spans="1:8" ht="20.25">
      <c r="A1" s="273" t="s">
        <v>106</v>
      </c>
      <c r="B1" s="273"/>
      <c r="C1" s="273"/>
      <c r="D1" s="273"/>
      <c r="E1" s="72"/>
      <c r="F1" s="72"/>
    </row>
    <row r="2" spans="1:8" ht="19.5" thickBot="1">
      <c r="A2" s="18"/>
      <c r="B2" s="9"/>
      <c r="C2" s="9"/>
      <c r="G2" s="203" t="s">
        <v>107</v>
      </c>
    </row>
    <row r="3" spans="1:8" ht="16.5" thickBot="1">
      <c r="A3" s="194" t="s">
        <v>44</v>
      </c>
      <c r="B3" s="206" t="s">
        <v>90</v>
      </c>
      <c r="C3" s="195" t="s">
        <v>45</v>
      </c>
      <c r="D3" s="196" t="s">
        <v>91</v>
      </c>
      <c r="E3" s="196" t="s">
        <v>92</v>
      </c>
      <c r="F3" s="196" t="s">
        <v>26</v>
      </c>
      <c r="G3" s="201" t="s">
        <v>46</v>
      </c>
      <c r="H3" s="202" t="s">
        <v>83</v>
      </c>
    </row>
    <row r="4" spans="1:8" ht="15.75">
      <c r="A4" s="197" t="s">
        <v>47</v>
      </c>
      <c r="B4" s="205" t="s">
        <v>85</v>
      </c>
      <c r="C4" s="198">
        <v>6</v>
      </c>
      <c r="D4" s="199" t="s">
        <v>86</v>
      </c>
      <c r="E4" s="216" t="s">
        <v>89</v>
      </c>
      <c r="F4" s="216">
        <v>13900</v>
      </c>
      <c r="G4" s="200"/>
      <c r="H4" s="207">
        <f>SUM(F4*G4)</f>
        <v>0</v>
      </c>
    </row>
    <row r="5" spans="1:8" ht="15.75">
      <c r="A5" s="19" t="s">
        <v>48</v>
      </c>
      <c r="B5" s="20" t="s">
        <v>85</v>
      </c>
      <c r="C5" s="21">
        <v>5</v>
      </c>
      <c r="D5" s="22" t="s">
        <v>87</v>
      </c>
      <c r="E5" s="22" t="s">
        <v>88</v>
      </c>
      <c r="F5" s="217">
        <v>7650</v>
      </c>
      <c r="G5" s="23"/>
      <c r="H5" s="208">
        <f t="shared" ref="H5:H13" si="0">SUM(F5*G5)</f>
        <v>0</v>
      </c>
    </row>
    <row r="6" spans="1:8" ht="15.75">
      <c r="A6" s="19" t="s">
        <v>49</v>
      </c>
      <c r="B6" s="20" t="s">
        <v>85</v>
      </c>
      <c r="C6" s="21">
        <v>5</v>
      </c>
      <c r="D6" s="22" t="s">
        <v>86</v>
      </c>
      <c r="E6" s="22" t="s">
        <v>89</v>
      </c>
      <c r="F6" s="217">
        <v>4300</v>
      </c>
      <c r="G6" s="23"/>
      <c r="H6" s="208">
        <f t="shared" si="0"/>
        <v>0</v>
      </c>
    </row>
    <row r="7" spans="1:8" ht="15.75">
      <c r="A7" s="19" t="s">
        <v>50</v>
      </c>
      <c r="B7" s="20" t="s">
        <v>85</v>
      </c>
      <c r="C7" s="21">
        <v>6</v>
      </c>
      <c r="D7" s="22" t="s">
        <v>86</v>
      </c>
      <c r="E7" s="22" t="s">
        <v>89</v>
      </c>
      <c r="F7" s="217">
        <v>10700</v>
      </c>
      <c r="G7" s="23"/>
      <c r="H7" s="208">
        <f t="shared" si="0"/>
        <v>0</v>
      </c>
    </row>
    <row r="8" spans="1:8" ht="15.75">
      <c r="A8" s="19" t="s">
        <v>51</v>
      </c>
      <c r="B8" s="20" t="s">
        <v>85</v>
      </c>
      <c r="C8" s="21">
        <v>6</v>
      </c>
      <c r="D8" s="22" t="s">
        <v>86</v>
      </c>
      <c r="E8" s="22" t="s">
        <v>88</v>
      </c>
      <c r="F8" s="217">
        <v>75150</v>
      </c>
      <c r="G8" s="23"/>
      <c r="H8" s="208">
        <f t="shared" si="0"/>
        <v>0</v>
      </c>
    </row>
    <row r="9" spans="1:8" ht="15.75">
      <c r="A9" s="19" t="s">
        <v>51</v>
      </c>
      <c r="B9" s="20" t="s">
        <v>85</v>
      </c>
      <c r="C9" s="21">
        <v>6</v>
      </c>
      <c r="D9" s="22" t="s">
        <v>86</v>
      </c>
      <c r="E9" s="22" t="s">
        <v>89</v>
      </c>
      <c r="F9" s="217">
        <v>1000</v>
      </c>
      <c r="G9" s="23"/>
      <c r="H9" s="208">
        <f t="shared" si="0"/>
        <v>0</v>
      </c>
    </row>
    <row r="10" spans="1:8" ht="15.75">
      <c r="A10" s="24" t="s">
        <v>52</v>
      </c>
      <c r="B10" s="20" t="s">
        <v>85</v>
      </c>
      <c r="C10" s="21">
        <v>6</v>
      </c>
      <c r="D10" s="22" t="s">
        <v>86</v>
      </c>
      <c r="E10" s="22" t="s">
        <v>89</v>
      </c>
      <c r="F10" s="217">
        <v>25700</v>
      </c>
      <c r="G10" s="23"/>
      <c r="H10" s="208">
        <f t="shared" si="0"/>
        <v>0</v>
      </c>
    </row>
    <row r="11" spans="1:8" ht="15.75">
      <c r="A11" s="24" t="s">
        <v>94</v>
      </c>
      <c r="B11" s="20" t="s">
        <v>85</v>
      </c>
      <c r="C11" s="21">
        <v>6</v>
      </c>
      <c r="D11" s="22" t="s">
        <v>86</v>
      </c>
      <c r="E11" s="22" t="s">
        <v>89</v>
      </c>
      <c r="F11" s="22">
        <v>100</v>
      </c>
      <c r="G11" s="23"/>
      <c r="H11" s="208">
        <f t="shared" si="0"/>
        <v>0</v>
      </c>
    </row>
    <row r="12" spans="1:8" ht="15.75">
      <c r="A12" s="24" t="s">
        <v>53</v>
      </c>
      <c r="B12" s="20" t="s">
        <v>85</v>
      </c>
      <c r="C12" s="21">
        <v>6</v>
      </c>
      <c r="D12" s="22" t="s">
        <v>86</v>
      </c>
      <c r="E12" s="22" t="s">
        <v>89</v>
      </c>
      <c r="F12" s="217">
        <v>4900</v>
      </c>
      <c r="G12" s="23"/>
      <c r="H12" s="208">
        <f t="shared" si="0"/>
        <v>0</v>
      </c>
    </row>
    <row r="13" spans="1:8" ht="16.5" thickBot="1">
      <c r="A13" s="24" t="s">
        <v>84</v>
      </c>
      <c r="B13" s="20" t="s">
        <v>85</v>
      </c>
      <c r="C13" s="21">
        <v>5</v>
      </c>
      <c r="D13" s="22" t="s">
        <v>86</v>
      </c>
      <c r="E13" s="22" t="s">
        <v>89</v>
      </c>
      <c r="F13" s="217">
        <v>4750</v>
      </c>
      <c r="G13" s="218"/>
      <c r="H13" s="209">
        <f t="shared" si="0"/>
        <v>0</v>
      </c>
    </row>
    <row r="14" spans="1:8" ht="23.25" thickBot="1">
      <c r="A14" s="193" t="s">
        <v>54</v>
      </c>
      <c r="B14" s="211"/>
      <c r="C14" s="212"/>
      <c r="D14" s="213"/>
      <c r="E14" s="213"/>
      <c r="F14" s="215">
        <f>SUM(F4:F13)</f>
        <v>148150</v>
      </c>
      <c r="G14" s="214"/>
      <c r="H14" s="210">
        <f>SUM(H4:H13)</f>
        <v>0</v>
      </c>
    </row>
    <row r="16" spans="1:8" ht="15.75">
      <c r="A16" s="204" t="s">
        <v>93</v>
      </c>
      <c r="B16" s="25"/>
      <c r="C16" s="26"/>
      <c r="G16" s="26"/>
    </row>
    <row r="17" spans="2:2">
      <c r="B17" s="25"/>
    </row>
  </sheetData>
  <mergeCells count="1">
    <mergeCell ref="A1:D1"/>
  </mergeCells>
  <pageMargins left="0.7" right="0.7" top="0.78749999999999998" bottom="0.78749999999999998" header="0.51180555555555496" footer="0.51180555555555496"/>
  <pageSetup paperSize="9" scale="90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topLeftCell="A4" zoomScaleNormal="100" workbookViewId="0">
      <selection activeCell="D18" sqref="D18:K24"/>
    </sheetView>
  </sheetViews>
  <sheetFormatPr defaultRowHeight="15"/>
  <cols>
    <col min="1" max="1" width="8.5703125" customWidth="1"/>
    <col min="2" max="2" width="7.42578125" customWidth="1"/>
    <col min="3" max="3" width="5.7109375" customWidth="1"/>
    <col min="4" max="4" width="8" customWidth="1"/>
    <col min="5" max="6" width="7.42578125" customWidth="1"/>
    <col min="7" max="7" width="7.28515625" customWidth="1"/>
    <col min="8" max="8" width="7.5703125" customWidth="1"/>
    <col min="9" max="9" width="7.28515625" customWidth="1"/>
    <col min="10" max="10" width="6.5703125" customWidth="1"/>
    <col min="11" max="11" width="17" customWidth="1"/>
    <col min="12" max="1025" width="8.7109375" customWidth="1"/>
  </cols>
  <sheetData>
    <row r="1" spans="1:22" ht="31.5">
      <c r="A1" s="280" t="s">
        <v>75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22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22" ht="15.75">
      <c r="A3" s="281" t="s">
        <v>109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22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22" ht="16.5" thickBot="1">
      <c r="A5" s="27"/>
      <c r="B5" s="28"/>
      <c r="C5" s="29"/>
      <c r="D5" s="279" t="s">
        <v>56</v>
      </c>
      <c r="E5" s="279"/>
      <c r="F5" s="279"/>
      <c r="G5" s="279"/>
      <c r="H5" s="279"/>
      <c r="I5" s="279"/>
      <c r="J5" s="279"/>
      <c r="K5" s="279"/>
      <c r="N5" s="31"/>
      <c r="O5" s="31"/>
      <c r="P5" s="31"/>
      <c r="Q5" s="31"/>
      <c r="R5" s="31"/>
      <c r="S5" s="31"/>
      <c r="T5" s="31"/>
      <c r="U5" s="31"/>
      <c r="V5" s="31"/>
    </row>
    <row r="6" spans="1:22" ht="15.75" thickBot="1">
      <c r="A6" s="30" t="s">
        <v>38</v>
      </c>
      <c r="B6" s="32" t="s">
        <v>57</v>
      </c>
      <c r="C6" s="33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  <c r="O6" s="31"/>
      <c r="P6" s="31"/>
      <c r="Q6" s="31"/>
      <c r="R6" s="31"/>
      <c r="S6" s="31"/>
      <c r="T6" s="31"/>
      <c r="U6" s="31"/>
      <c r="V6" s="31"/>
    </row>
    <row r="7" spans="1:22">
      <c r="A7" s="35" t="s">
        <v>40</v>
      </c>
      <c r="B7" s="36" t="s">
        <v>61</v>
      </c>
      <c r="C7" s="37" t="s">
        <v>62</v>
      </c>
      <c r="D7" s="117">
        <v>46</v>
      </c>
      <c r="E7" s="118">
        <v>53</v>
      </c>
      <c r="F7" s="118">
        <v>40</v>
      </c>
      <c r="G7" s="118">
        <v>8</v>
      </c>
      <c r="H7" s="118">
        <v>1</v>
      </c>
      <c r="I7" s="118">
        <v>1</v>
      </c>
      <c r="J7" s="118">
        <v>1</v>
      </c>
      <c r="K7" s="119">
        <v>1</v>
      </c>
      <c r="N7" s="38"/>
      <c r="O7" s="31"/>
      <c r="P7" s="31"/>
      <c r="Q7" s="31"/>
      <c r="R7" s="31"/>
      <c r="S7" s="31"/>
      <c r="T7" s="31"/>
      <c r="U7" s="31"/>
      <c r="V7" s="31"/>
    </row>
    <row r="8" spans="1:22">
      <c r="A8" s="39" t="s">
        <v>40</v>
      </c>
      <c r="B8" s="40" t="s">
        <v>63</v>
      </c>
      <c r="C8" s="41" t="s">
        <v>62</v>
      </c>
      <c r="D8" s="120">
        <v>1</v>
      </c>
      <c r="E8" s="121">
        <v>1</v>
      </c>
      <c r="F8" s="121">
        <v>1</v>
      </c>
      <c r="G8" s="121">
        <v>1</v>
      </c>
      <c r="H8" s="121">
        <v>1</v>
      </c>
      <c r="I8" s="121">
        <v>1</v>
      </c>
      <c r="J8" s="121">
        <v>1</v>
      </c>
      <c r="K8" s="122">
        <v>1</v>
      </c>
      <c r="O8" s="31"/>
      <c r="P8" s="31"/>
      <c r="Q8" s="31"/>
      <c r="R8" s="31"/>
      <c r="S8" s="31"/>
      <c r="T8" s="31"/>
      <c r="U8" s="31"/>
      <c r="V8" s="31"/>
    </row>
    <row r="9" spans="1:22">
      <c r="A9" s="39" t="s">
        <v>40</v>
      </c>
      <c r="B9" s="40" t="s">
        <v>64</v>
      </c>
      <c r="C9" s="41" t="s">
        <v>65</v>
      </c>
      <c r="D9" s="120">
        <v>20</v>
      </c>
      <c r="E9" s="121">
        <v>30</v>
      </c>
      <c r="F9" s="121">
        <v>100</v>
      </c>
      <c r="G9" s="121">
        <v>150</v>
      </c>
      <c r="H9" s="121">
        <v>200</v>
      </c>
      <c r="I9" s="121">
        <v>500</v>
      </c>
      <c r="J9" s="121">
        <v>1200</v>
      </c>
      <c r="K9" s="122">
        <v>800</v>
      </c>
      <c r="M9" s="73"/>
    </row>
    <row r="10" spans="1:22">
      <c r="A10" s="39" t="s">
        <v>40</v>
      </c>
      <c r="B10" s="40" t="s">
        <v>64</v>
      </c>
      <c r="C10" s="41" t="s">
        <v>66</v>
      </c>
      <c r="D10" s="120">
        <v>20</v>
      </c>
      <c r="E10" s="121">
        <v>10</v>
      </c>
      <c r="F10" s="121">
        <v>20</v>
      </c>
      <c r="G10" s="121">
        <v>20</v>
      </c>
      <c r="H10" s="121">
        <v>50</v>
      </c>
      <c r="I10" s="121">
        <v>60</v>
      </c>
      <c r="J10" s="121">
        <v>120</v>
      </c>
      <c r="K10" s="122">
        <v>200</v>
      </c>
      <c r="L10" s="73"/>
      <c r="M10" s="73"/>
    </row>
    <row r="11" spans="1:22">
      <c r="A11" s="39" t="s">
        <v>40</v>
      </c>
      <c r="B11" s="40" t="s">
        <v>64</v>
      </c>
      <c r="C11" s="41" t="s">
        <v>67</v>
      </c>
      <c r="D11" s="120"/>
      <c r="E11" s="121"/>
      <c r="F11" s="121"/>
      <c r="G11" s="121"/>
      <c r="H11" s="121"/>
      <c r="I11" s="121"/>
      <c r="J11" s="121"/>
      <c r="K11" s="122"/>
    </row>
    <row r="12" spans="1:22">
      <c r="A12" s="39" t="s">
        <v>40</v>
      </c>
      <c r="B12" s="40" t="s">
        <v>64</v>
      </c>
      <c r="C12" s="41" t="s">
        <v>68</v>
      </c>
      <c r="D12" s="120">
        <v>10</v>
      </c>
      <c r="E12" s="121">
        <v>10</v>
      </c>
      <c r="F12" s="123">
        <v>10</v>
      </c>
      <c r="G12" s="123">
        <v>20</v>
      </c>
      <c r="H12" s="123">
        <v>30</v>
      </c>
      <c r="I12" s="121">
        <v>70</v>
      </c>
      <c r="J12" s="121">
        <v>100</v>
      </c>
      <c r="K12" s="122">
        <v>100</v>
      </c>
      <c r="M12" s="73"/>
    </row>
    <row r="13" spans="1:22">
      <c r="A13" s="42" t="s">
        <v>40</v>
      </c>
      <c r="B13" s="40" t="s">
        <v>64</v>
      </c>
      <c r="C13" s="43" t="s">
        <v>69</v>
      </c>
      <c r="D13" s="124">
        <v>1</v>
      </c>
      <c r="E13" s="125">
        <v>1</v>
      </c>
      <c r="F13" s="126">
        <v>1</v>
      </c>
      <c r="G13" s="126">
        <v>7</v>
      </c>
      <c r="H13" s="126">
        <v>10</v>
      </c>
      <c r="I13" s="125">
        <v>20</v>
      </c>
      <c r="J13" s="125">
        <v>30</v>
      </c>
      <c r="K13" s="127">
        <v>30</v>
      </c>
      <c r="M13" s="73"/>
    </row>
    <row r="14" spans="1:22" ht="18.75">
      <c r="A14" s="44" t="s">
        <v>54</v>
      </c>
      <c r="B14" s="282">
        <f>SUM(D7:K13)</f>
        <v>4109</v>
      </c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22" ht="24" thickBot="1">
      <c r="A15" s="278" t="s">
        <v>111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  <row r="16" spans="1:22" ht="16.5" thickBot="1">
      <c r="A16" s="27"/>
      <c r="B16" s="28"/>
      <c r="C16" s="29"/>
      <c r="D16" s="279" t="s">
        <v>56</v>
      </c>
      <c r="E16" s="279"/>
      <c r="F16" s="279"/>
      <c r="G16" s="279"/>
      <c r="H16" s="279"/>
      <c r="I16" s="279"/>
      <c r="J16" s="279"/>
      <c r="K16" s="279"/>
    </row>
    <row r="17" spans="1:11" ht="15.75" thickBot="1">
      <c r="A17" s="30" t="s">
        <v>38</v>
      </c>
      <c r="B17" s="32" t="s">
        <v>57</v>
      </c>
      <c r="C17" s="33" t="s">
        <v>58</v>
      </c>
      <c r="D17" s="74" t="s">
        <v>59</v>
      </c>
      <c r="E17" s="75" t="s">
        <v>60</v>
      </c>
      <c r="F17" s="75">
        <v>-0.19</v>
      </c>
      <c r="G17" s="75">
        <v>-0.28999999999999998</v>
      </c>
      <c r="H17" s="75">
        <v>-0.49</v>
      </c>
      <c r="I17" s="75">
        <v>-0.69</v>
      </c>
      <c r="J17" s="75">
        <v>-0.99</v>
      </c>
      <c r="K17" s="34" t="s">
        <v>39</v>
      </c>
    </row>
    <row r="18" spans="1:11">
      <c r="A18" s="35" t="s">
        <v>40</v>
      </c>
      <c r="B18" s="36" t="s">
        <v>61</v>
      </c>
      <c r="C18" s="37" t="s">
        <v>62</v>
      </c>
      <c r="D18" s="138"/>
      <c r="E18" s="139"/>
      <c r="F18" s="139"/>
      <c r="G18" s="139"/>
      <c r="H18" s="139"/>
      <c r="I18" s="139"/>
      <c r="J18" s="139"/>
      <c r="K18" s="140"/>
    </row>
    <row r="19" spans="1:11">
      <c r="A19" s="39" t="s">
        <v>40</v>
      </c>
      <c r="B19" s="40" t="s">
        <v>63</v>
      </c>
      <c r="C19" s="41" t="s">
        <v>62</v>
      </c>
      <c r="D19" s="141"/>
      <c r="E19" s="142"/>
      <c r="F19" s="142"/>
      <c r="G19" s="142"/>
      <c r="H19" s="142"/>
      <c r="I19" s="142"/>
      <c r="J19" s="142"/>
      <c r="K19" s="143"/>
    </row>
    <row r="20" spans="1:11">
      <c r="A20" s="39" t="s">
        <v>40</v>
      </c>
      <c r="B20" s="40"/>
      <c r="C20" s="41" t="s">
        <v>65</v>
      </c>
      <c r="D20" s="141"/>
      <c r="E20" s="142"/>
      <c r="F20" s="142"/>
      <c r="G20" s="142"/>
      <c r="H20" s="142"/>
      <c r="I20" s="142"/>
      <c r="J20" s="142"/>
      <c r="K20" s="143"/>
    </row>
    <row r="21" spans="1:11">
      <c r="A21" s="39" t="s">
        <v>40</v>
      </c>
      <c r="B21" s="40" t="s">
        <v>70</v>
      </c>
      <c r="C21" s="41" t="s">
        <v>66</v>
      </c>
      <c r="D21" s="141"/>
      <c r="E21" s="142"/>
      <c r="F21" s="142"/>
      <c r="G21" s="142"/>
      <c r="H21" s="142"/>
      <c r="I21" s="142"/>
      <c r="J21" s="142"/>
      <c r="K21" s="143"/>
    </row>
    <row r="22" spans="1:11">
      <c r="A22" s="39" t="s">
        <v>40</v>
      </c>
      <c r="B22" s="40" t="s">
        <v>70</v>
      </c>
      <c r="C22" s="41" t="s">
        <v>67</v>
      </c>
      <c r="D22" s="141"/>
      <c r="E22" s="142"/>
      <c r="F22" s="142"/>
      <c r="G22" s="142"/>
      <c r="H22" s="142"/>
      <c r="I22" s="142"/>
      <c r="J22" s="142"/>
      <c r="K22" s="143"/>
    </row>
    <row r="23" spans="1:11">
      <c r="A23" s="39" t="s">
        <v>40</v>
      </c>
      <c r="B23" s="40" t="s">
        <v>70</v>
      </c>
      <c r="C23" s="41" t="s">
        <v>68</v>
      </c>
      <c r="D23" s="141"/>
      <c r="E23" s="142"/>
      <c r="F23" s="142"/>
      <c r="G23" s="142"/>
      <c r="H23" s="142"/>
      <c r="I23" s="142"/>
      <c r="J23" s="142"/>
      <c r="K23" s="143"/>
    </row>
    <row r="24" spans="1:11" ht="15.75" thickBot="1">
      <c r="A24" s="42" t="s">
        <v>40</v>
      </c>
      <c r="B24" s="45" t="s">
        <v>70</v>
      </c>
      <c r="C24" s="43" t="s">
        <v>69</v>
      </c>
      <c r="D24" s="144"/>
      <c r="E24" s="145"/>
      <c r="F24" s="146"/>
      <c r="G24" s="146"/>
      <c r="H24" s="146"/>
      <c r="I24" s="145"/>
      <c r="J24" s="145"/>
      <c r="K24" s="147"/>
    </row>
    <row r="25" spans="1:11" ht="24" thickBot="1">
      <c r="A25" s="278" t="s">
        <v>81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  <row r="26" spans="1:11" ht="16.5" thickBot="1">
      <c r="A26" s="27"/>
      <c r="B26" s="28"/>
      <c r="C26" s="29"/>
      <c r="D26" s="279" t="s">
        <v>56</v>
      </c>
      <c r="E26" s="279"/>
      <c r="F26" s="279"/>
      <c r="G26" s="279"/>
      <c r="H26" s="279"/>
      <c r="I26" s="279"/>
      <c r="J26" s="279"/>
      <c r="K26" s="279"/>
    </row>
    <row r="27" spans="1:11" ht="15.75" thickBot="1">
      <c r="A27" s="30" t="s">
        <v>38</v>
      </c>
      <c r="B27" s="32" t="s">
        <v>57</v>
      </c>
      <c r="C27" s="33" t="s">
        <v>58</v>
      </c>
      <c r="D27" s="74" t="s">
        <v>59</v>
      </c>
      <c r="E27" s="75" t="s">
        <v>60</v>
      </c>
      <c r="F27" s="75">
        <v>-0.19</v>
      </c>
      <c r="G27" s="75">
        <v>-0.28999999999999998</v>
      </c>
      <c r="H27" s="75">
        <v>-0.49</v>
      </c>
      <c r="I27" s="75">
        <v>-0.69</v>
      </c>
      <c r="J27" s="75">
        <v>-0.99</v>
      </c>
      <c r="K27" s="34" t="s">
        <v>39</v>
      </c>
    </row>
    <row r="28" spans="1:11">
      <c r="A28" s="35" t="s">
        <v>40</v>
      </c>
      <c r="B28" s="36" t="s">
        <v>61</v>
      </c>
      <c r="C28" s="37" t="s">
        <v>62</v>
      </c>
      <c r="D28" s="86">
        <f t="shared" ref="D28:K31" si="0">D7*D18</f>
        <v>0</v>
      </c>
      <c r="E28" s="87">
        <f t="shared" si="0"/>
        <v>0</v>
      </c>
      <c r="F28" s="87">
        <f t="shared" si="0"/>
        <v>0</v>
      </c>
      <c r="G28" s="87">
        <f t="shared" si="0"/>
        <v>0</v>
      </c>
      <c r="H28" s="87">
        <f t="shared" si="0"/>
        <v>0</v>
      </c>
      <c r="I28" s="87">
        <f t="shared" si="0"/>
        <v>0</v>
      </c>
      <c r="J28" s="87">
        <f t="shared" si="0"/>
        <v>0</v>
      </c>
      <c r="K28" s="88">
        <f t="shared" si="0"/>
        <v>0</v>
      </c>
    </row>
    <row r="29" spans="1:11" ht="15" customHeight="1">
      <c r="A29" s="39" t="s">
        <v>40</v>
      </c>
      <c r="B29" s="40" t="s">
        <v>63</v>
      </c>
      <c r="C29" s="41" t="s">
        <v>62</v>
      </c>
      <c r="D29" s="89">
        <f t="shared" si="0"/>
        <v>0</v>
      </c>
      <c r="E29" s="90">
        <f t="shared" si="0"/>
        <v>0</v>
      </c>
      <c r="F29" s="90">
        <f t="shared" si="0"/>
        <v>0</v>
      </c>
      <c r="G29" s="90">
        <f t="shared" si="0"/>
        <v>0</v>
      </c>
      <c r="H29" s="90">
        <f t="shared" si="0"/>
        <v>0</v>
      </c>
      <c r="I29" s="90">
        <f t="shared" si="0"/>
        <v>0</v>
      </c>
      <c r="J29" s="90">
        <f t="shared" si="0"/>
        <v>0</v>
      </c>
      <c r="K29" s="91">
        <f t="shared" si="0"/>
        <v>0</v>
      </c>
    </row>
    <row r="30" spans="1:11" ht="15" customHeight="1">
      <c r="A30" s="39" t="s">
        <v>40</v>
      </c>
      <c r="B30" s="40"/>
      <c r="C30" s="41" t="s">
        <v>65</v>
      </c>
      <c r="D30" s="89">
        <f t="shared" si="0"/>
        <v>0</v>
      </c>
      <c r="E30" s="90">
        <f t="shared" si="0"/>
        <v>0</v>
      </c>
      <c r="F30" s="90">
        <f t="shared" si="0"/>
        <v>0</v>
      </c>
      <c r="G30" s="90">
        <f t="shared" si="0"/>
        <v>0</v>
      </c>
      <c r="H30" s="90">
        <f t="shared" si="0"/>
        <v>0</v>
      </c>
      <c r="I30" s="90">
        <f t="shared" si="0"/>
        <v>0</v>
      </c>
      <c r="J30" s="90">
        <f t="shared" si="0"/>
        <v>0</v>
      </c>
      <c r="K30" s="91">
        <f t="shared" si="0"/>
        <v>0</v>
      </c>
    </row>
    <row r="31" spans="1:11">
      <c r="A31" s="39" t="s">
        <v>40</v>
      </c>
      <c r="B31" s="40" t="s">
        <v>70</v>
      </c>
      <c r="C31" s="41" t="s">
        <v>66</v>
      </c>
      <c r="D31" s="89">
        <f t="shared" si="0"/>
        <v>0</v>
      </c>
      <c r="E31" s="90">
        <f t="shared" si="0"/>
        <v>0</v>
      </c>
      <c r="F31" s="90">
        <f t="shared" si="0"/>
        <v>0</v>
      </c>
      <c r="G31" s="90">
        <f t="shared" si="0"/>
        <v>0</v>
      </c>
      <c r="H31" s="90">
        <f t="shared" si="0"/>
        <v>0</v>
      </c>
      <c r="I31" s="90">
        <f t="shared" si="0"/>
        <v>0</v>
      </c>
      <c r="J31" s="90">
        <f t="shared" si="0"/>
        <v>0</v>
      </c>
      <c r="K31" s="91">
        <f t="shared" si="0"/>
        <v>0</v>
      </c>
    </row>
    <row r="32" spans="1:11">
      <c r="A32" s="39" t="s">
        <v>40</v>
      </c>
      <c r="B32" s="40" t="s">
        <v>70</v>
      </c>
      <c r="C32" s="41" t="s">
        <v>67</v>
      </c>
      <c r="D32" s="89"/>
      <c r="E32" s="90"/>
      <c r="F32" s="90"/>
      <c r="G32" s="90">
        <f t="shared" ref="G32:K34" si="1">G11*G22</f>
        <v>0</v>
      </c>
      <c r="H32" s="90">
        <f t="shared" si="1"/>
        <v>0</v>
      </c>
      <c r="I32" s="90">
        <f t="shared" si="1"/>
        <v>0</v>
      </c>
      <c r="J32" s="90">
        <f t="shared" si="1"/>
        <v>0</v>
      </c>
      <c r="K32" s="91">
        <f t="shared" si="1"/>
        <v>0</v>
      </c>
    </row>
    <row r="33" spans="1:11">
      <c r="A33" s="39" t="s">
        <v>40</v>
      </c>
      <c r="B33" s="40" t="s">
        <v>70</v>
      </c>
      <c r="C33" s="41" t="s">
        <v>68</v>
      </c>
      <c r="D33" s="89">
        <f t="shared" ref="D33:F34" si="2">D12*D23</f>
        <v>0</v>
      </c>
      <c r="E33" s="90">
        <f t="shared" si="2"/>
        <v>0</v>
      </c>
      <c r="F33" s="90">
        <f t="shared" si="2"/>
        <v>0</v>
      </c>
      <c r="G33" s="90">
        <f t="shared" si="1"/>
        <v>0</v>
      </c>
      <c r="H33" s="90">
        <f t="shared" si="1"/>
        <v>0</v>
      </c>
      <c r="I33" s="90">
        <f t="shared" si="1"/>
        <v>0</v>
      </c>
      <c r="J33" s="90">
        <f t="shared" si="1"/>
        <v>0</v>
      </c>
      <c r="K33" s="91">
        <f t="shared" si="1"/>
        <v>0</v>
      </c>
    </row>
    <row r="34" spans="1:11" ht="15.75" thickBot="1">
      <c r="A34" s="42" t="s">
        <v>40</v>
      </c>
      <c r="B34" s="45" t="s">
        <v>70</v>
      </c>
      <c r="C34" s="43" t="s">
        <v>69</v>
      </c>
      <c r="D34" s="92">
        <f t="shared" si="2"/>
        <v>0</v>
      </c>
      <c r="E34" s="93">
        <f t="shared" si="2"/>
        <v>0</v>
      </c>
      <c r="F34" s="94">
        <f t="shared" si="2"/>
        <v>0</v>
      </c>
      <c r="G34" s="94">
        <f t="shared" si="1"/>
        <v>0</v>
      </c>
      <c r="H34" s="94">
        <f t="shared" si="1"/>
        <v>0</v>
      </c>
      <c r="I34" s="93">
        <f t="shared" si="1"/>
        <v>0</v>
      </c>
      <c r="J34" s="93">
        <f t="shared" si="1"/>
        <v>0</v>
      </c>
      <c r="K34" s="95">
        <f t="shared" si="1"/>
        <v>0</v>
      </c>
    </row>
    <row r="35" spans="1:11" ht="19.5" thickBot="1">
      <c r="A35" s="44" t="s">
        <v>54</v>
      </c>
      <c r="B35" s="252"/>
      <c r="C35" s="253"/>
      <c r="D35" s="253"/>
      <c r="E35" s="253"/>
      <c r="F35" s="253"/>
      <c r="G35" s="253"/>
      <c r="H35" s="253"/>
      <c r="I35" s="253"/>
      <c r="J35" s="252"/>
      <c r="K35" s="252">
        <f>SUM(D28:K34)</f>
        <v>0</v>
      </c>
    </row>
  </sheetData>
  <mergeCells count="10">
    <mergeCell ref="A15:K15"/>
    <mergeCell ref="D16:K16"/>
    <mergeCell ref="A25:K25"/>
    <mergeCell ref="D26:K26"/>
    <mergeCell ref="A1:K1"/>
    <mergeCell ref="A3:K3"/>
    <mergeCell ref="A4:K4"/>
    <mergeCell ref="D5:K5"/>
    <mergeCell ref="B14:K1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Normal="100" workbookViewId="0">
      <selection activeCell="D16" sqref="D16:K20"/>
    </sheetView>
  </sheetViews>
  <sheetFormatPr defaultRowHeight="15"/>
  <cols>
    <col min="1" max="1" width="8" customWidth="1"/>
    <col min="2" max="2" width="7.42578125" customWidth="1"/>
    <col min="3" max="3" width="6.140625" customWidth="1"/>
    <col min="4" max="5" width="7.140625" customWidth="1"/>
    <col min="6" max="6" width="6.5703125" customWidth="1"/>
    <col min="7" max="7" width="7.5703125" customWidth="1"/>
    <col min="8" max="8" width="7.140625" customWidth="1"/>
    <col min="9" max="1025" width="8.7109375" customWidth="1"/>
  </cols>
  <sheetData>
    <row r="1" spans="1:13" ht="31.5">
      <c r="A1" s="284" t="s">
        <v>76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3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3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3" ht="16.5" thickBot="1">
      <c r="A5" s="27"/>
      <c r="B5" s="28"/>
      <c r="C5" s="29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3" ht="15.75" thickBot="1">
      <c r="A6" s="30" t="s">
        <v>38</v>
      </c>
      <c r="B6" s="32" t="s">
        <v>57</v>
      </c>
      <c r="C6" s="33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</row>
    <row r="7" spans="1:13">
      <c r="A7" s="46" t="s">
        <v>40</v>
      </c>
      <c r="B7" s="36" t="s">
        <v>61</v>
      </c>
      <c r="C7" s="47" t="s">
        <v>62</v>
      </c>
      <c r="D7" s="128">
        <v>2</v>
      </c>
      <c r="E7" s="129">
        <v>43</v>
      </c>
      <c r="F7" s="129">
        <v>1</v>
      </c>
      <c r="G7" s="129">
        <v>23</v>
      </c>
      <c r="H7" s="129">
        <v>1</v>
      </c>
      <c r="I7" s="129">
        <v>1</v>
      </c>
      <c r="J7" s="129">
        <v>1</v>
      </c>
      <c r="K7" s="130">
        <v>1</v>
      </c>
    </row>
    <row r="8" spans="1:13">
      <c r="A8" s="39" t="s">
        <v>40</v>
      </c>
      <c r="B8" s="40" t="s">
        <v>63</v>
      </c>
      <c r="C8" s="48" t="s">
        <v>62</v>
      </c>
      <c r="D8" s="131">
        <v>1</v>
      </c>
      <c r="E8" s="132">
        <v>1</v>
      </c>
      <c r="F8" s="132">
        <v>1</v>
      </c>
      <c r="G8" s="132">
        <v>1</v>
      </c>
      <c r="H8" s="132">
        <v>1</v>
      </c>
      <c r="I8" s="132">
        <v>1</v>
      </c>
      <c r="J8" s="133">
        <v>1</v>
      </c>
      <c r="K8" s="134">
        <v>1</v>
      </c>
    </row>
    <row r="9" spans="1:13">
      <c r="A9" s="39" t="s">
        <v>40</v>
      </c>
      <c r="B9" s="40" t="s">
        <v>70</v>
      </c>
      <c r="C9" s="48" t="s">
        <v>66</v>
      </c>
      <c r="D9" s="131">
        <v>1</v>
      </c>
      <c r="E9" s="132">
        <v>1</v>
      </c>
      <c r="F9" s="132">
        <v>1</v>
      </c>
      <c r="G9" s="132">
        <v>1</v>
      </c>
      <c r="H9" s="132">
        <v>1</v>
      </c>
      <c r="I9" s="132">
        <v>5</v>
      </c>
      <c r="J9" s="133">
        <v>40</v>
      </c>
      <c r="K9" s="134">
        <v>50</v>
      </c>
      <c r="M9" s="73"/>
    </row>
    <row r="10" spans="1:13">
      <c r="A10" s="39" t="s">
        <v>40</v>
      </c>
      <c r="B10" s="40" t="s">
        <v>70</v>
      </c>
      <c r="C10" s="48" t="s">
        <v>68</v>
      </c>
      <c r="D10" s="131">
        <v>1</v>
      </c>
      <c r="E10" s="132">
        <v>1</v>
      </c>
      <c r="F10" s="132">
        <v>1</v>
      </c>
      <c r="G10" s="132">
        <v>1</v>
      </c>
      <c r="H10" s="132">
        <v>1</v>
      </c>
      <c r="I10" s="132">
        <v>5</v>
      </c>
      <c r="J10" s="133">
        <v>10</v>
      </c>
      <c r="K10" s="134">
        <v>20</v>
      </c>
      <c r="M10" s="73"/>
    </row>
    <row r="11" spans="1:13">
      <c r="A11" s="42" t="s">
        <v>40</v>
      </c>
      <c r="B11" s="45" t="s">
        <v>70</v>
      </c>
      <c r="C11" s="49" t="s">
        <v>69</v>
      </c>
      <c r="D11" s="135">
        <v>1</v>
      </c>
      <c r="E11" s="136">
        <v>1</v>
      </c>
      <c r="F11" s="136">
        <v>1</v>
      </c>
      <c r="G11" s="136">
        <v>1</v>
      </c>
      <c r="H11" s="136">
        <v>1</v>
      </c>
      <c r="I11" s="136">
        <v>1</v>
      </c>
      <c r="J11" s="136">
        <v>1</v>
      </c>
      <c r="K11" s="137">
        <v>3</v>
      </c>
      <c r="M11" s="73"/>
    </row>
    <row r="12" spans="1:13" ht="18.75">
      <c r="A12" s="44" t="s">
        <v>54</v>
      </c>
      <c r="B12" s="285">
        <f>SUM(D7:K11)</f>
        <v>231</v>
      </c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3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3" ht="16.5" thickBot="1">
      <c r="A14" s="27"/>
      <c r="B14" s="28"/>
      <c r="C14" s="29"/>
      <c r="D14" s="286" t="s">
        <v>56</v>
      </c>
      <c r="E14" s="286"/>
      <c r="F14" s="286"/>
      <c r="G14" s="286"/>
      <c r="H14" s="286"/>
      <c r="I14" s="286"/>
      <c r="J14" s="286"/>
      <c r="K14" s="286"/>
    </row>
    <row r="15" spans="1:13" ht="15.75" thickBot="1">
      <c r="A15" s="30" t="s">
        <v>38</v>
      </c>
      <c r="B15" s="32" t="s">
        <v>57</v>
      </c>
      <c r="C15" s="33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34" t="s">
        <v>39</v>
      </c>
    </row>
    <row r="16" spans="1:13">
      <c r="A16" s="35" t="s">
        <v>40</v>
      </c>
      <c r="B16" s="36" t="s">
        <v>61</v>
      </c>
      <c r="C16" s="37" t="s">
        <v>62</v>
      </c>
      <c r="D16" s="148"/>
      <c r="E16" s="149"/>
      <c r="F16" s="149"/>
      <c r="G16" s="149"/>
      <c r="H16" s="149"/>
      <c r="I16" s="149"/>
      <c r="J16" s="150"/>
      <c r="K16" s="151"/>
    </row>
    <row r="17" spans="1:11">
      <c r="A17" s="39" t="s">
        <v>40</v>
      </c>
      <c r="B17" s="40" t="s">
        <v>63</v>
      </c>
      <c r="C17" s="41" t="s">
        <v>62</v>
      </c>
      <c r="D17" s="152"/>
      <c r="E17" s="153"/>
      <c r="F17" s="153"/>
      <c r="G17" s="153"/>
      <c r="H17" s="153"/>
      <c r="I17" s="153"/>
      <c r="J17" s="153"/>
      <c r="K17" s="154"/>
    </row>
    <row r="18" spans="1:11">
      <c r="A18" s="39" t="s">
        <v>40</v>
      </c>
      <c r="B18" s="40" t="s">
        <v>70</v>
      </c>
      <c r="C18" s="41" t="s">
        <v>66</v>
      </c>
      <c r="D18" s="152"/>
      <c r="E18" s="153"/>
      <c r="F18" s="153"/>
      <c r="G18" s="153"/>
      <c r="H18" s="153"/>
      <c r="I18" s="153"/>
      <c r="J18" s="155"/>
      <c r="K18" s="156"/>
    </row>
    <row r="19" spans="1:11">
      <c r="A19" s="39" t="s">
        <v>40</v>
      </c>
      <c r="B19" s="40" t="s">
        <v>70</v>
      </c>
      <c r="C19" s="41" t="s">
        <v>68</v>
      </c>
      <c r="D19" s="152"/>
      <c r="E19" s="153"/>
      <c r="F19" s="153"/>
      <c r="G19" s="153"/>
      <c r="H19" s="153"/>
      <c r="I19" s="153"/>
      <c r="J19" s="153"/>
      <c r="K19" s="154"/>
    </row>
    <row r="20" spans="1:11" ht="15.75" thickBot="1">
      <c r="A20" s="42" t="s">
        <v>40</v>
      </c>
      <c r="B20" s="45" t="s">
        <v>70</v>
      </c>
      <c r="C20" s="43" t="s">
        <v>69</v>
      </c>
      <c r="D20" s="157"/>
      <c r="E20" s="158"/>
      <c r="F20" s="158"/>
      <c r="G20" s="158"/>
      <c r="H20" s="158"/>
      <c r="I20" s="158"/>
      <c r="J20" s="158"/>
      <c r="K20" s="159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28"/>
      <c r="C22" s="29"/>
      <c r="D22" s="286" t="s">
        <v>56</v>
      </c>
      <c r="E22" s="286"/>
      <c r="F22" s="286"/>
      <c r="G22" s="286"/>
      <c r="H22" s="286"/>
      <c r="I22" s="286"/>
      <c r="J22" s="286"/>
      <c r="K22" s="286"/>
    </row>
    <row r="23" spans="1:11" ht="15.75" thickBot="1">
      <c r="A23" s="30" t="s">
        <v>38</v>
      </c>
      <c r="B23" s="32" t="s">
        <v>57</v>
      </c>
      <c r="C23" s="33" t="s">
        <v>58</v>
      </c>
      <c r="D23" s="77" t="s">
        <v>59</v>
      </c>
      <c r="E23" s="78" t="s">
        <v>60</v>
      </c>
      <c r="F23" s="78">
        <v>-0.19</v>
      </c>
      <c r="G23" s="78">
        <v>-0.28999999999999998</v>
      </c>
      <c r="H23" s="78">
        <v>-0.49</v>
      </c>
      <c r="I23" s="78">
        <v>-0.69</v>
      </c>
      <c r="J23" s="78">
        <v>-0.99</v>
      </c>
      <c r="K23" s="76" t="s">
        <v>39</v>
      </c>
    </row>
    <row r="24" spans="1:11">
      <c r="A24" s="35" t="s">
        <v>40</v>
      </c>
      <c r="B24" s="36" t="s">
        <v>61</v>
      </c>
      <c r="C24" s="37" t="s">
        <v>62</v>
      </c>
      <c r="D24" s="96">
        <f t="shared" ref="D24:K28" si="0">D16*D7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40</v>
      </c>
      <c r="B25" s="40" t="s">
        <v>63</v>
      </c>
      <c r="C25" s="41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1">
        <f t="shared" si="0"/>
        <v>0</v>
      </c>
    </row>
    <row r="26" spans="1:11">
      <c r="A26" s="39" t="s">
        <v>40</v>
      </c>
      <c r="B26" s="40" t="s">
        <v>70</v>
      </c>
      <c r="C26" s="41" t="s">
        <v>66</v>
      </c>
      <c r="D26" s="99">
        <f t="shared" si="0"/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2">
        <f t="shared" si="0"/>
        <v>0</v>
      </c>
    </row>
    <row r="27" spans="1:11">
      <c r="A27" s="39" t="s">
        <v>40</v>
      </c>
      <c r="B27" s="40" t="s">
        <v>70</v>
      </c>
      <c r="C27" s="41" t="s">
        <v>68</v>
      </c>
      <c r="D27" s="99">
        <f t="shared" si="0"/>
        <v>0</v>
      </c>
      <c r="E27" s="100">
        <f t="shared" si="0"/>
        <v>0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0</v>
      </c>
      <c r="J27" s="100">
        <f t="shared" si="0"/>
        <v>0</v>
      </c>
      <c r="K27" s="102">
        <f t="shared" si="0"/>
        <v>0</v>
      </c>
    </row>
    <row r="28" spans="1:11" ht="15.75" thickBot="1">
      <c r="A28" s="42" t="s">
        <v>40</v>
      </c>
      <c r="B28" s="45" t="s">
        <v>70</v>
      </c>
      <c r="C28" s="43" t="s">
        <v>69</v>
      </c>
      <c r="D28" s="103">
        <f t="shared" si="0"/>
        <v>0</v>
      </c>
      <c r="E28" s="104">
        <f t="shared" si="0"/>
        <v>0</v>
      </c>
      <c r="F28" s="104">
        <f t="shared" si="0"/>
        <v>0</v>
      </c>
      <c r="G28" s="104">
        <f t="shared" si="0"/>
        <v>0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5">
        <f t="shared" si="0"/>
        <v>0</v>
      </c>
    </row>
    <row r="29" spans="1:11" ht="19.5" thickBot="1">
      <c r="A29" s="44" t="s">
        <v>54</v>
      </c>
      <c r="B29" s="285">
        <f>SUM(D24:K28)</f>
        <v>0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3" spans="6:6">
      <c r="F33" t="s">
        <v>71</v>
      </c>
    </row>
  </sheetData>
  <mergeCells count="11">
    <mergeCell ref="B29:K29"/>
    <mergeCell ref="A13:K13"/>
    <mergeCell ref="D14:K14"/>
    <mergeCell ref="A21:K21"/>
    <mergeCell ref="D22:K22"/>
    <mergeCell ref="A1:K1"/>
    <mergeCell ref="D5:K5"/>
    <mergeCell ref="B12:K12"/>
    <mergeCell ref="A3:K3"/>
    <mergeCell ref="A4:K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D16" sqref="D16:K20"/>
    </sheetView>
  </sheetViews>
  <sheetFormatPr defaultRowHeight="15"/>
  <cols>
    <col min="1" max="2" width="8.7109375" customWidth="1"/>
    <col min="3" max="3" width="7.28515625" customWidth="1"/>
    <col min="4" max="5" width="7.42578125" customWidth="1"/>
    <col min="6" max="6" width="7.28515625" customWidth="1"/>
    <col min="7" max="7" width="7.140625" customWidth="1"/>
    <col min="8" max="8" width="7.85546875" customWidth="1"/>
    <col min="9" max="9" width="7" customWidth="1"/>
    <col min="10" max="10" width="7.28515625" customWidth="1"/>
    <col min="11" max="1025" width="8.7109375" customWidth="1"/>
  </cols>
  <sheetData>
    <row r="1" spans="1:13" ht="31.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3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3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3" ht="16.5" thickBot="1">
      <c r="A5" s="27"/>
      <c r="B5" s="28"/>
      <c r="C5" s="29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3" ht="15.75" thickBot="1">
      <c r="A6" s="30" t="s">
        <v>38</v>
      </c>
      <c r="B6" s="32" t="s">
        <v>57</v>
      </c>
      <c r="C6" s="33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</row>
    <row r="7" spans="1:13">
      <c r="A7" s="46" t="s">
        <v>40</v>
      </c>
      <c r="B7" s="36" t="s">
        <v>61</v>
      </c>
      <c r="C7" s="47" t="s">
        <v>62</v>
      </c>
      <c r="D7" s="79">
        <v>1</v>
      </c>
      <c r="E7" s="80">
        <v>2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1">
        <v>1</v>
      </c>
    </row>
    <row r="8" spans="1:13">
      <c r="A8" s="39" t="s">
        <v>40</v>
      </c>
      <c r="B8" s="40" t="s">
        <v>63</v>
      </c>
      <c r="C8" s="48" t="s">
        <v>62</v>
      </c>
      <c r="D8" s="66">
        <v>1</v>
      </c>
      <c r="E8" s="67">
        <v>1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8">
        <v>1</v>
      </c>
    </row>
    <row r="9" spans="1:13">
      <c r="A9" s="39" t="s">
        <v>40</v>
      </c>
      <c r="B9" s="40" t="s">
        <v>70</v>
      </c>
      <c r="C9" s="48" t="s">
        <v>66</v>
      </c>
      <c r="D9" s="110">
        <v>1</v>
      </c>
      <c r="E9" s="111">
        <v>1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2">
        <v>1</v>
      </c>
      <c r="M9" s="73"/>
    </row>
    <row r="10" spans="1:13">
      <c r="A10" s="39" t="s">
        <v>40</v>
      </c>
      <c r="B10" s="40" t="s">
        <v>70</v>
      </c>
      <c r="C10" s="48" t="s">
        <v>68</v>
      </c>
      <c r="D10" s="66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8">
        <v>3</v>
      </c>
    </row>
    <row r="11" spans="1:13">
      <c r="A11" s="42" t="s">
        <v>40</v>
      </c>
      <c r="B11" s="45" t="s">
        <v>70</v>
      </c>
      <c r="C11" s="49" t="s">
        <v>69</v>
      </c>
      <c r="D11" s="69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>
        <v>1</v>
      </c>
      <c r="K11" s="71">
        <v>1</v>
      </c>
    </row>
    <row r="12" spans="1:13" ht="18.75">
      <c r="A12" s="44" t="s">
        <v>54</v>
      </c>
      <c r="B12" s="282">
        <f>SUM(D7:K11)</f>
        <v>43</v>
      </c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3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3" ht="16.5" thickBot="1">
      <c r="A14" s="27"/>
      <c r="B14" s="28"/>
      <c r="C14" s="29"/>
      <c r="D14" s="279" t="s">
        <v>56</v>
      </c>
      <c r="E14" s="279"/>
      <c r="F14" s="279"/>
      <c r="G14" s="279"/>
      <c r="H14" s="279"/>
      <c r="I14" s="279"/>
      <c r="J14" s="279"/>
      <c r="K14" s="279"/>
    </row>
    <row r="15" spans="1:13" ht="15.75" thickBot="1">
      <c r="A15" s="30" t="s">
        <v>38</v>
      </c>
      <c r="B15" s="32" t="s">
        <v>57</v>
      </c>
      <c r="C15" s="33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34" t="s">
        <v>39</v>
      </c>
    </row>
    <row r="16" spans="1:13">
      <c r="A16" s="35" t="s">
        <v>40</v>
      </c>
      <c r="B16" s="36" t="s">
        <v>61</v>
      </c>
      <c r="C16" s="37" t="s">
        <v>62</v>
      </c>
      <c r="D16" s="160"/>
      <c r="E16" s="161"/>
      <c r="F16" s="161"/>
      <c r="G16" s="161"/>
      <c r="H16" s="161"/>
      <c r="I16" s="161"/>
      <c r="J16" s="161"/>
      <c r="K16" s="162"/>
    </row>
    <row r="17" spans="1:11">
      <c r="A17" s="39" t="s">
        <v>40</v>
      </c>
      <c r="B17" s="40" t="s">
        <v>63</v>
      </c>
      <c r="C17" s="41" t="s">
        <v>62</v>
      </c>
      <c r="D17" s="163"/>
      <c r="E17" s="164"/>
      <c r="F17" s="164"/>
      <c r="G17" s="164"/>
      <c r="H17" s="164"/>
      <c r="I17" s="164"/>
      <c r="J17" s="164"/>
      <c r="K17" s="165"/>
    </row>
    <row r="18" spans="1:11">
      <c r="A18" s="39" t="s">
        <v>40</v>
      </c>
      <c r="B18" s="40" t="s">
        <v>70</v>
      </c>
      <c r="C18" s="41" t="s">
        <v>66</v>
      </c>
      <c r="D18" s="163"/>
      <c r="E18" s="164"/>
      <c r="F18" s="164"/>
      <c r="G18" s="164"/>
      <c r="H18" s="164"/>
      <c r="I18" s="164"/>
      <c r="J18" s="164"/>
      <c r="K18" s="165"/>
    </row>
    <row r="19" spans="1:11">
      <c r="A19" s="39" t="s">
        <v>40</v>
      </c>
      <c r="B19" s="40" t="s">
        <v>70</v>
      </c>
      <c r="C19" s="41" t="s">
        <v>68</v>
      </c>
      <c r="D19" s="163"/>
      <c r="E19" s="164"/>
      <c r="F19" s="164"/>
      <c r="G19" s="164"/>
      <c r="H19" s="164"/>
      <c r="I19" s="164"/>
      <c r="J19" s="164"/>
      <c r="K19" s="165"/>
    </row>
    <row r="20" spans="1:11" ht="15.75" thickBot="1">
      <c r="A20" s="42" t="s">
        <v>40</v>
      </c>
      <c r="B20" s="45" t="s">
        <v>70</v>
      </c>
      <c r="C20" s="43" t="s">
        <v>69</v>
      </c>
      <c r="D20" s="166"/>
      <c r="E20" s="167"/>
      <c r="F20" s="167"/>
      <c r="G20" s="167"/>
      <c r="H20" s="167"/>
      <c r="I20" s="167"/>
      <c r="J20" s="167"/>
      <c r="K20" s="168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28"/>
      <c r="C22" s="29"/>
      <c r="D22" s="279" t="s">
        <v>56</v>
      </c>
      <c r="E22" s="279"/>
      <c r="F22" s="279"/>
      <c r="G22" s="279"/>
      <c r="H22" s="279"/>
      <c r="I22" s="279"/>
      <c r="J22" s="279"/>
      <c r="K22" s="279"/>
    </row>
    <row r="23" spans="1:11" ht="15.75" thickBot="1">
      <c r="A23" s="30" t="s">
        <v>38</v>
      </c>
      <c r="B23" s="32" t="s">
        <v>57</v>
      </c>
      <c r="C23" s="33" t="s">
        <v>58</v>
      </c>
      <c r="D23" s="74" t="s">
        <v>59</v>
      </c>
      <c r="E23" s="75" t="s">
        <v>60</v>
      </c>
      <c r="F23" s="75">
        <v>-0.19</v>
      </c>
      <c r="G23" s="75">
        <v>-0.28999999999999998</v>
      </c>
      <c r="H23" s="75">
        <v>-0.49</v>
      </c>
      <c r="I23" s="75">
        <v>-0.69</v>
      </c>
      <c r="J23" s="75">
        <v>-0.99</v>
      </c>
      <c r="K23" s="34" t="s">
        <v>39</v>
      </c>
    </row>
    <row r="24" spans="1:11">
      <c r="A24" s="35" t="s">
        <v>40</v>
      </c>
      <c r="B24" s="36" t="s">
        <v>61</v>
      </c>
      <c r="C24" s="37" t="s">
        <v>62</v>
      </c>
      <c r="D24" s="96">
        <f t="shared" ref="D24:K25" si="0">D16*D8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40</v>
      </c>
      <c r="B25" s="40" t="s">
        <v>63</v>
      </c>
      <c r="C25" s="41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6">
        <f t="shared" si="0"/>
        <v>0</v>
      </c>
    </row>
    <row r="26" spans="1:11">
      <c r="A26" s="39" t="s">
        <v>40</v>
      </c>
      <c r="B26" s="40" t="s">
        <v>70</v>
      </c>
      <c r="C26" s="41" t="s">
        <v>66</v>
      </c>
      <c r="D26" s="99">
        <f>SUM(D18*D9)</f>
        <v>0</v>
      </c>
      <c r="E26" s="100">
        <f t="shared" ref="E26:K26" si="1">SUM(E18*E9)</f>
        <v>0</v>
      </c>
      <c r="F26" s="100">
        <f t="shared" si="1"/>
        <v>0</v>
      </c>
      <c r="G26" s="100">
        <f t="shared" si="1"/>
        <v>0</v>
      </c>
      <c r="H26" s="100">
        <f t="shared" si="1"/>
        <v>0</v>
      </c>
      <c r="I26" s="100">
        <f t="shared" si="1"/>
        <v>0</v>
      </c>
      <c r="J26" s="100">
        <f t="shared" si="1"/>
        <v>0</v>
      </c>
      <c r="K26" s="102">
        <f t="shared" si="1"/>
        <v>0</v>
      </c>
    </row>
    <row r="27" spans="1:11">
      <c r="A27" s="39" t="s">
        <v>40</v>
      </c>
      <c r="B27" s="40" t="s">
        <v>70</v>
      </c>
      <c r="C27" s="41" t="s">
        <v>68</v>
      </c>
      <c r="D27" s="99">
        <f t="shared" ref="D27:K28" si="2">D19*D10</f>
        <v>0</v>
      </c>
      <c r="E27" s="100">
        <f t="shared" si="2"/>
        <v>0</v>
      </c>
      <c r="F27" s="100">
        <f t="shared" si="2"/>
        <v>0</v>
      </c>
      <c r="G27" s="100">
        <f t="shared" si="2"/>
        <v>0</v>
      </c>
      <c r="H27" s="100">
        <f t="shared" si="2"/>
        <v>0</v>
      </c>
      <c r="I27" s="100">
        <f t="shared" si="2"/>
        <v>0</v>
      </c>
      <c r="J27" s="100">
        <f t="shared" si="2"/>
        <v>0</v>
      </c>
      <c r="K27" s="102">
        <f t="shared" si="2"/>
        <v>0</v>
      </c>
    </row>
    <row r="28" spans="1:11" ht="15.75" thickBot="1">
      <c r="A28" s="42" t="s">
        <v>40</v>
      </c>
      <c r="B28" s="45" t="s">
        <v>70</v>
      </c>
      <c r="C28" s="43" t="s">
        <v>69</v>
      </c>
      <c r="D28" s="103">
        <f t="shared" si="2"/>
        <v>0</v>
      </c>
      <c r="E28" s="104">
        <f t="shared" si="2"/>
        <v>0</v>
      </c>
      <c r="F28" s="104">
        <f t="shared" si="2"/>
        <v>0</v>
      </c>
      <c r="G28" s="104">
        <f t="shared" si="2"/>
        <v>0</v>
      </c>
      <c r="H28" s="104">
        <f t="shared" si="2"/>
        <v>0</v>
      </c>
      <c r="I28" s="104">
        <f t="shared" si="2"/>
        <v>0</v>
      </c>
      <c r="J28" s="104">
        <f t="shared" si="2"/>
        <v>0</v>
      </c>
      <c r="K28" s="105">
        <f t="shared" si="2"/>
        <v>0</v>
      </c>
    </row>
    <row r="29" spans="1:11" ht="19.5" thickBot="1">
      <c r="A29" s="44" t="s">
        <v>54</v>
      </c>
      <c r="B29" s="285">
        <f>SUM(D24:K28)</f>
        <v>0</v>
      </c>
      <c r="C29" s="285"/>
      <c r="D29" s="285"/>
      <c r="E29" s="285"/>
      <c r="F29" s="285"/>
      <c r="G29" s="285"/>
      <c r="H29" s="285"/>
      <c r="I29" s="285"/>
      <c r="J29" s="285"/>
      <c r="K29" s="285"/>
    </row>
  </sheetData>
  <mergeCells count="11">
    <mergeCell ref="D14:K14"/>
    <mergeCell ref="A21:K21"/>
    <mergeCell ref="D22:K22"/>
    <mergeCell ref="B29:K29"/>
    <mergeCell ref="A1:K1"/>
    <mergeCell ref="A3:K3"/>
    <mergeCell ref="D5:K5"/>
    <mergeCell ref="B12:K12"/>
    <mergeCell ref="A13:K13"/>
    <mergeCell ref="A4:K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topLeftCell="A4" workbookViewId="0">
      <selection activeCell="D16" sqref="D16:K20"/>
    </sheetView>
  </sheetViews>
  <sheetFormatPr defaultRowHeight="15"/>
  <cols>
    <col min="1" max="1" width="8.7109375" customWidth="1"/>
    <col min="2" max="2" width="7.5703125" customWidth="1"/>
    <col min="3" max="3" width="6.85546875" customWidth="1"/>
    <col min="4" max="4" width="7.140625" customWidth="1"/>
    <col min="5" max="5" width="7.28515625" customWidth="1"/>
    <col min="6" max="6" width="7.42578125" customWidth="1"/>
    <col min="7" max="7" width="7.28515625" customWidth="1"/>
    <col min="8" max="1025" width="8.7109375" customWidth="1"/>
  </cols>
  <sheetData>
    <row r="1" spans="1:11" ht="31.5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6.5" thickBot="1">
      <c r="A5" s="27"/>
      <c r="B5" s="28"/>
      <c r="C5" s="29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1" ht="15.75" thickBot="1">
      <c r="A6" s="65" t="s">
        <v>38</v>
      </c>
      <c r="B6" s="32" t="s">
        <v>57</v>
      </c>
      <c r="C6" s="33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</row>
    <row r="7" spans="1:11">
      <c r="A7" s="46" t="s">
        <v>40</v>
      </c>
      <c r="B7" s="36" t="s">
        <v>61</v>
      </c>
      <c r="C7" s="47" t="s">
        <v>62</v>
      </c>
      <c r="D7" s="107">
        <v>1</v>
      </c>
      <c r="E7" s="108">
        <v>2</v>
      </c>
      <c r="F7" s="108">
        <v>1</v>
      </c>
      <c r="G7" s="108">
        <v>1</v>
      </c>
      <c r="H7" s="108">
        <v>1</v>
      </c>
      <c r="I7" s="108">
        <v>1</v>
      </c>
      <c r="J7" s="108">
        <v>1</v>
      </c>
      <c r="K7" s="109">
        <v>1</v>
      </c>
    </row>
    <row r="8" spans="1:11">
      <c r="A8" s="39" t="s">
        <v>40</v>
      </c>
      <c r="B8" s="40" t="s">
        <v>63</v>
      </c>
      <c r="C8" s="48" t="s">
        <v>62</v>
      </c>
      <c r="D8" s="178">
        <v>1</v>
      </c>
      <c r="E8" s="179">
        <v>1</v>
      </c>
      <c r="F8" s="179">
        <v>1</v>
      </c>
      <c r="G8" s="179">
        <v>1</v>
      </c>
      <c r="H8" s="179">
        <v>1</v>
      </c>
      <c r="I8" s="179">
        <v>1</v>
      </c>
      <c r="J8" s="179">
        <v>1</v>
      </c>
      <c r="K8" s="180">
        <v>1</v>
      </c>
    </row>
    <row r="9" spans="1:11">
      <c r="A9" s="39" t="s">
        <v>40</v>
      </c>
      <c r="B9" s="40" t="s">
        <v>70</v>
      </c>
      <c r="C9" s="48" t="s">
        <v>66</v>
      </c>
      <c r="D9" s="178">
        <v>1</v>
      </c>
      <c r="E9" s="179">
        <v>1</v>
      </c>
      <c r="F9" s="179">
        <v>1</v>
      </c>
      <c r="G9" s="179">
        <v>1</v>
      </c>
      <c r="H9" s="179">
        <v>1</v>
      </c>
      <c r="I9" s="179">
        <v>1</v>
      </c>
      <c r="J9" s="179">
        <v>1</v>
      </c>
      <c r="K9" s="180">
        <v>1</v>
      </c>
    </row>
    <row r="10" spans="1:11">
      <c r="A10" s="39" t="s">
        <v>40</v>
      </c>
      <c r="B10" s="40" t="s">
        <v>70</v>
      </c>
      <c r="C10" s="48" t="s">
        <v>68</v>
      </c>
      <c r="D10" s="110">
        <v>1</v>
      </c>
      <c r="E10" s="111">
        <v>1</v>
      </c>
      <c r="F10" s="111">
        <v>1</v>
      </c>
      <c r="G10" s="111">
        <v>1</v>
      </c>
      <c r="H10" s="111">
        <v>1</v>
      </c>
      <c r="I10" s="111">
        <v>1</v>
      </c>
      <c r="J10" s="111">
        <v>3</v>
      </c>
      <c r="K10" s="112">
        <v>3</v>
      </c>
    </row>
    <row r="11" spans="1:11" ht="15.75" thickBot="1">
      <c r="A11" s="42" t="s">
        <v>40</v>
      </c>
      <c r="B11" s="45" t="s">
        <v>70</v>
      </c>
      <c r="C11" s="49" t="s">
        <v>69</v>
      </c>
      <c r="D11" s="113">
        <v>1</v>
      </c>
      <c r="E11" s="114">
        <v>1</v>
      </c>
      <c r="F11" s="115">
        <v>1</v>
      </c>
      <c r="G11" s="115">
        <v>1</v>
      </c>
      <c r="H11" s="115">
        <v>1</v>
      </c>
      <c r="I11" s="114">
        <v>1</v>
      </c>
      <c r="J11" s="114">
        <v>1</v>
      </c>
      <c r="K11" s="116">
        <v>1</v>
      </c>
    </row>
    <row r="12" spans="1:11" ht="19.5" thickBot="1">
      <c r="A12" s="44" t="s">
        <v>54</v>
      </c>
      <c r="B12" s="285">
        <f>SUM(D7:K11)</f>
        <v>45</v>
      </c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6.5" thickBot="1">
      <c r="A14" s="27"/>
      <c r="B14" s="28"/>
      <c r="C14" s="29"/>
      <c r="D14" s="279" t="s">
        <v>56</v>
      </c>
      <c r="E14" s="279"/>
      <c r="F14" s="279"/>
      <c r="G14" s="279"/>
      <c r="H14" s="279"/>
      <c r="I14" s="279"/>
      <c r="J14" s="279"/>
      <c r="K14" s="279"/>
    </row>
    <row r="15" spans="1:11" ht="15.75" thickBot="1">
      <c r="A15" s="65" t="s">
        <v>38</v>
      </c>
      <c r="B15" s="32" t="s">
        <v>57</v>
      </c>
      <c r="C15" s="33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34" t="s">
        <v>39</v>
      </c>
    </row>
    <row r="16" spans="1:11">
      <c r="A16" s="35" t="s">
        <v>40</v>
      </c>
      <c r="B16" s="36" t="s">
        <v>61</v>
      </c>
      <c r="C16" s="37" t="s">
        <v>62</v>
      </c>
      <c r="D16" s="138"/>
      <c r="E16" s="139"/>
      <c r="F16" s="139"/>
      <c r="G16" s="139"/>
      <c r="H16" s="139"/>
      <c r="I16" s="139"/>
      <c r="J16" s="139"/>
      <c r="K16" s="140"/>
    </row>
    <row r="17" spans="1:11">
      <c r="A17" s="39" t="s">
        <v>40</v>
      </c>
      <c r="B17" s="40" t="s">
        <v>63</v>
      </c>
      <c r="C17" s="41" t="s">
        <v>62</v>
      </c>
      <c r="D17" s="141"/>
      <c r="E17" s="142"/>
      <c r="F17" s="142"/>
      <c r="G17" s="142"/>
      <c r="H17" s="142"/>
      <c r="I17" s="142"/>
      <c r="J17" s="142"/>
      <c r="K17" s="143"/>
    </row>
    <row r="18" spans="1:11">
      <c r="A18" s="39" t="s">
        <v>40</v>
      </c>
      <c r="B18" s="40" t="s">
        <v>70</v>
      </c>
      <c r="C18" s="41" t="s">
        <v>66</v>
      </c>
      <c r="D18" s="141"/>
      <c r="E18" s="142"/>
      <c r="F18" s="142"/>
      <c r="G18" s="142"/>
      <c r="H18" s="142"/>
      <c r="I18" s="142"/>
      <c r="J18" s="142"/>
      <c r="K18" s="143"/>
    </row>
    <row r="19" spans="1:11">
      <c r="A19" s="39" t="s">
        <v>40</v>
      </c>
      <c r="B19" s="40" t="s">
        <v>70</v>
      </c>
      <c r="C19" s="41" t="s">
        <v>68</v>
      </c>
      <c r="D19" s="141"/>
      <c r="E19" s="142"/>
      <c r="F19" s="142"/>
      <c r="G19" s="142"/>
      <c r="H19" s="142"/>
      <c r="I19" s="142"/>
      <c r="J19" s="142"/>
      <c r="K19" s="143"/>
    </row>
    <row r="20" spans="1:11" ht="15.75" thickBot="1">
      <c r="A20" s="42" t="s">
        <v>40</v>
      </c>
      <c r="B20" s="45" t="s">
        <v>70</v>
      </c>
      <c r="C20" s="43" t="s">
        <v>69</v>
      </c>
      <c r="D20" s="144"/>
      <c r="E20" s="145"/>
      <c r="F20" s="146"/>
      <c r="G20" s="146"/>
      <c r="H20" s="146"/>
      <c r="I20" s="145"/>
      <c r="J20" s="145"/>
      <c r="K20" s="147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28"/>
      <c r="C22" s="29"/>
      <c r="D22" s="279" t="s">
        <v>56</v>
      </c>
      <c r="E22" s="279"/>
      <c r="F22" s="279"/>
      <c r="G22" s="279"/>
      <c r="H22" s="279"/>
      <c r="I22" s="279"/>
      <c r="J22" s="279"/>
      <c r="K22" s="279"/>
    </row>
    <row r="23" spans="1:11" ht="15.75" thickBot="1">
      <c r="A23" s="65" t="s">
        <v>38</v>
      </c>
      <c r="B23" s="32" t="s">
        <v>57</v>
      </c>
      <c r="C23" s="33" t="s">
        <v>58</v>
      </c>
      <c r="D23" s="74" t="s">
        <v>59</v>
      </c>
      <c r="E23" s="75" t="s">
        <v>60</v>
      </c>
      <c r="F23" s="75">
        <v>-0.19</v>
      </c>
      <c r="G23" s="75">
        <v>-0.28999999999999998</v>
      </c>
      <c r="H23" s="75">
        <v>-0.49</v>
      </c>
      <c r="I23" s="75">
        <v>-0.69</v>
      </c>
      <c r="J23" s="75">
        <v>-0.99</v>
      </c>
      <c r="K23" s="34" t="s">
        <v>39</v>
      </c>
    </row>
    <row r="24" spans="1:11">
      <c r="A24" s="35" t="s">
        <v>40</v>
      </c>
      <c r="B24" s="36" t="s">
        <v>61</v>
      </c>
      <c r="C24" s="37" t="s">
        <v>62</v>
      </c>
      <c r="D24" s="96">
        <f t="shared" ref="D24:K28" si="0">D16*D7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40</v>
      </c>
      <c r="B25" s="40" t="s">
        <v>63</v>
      </c>
      <c r="C25" s="41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6">
        <f t="shared" si="0"/>
        <v>0</v>
      </c>
    </row>
    <row r="26" spans="1:11">
      <c r="A26" s="39" t="s">
        <v>40</v>
      </c>
      <c r="B26" s="40" t="s">
        <v>70</v>
      </c>
      <c r="C26" s="41" t="s">
        <v>66</v>
      </c>
      <c r="D26" s="99">
        <f t="shared" si="0"/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2">
        <f t="shared" si="0"/>
        <v>0</v>
      </c>
    </row>
    <row r="27" spans="1:11">
      <c r="A27" s="39" t="s">
        <v>40</v>
      </c>
      <c r="B27" s="40" t="s">
        <v>70</v>
      </c>
      <c r="C27" s="41" t="s">
        <v>68</v>
      </c>
      <c r="D27" s="99">
        <f t="shared" si="0"/>
        <v>0</v>
      </c>
      <c r="E27" s="100">
        <f t="shared" si="0"/>
        <v>0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0</v>
      </c>
      <c r="J27" s="100">
        <f t="shared" si="0"/>
        <v>0</v>
      </c>
      <c r="K27" s="102">
        <f t="shared" si="0"/>
        <v>0</v>
      </c>
    </row>
    <row r="28" spans="1:11" ht="15.75" thickBot="1">
      <c r="A28" s="42" t="s">
        <v>40</v>
      </c>
      <c r="B28" s="45" t="s">
        <v>70</v>
      </c>
      <c r="C28" s="43" t="s">
        <v>69</v>
      </c>
      <c r="D28" s="103">
        <f t="shared" si="0"/>
        <v>0</v>
      </c>
      <c r="E28" s="104">
        <f t="shared" si="0"/>
        <v>0</v>
      </c>
      <c r="F28" s="104">
        <f t="shared" si="0"/>
        <v>0</v>
      </c>
      <c r="G28" s="104">
        <f t="shared" si="0"/>
        <v>0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5">
        <f t="shared" si="0"/>
        <v>0</v>
      </c>
    </row>
    <row r="29" spans="1:11" ht="19.5" thickBot="1">
      <c r="A29" s="44" t="s">
        <v>54</v>
      </c>
      <c r="B29" s="285">
        <f>SUM(D24:K28)</f>
        <v>0</v>
      </c>
      <c r="C29" s="285"/>
      <c r="D29" s="285"/>
      <c r="E29" s="285"/>
      <c r="F29" s="285"/>
      <c r="G29" s="285"/>
      <c r="H29" s="285"/>
      <c r="I29" s="285"/>
      <c r="J29" s="285"/>
      <c r="K29" s="285"/>
    </row>
    <row r="33" spans="6:6">
      <c r="F33" t="s">
        <v>71</v>
      </c>
    </row>
  </sheetData>
  <mergeCells count="11">
    <mergeCell ref="A1:K1"/>
    <mergeCell ref="A3:K3"/>
    <mergeCell ref="A4:K4"/>
    <mergeCell ref="D5:K5"/>
    <mergeCell ref="B12:K12"/>
    <mergeCell ref="A2:K2"/>
    <mergeCell ref="D14:K14"/>
    <mergeCell ref="A21:K21"/>
    <mergeCell ref="D22:K22"/>
    <mergeCell ref="B29:K29"/>
    <mergeCell ref="A13:K13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D16" sqref="D16:K20"/>
    </sheetView>
  </sheetViews>
  <sheetFormatPr defaultRowHeight="15"/>
  <cols>
    <col min="1" max="2" width="8.7109375" customWidth="1"/>
    <col min="3" max="3" width="6" customWidth="1"/>
    <col min="4" max="4" width="7.5703125" customWidth="1"/>
    <col min="5" max="7" width="7.140625" customWidth="1"/>
    <col min="8" max="1025" width="8.7109375" customWidth="1"/>
  </cols>
  <sheetData>
    <row r="1" spans="1:11" ht="31.5">
      <c r="A1" s="280" t="s">
        <v>72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3.25">
      <c r="A2" s="283" t="s">
        <v>82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.75">
      <c r="A3" s="281" t="s">
        <v>55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4" thickBot="1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6.5" thickBot="1">
      <c r="A5" s="27"/>
      <c r="B5" s="50"/>
      <c r="C5" s="51"/>
      <c r="D5" s="279" t="s">
        <v>56</v>
      </c>
      <c r="E5" s="279"/>
      <c r="F5" s="279"/>
      <c r="G5" s="279"/>
      <c r="H5" s="279"/>
      <c r="I5" s="279"/>
      <c r="J5" s="279"/>
      <c r="K5" s="279"/>
    </row>
    <row r="6" spans="1:11" ht="15.75" thickBot="1">
      <c r="A6" s="52" t="s">
        <v>38</v>
      </c>
      <c r="B6" s="53" t="s">
        <v>57</v>
      </c>
      <c r="C6" s="54" t="s">
        <v>58</v>
      </c>
      <c r="D6" s="74" t="s">
        <v>59</v>
      </c>
      <c r="E6" s="75" t="s">
        <v>60</v>
      </c>
      <c r="F6" s="75">
        <v>-0.19</v>
      </c>
      <c r="G6" s="75">
        <v>-0.28999999999999998</v>
      </c>
      <c r="H6" s="75">
        <v>-0.49</v>
      </c>
      <c r="I6" s="75">
        <v>-0.69</v>
      </c>
      <c r="J6" s="75">
        <v>-0.99</v>
      </c>
      <c r="K6" s="34" t="s">
        <v>39</v>
      </c>
    </row>
    <row r="7" spans="1:11">
      <c r="A7" s="39" t="s">
        <v>41</v>
      </c>
      <c r="B7" s="40" t="s">
        <v>61</v>
      </c>
      <c r="C7" s="48" t="s">
        <v>62</v>
      </c>
      <c r="D7" s="79">
        <v>1</v>
      </c>
      <c r="E7" s="80">
        <v>1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  <c r="K7" s="81">
        <v>1</v>
      </c>
    </row>
    <row r="8" spans="1:11">
      <c r="A8" s="39" t="s">
        <v>41</v>
      </c>
      <c r="B8" s="40" t="s">
        <v>63</v>
      </c>
      <c r="C8" s="48" t="s">
        <v>62</v>
      </c>
      <c r="D8" s="66">
        <v>1</v>
      </c>
      <c r="E8" s="67">
        <v>1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8">
        <v>1</v>
      </c>
    </row>
    <row r="9" spans="1:11">
      <c r="A9" s="39" t="s">
        <v>41</v>
      </c>
      <c r="B9" s="40" t="s">
        <v>70</v>
      </c>
      <c r="C9" s="48" t="s">
        <v>66</v>
      </c>
      <c r="D9" s="66">
        <v>1</v>
      </c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8">
        <v>1</v>
      </c>
    </row>
    <row r="10" spans="1:11">
      <c r="A10" s="39" t="s">
        <v>41</v>
      </c>
      <c r="B10" s="40" t="s">
        <v>70</v>
      </c>
      <c r="C10" s="48" t="s">
        <v>68</v>
      </c>
      <c r="D10" s="66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8">
        <v>3</v>
      </c>
    </row>
    <row r="11" spans="1:11" ht="15.75" thickBot="1">
      <c r="A11" s="42" t="s">
        <v>41</v>
      </c>
      <c r="B11" s="45" t="s">
        <v>70</v>
      </c>
      <c r="C11" s="49" t="s">
        <v>69</v>
      </c>
      <c r="D11" s="69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>
        <v>1</v>
      </c>
      <c r="K11" s="71">
        <v>3</v>
      </c>
    </row>
    <row r="12" spans="1:11" ht="19.5" thickBot="1">
      <c r="A12" s="55" t="s">
        <v>54</v>
      </c>
      <c r="B12" s="282">
        <f>SUM(D7:K11)</f>
        <v>44</v>
      </c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1" ht="24" thickBot="1">
      <c r="A13" s="278" t="s">
        <v>111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6.5" thickBot="1">
      <c r="A14" s="27"/>
      <c r="B14" s="28"/>
      <c r="C14" s="29"/>
      <c r="D14" s="279" t="s">
        <v>56</v>
      </c>
      <c r="E14" s="279"/>
      <c r="F14" s="279"/>
      <c r="G14" s="279"/>
      <c r="H14" s="279"/>
      <c r="I14" s="279"/>
      <c r="J14" s="279"/>
      <c r="K14" s="279"/>
    </row>
    <row r="15" spans="1:11" ht="15.75" thickBot="1">
      <c r="A15" s="30" t="s">
        <v>38</v>
      </c>
      <c r="B15" s="32" t="s">
        <v>57</v>
      </c>
      <c r="C15" s="33" t="s">
        <v>58</v>
      </c>
      <c r="D15" s="74" t="s">
        <v>59</v>
      </c>
      <c r="E15" s="75" t="s">
        <v>60</v>
      </c>
      <c r="F15" s="75">
        <v>-0.19</v>
      </c>
      <c r="G15" s="75">
        <v>-0.28999999999999998</v>
      </c>
      <c r="H15" s="75">
        <v>-0.49</v>
      </c>
      <c r="I15" s="75">
        <v>-0.69</v>
      </c>
      <c r="J15" s="75">
        <v>-0.99</v>
      </c>
      <c r="K15" s="34" t="s">
        <v>39</v>
      </c>
    </row>
    <row r="16" spans="1:11">
      <c r="A16" s="56" t="s">
        <v>41</v>
      </c>
      <c r="B16" s="36" t="s">
        <v>61</v>
      </c>
      <c r="C16" s="37" t="s">
        <v>62</v>
      </c>
      <c r="D16" s="181"/>
      <c r="E16" s="182"/>
      <c r="F16" s="182"/>
      <c r="G16" s="182"/>
      <c r="H16" s="182"/>
      <c r="I16" s="182"/>
      <c r="J16" s="182"/>
      <c r="K16" s="183"/>
    </row>
    <row r="17" spans="1:11">
      <c r="A17" s="39" t="s">
        <v>41</v>
      </c>
      <c r="B17" s="40" t="s">
        <v>63</v>
      </c>
      <c r="C17" s="41" t="s">
        <v>62</v>
      </c>
      <c r="D17" s="184"/>
      <c r="E17" s="185"/>
      <c r="F17" s="185"/>
      <c r="G17" s="185"/>
      <c r="H17" s="185"/>
      <c r="I17" s="185"/>
      <c r="J17" s="185"/>
      <c r="K17" s="186"/>
    </row>
    <row r="18" spans="1:11">
      <c r="A18" s="39" t="s">
        <v>41</v>
      </c>
      <c r="B18" s="40" t="s">
        <v>70</v>
      </c>
      <c r="C18" s="41" t="s">
        <v>66</v>
      </c>
      <c r="D18" s="163"/>
      <c r="E18" s="164"/>
      <c r="F18" s="164"/>
      <c r="G18" s="164"/>
      <c r="H18" s="164"/>
      <c r="I18" s="164"/>
      <c r="J18" s="164"/>
      <c r="K18" s="165"/>
    </row>
    <row r="19" spans="1:11">
      <c r="A19" s="39" t="s">
        <v>41</v>
      </c>
      <c r="B19" s="40" t="s">
        <v>70</v>
      </c>
      <c r="C19" s="41" t="s">
        <v>68</v>
      </c>
      <c r="D19" s="187"/>
      <c r="E19" s="188"/>
      <c r="F19" s="188"/>
      <c r="G19" s="188"/>
      <c r="H19" s="188"/>
      <c r="I19" s="188"/>
      <c r="J19" s="188"/>
      <c r="K19" s="189"/>
    </row>
    <row r="20" spans="1:11" ht="15.75" thickBot="1">
      <c r="A20" s="57" t="s">
        <v>41</v>
      </c>
      <c r="B20" s="45" t="s">
        <v>70</v>
      </c>
      <c r="C20" s="43" t="s">
        <v>69</v>
      </c>
      <c r="D20" s="166"/>
      <c r="E20" s="167"/>
      <c r="F20" s="167"/>
      <c r="G20" s="167"/>
      <c r="H20" s="167"/>
      <c r="I20" s="167"/>
      <c r="J20" s="167"/>
      <c r="K20" s="168"/>
    </row>
    <row r="21" spans="1:11" ht="24" thickBot="1">
      <c r="A21" s="278" t="s">
        <v>81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6.5" thickBot="1">
      <c r="A22" s="27"/>
      <c r="B22" s="28"/>
      <c r="C22" s="29"/>
      <c r="D22" s="279" t="s">
        <v>56</v>
      </c>
      <c r="E22" s="279"/>
      <c r="F22" s="279"/>
      <c r="G22" s="279"/>
      <c r="H22" s="279"/>
      <c r="I22" s="279"/>
      <c r="J22" s="279"/>
      <c r="K22" s="279"/>
    </row>
    <row r="23" spans="1:11" ht="15.75" thickBot="1">
      <c r="A23" s="30" t="s">
        <v>38</v>
      </c>
      <c r="B23" s="32" t="s">
        <v>57</v>
      </c>
      <c r="C23" s="33" t="s">
        <v>58</v>
      </c>
      <c r="D23" s="74" t="s">
        <v>59</v>
      </c>
      <c r="E23" s="75" t="s">
        <v>60</v>
      </c>
      <c r="F23" s="75">
        <v>-0.19</v>
      </c>
      <c r="G23" s="75">
        <v>-0.28999999999999998</v>
      </c>
      <c r="H23" s="75">
        <v>-0.49</v>
      </c>
      <c r="I23" s="75">
        <v>-0.69</v>
      </c>
      <c r="J23" s="75">
        <v>-0.99</v>
      </c>
      <c r="K23" s="34" t="s">
        <v>39</v>
      </c>
    </row>
    <row r="24" spans="1:11">
      <c r="A24" s="56" t="s">
        <v>41</v>
      </c>
      <c r="B24" s="36" t="s">
        <v>61</v>
      </c>
      <c r="C24" s="37" t="s">
        <v>62</v>
      </c>
      <c r="D24" s="96">
        <f t="shared" ref="D24:K28" si="0">D16*D7</f>
        <v>0</v>
      </c>
      <c r="E24" s="97">
        <f t="shared" si="0"/>
        <v>0</v>
      </c>
      <c r="F24" s="97">
        <f t="shared" si="0"/>
        <v>0</v>
      </c>
      <c r="G24" s="97">
        <f t="shared" si="0"/>
        <v>0</v>
      </c>
      <c r="H24" s="97">
        <f t="shared" si="0"/>
        <v>0</v>
      </c>
      <c r="I24" s="97">
        <f t="shared" si="0"/>
        <v>0</v>
      </c>
      <c r="J24" s="97">
        <f t="shared" si="0"/>
        <v>0</v>
      </c>
      <c r="K24" s="98">
        <f t="shared" si="0"/>
        <v>0</v>
      </c>
    </row>
    <row r="25" spans="1:11">
      <c r="A25" s="39" t="s">
        <v>41</v>
      </c>
      <c r="B25" s="40" t="s">
        <v>63</v>
      </c>
      <c r="C25" s="41" t="s">
        <v>62</v>
      </c>
      <c r="D25" s="99">
        <f t="shared" si="0"/>
        <v>0</v>
      </c>
      <c r="E25" s="100">
        <f t="shared" si="0"/>
        <v>0</v>
      </c>
      <c r="F25" s="100">
        <f t="shared" si="0"/>
        <v>0</v>
      </c>
      <c r="G25" s="100">
        <f t="shared" si="0"/>
        <v>0</v>
      </c>
      <c r="H25" s="100">
        <f t="shared" si="0"/>
        <v>0</v>
      </c>
      <c r="I25" s="100">
        <f t="shared" si="0"/>
        <v>0</v>
      </c>
      <c r="J25" s="100">
        <f t="shared" si="0"/>
        <v>0</v>
      </c>
      <c r="K25" s="106">
        <f t="shared" si="0"/>
        <v>0</v>
      </c>
    </row>
    <row r="26" spans="1:11">
      <c r="A26" s="39" t="s">
        <v>41</v>
      </c>
      <c r="B26" s="40" t="s">
        <v>70</v>
      </c>
      <c r="C26" s="41" t="s">
        <v>66</v>
      </c>
      <c r="D26" s="99">
        <f t="shared" si="0"/>
        <v>0</v>
      </c>
      <c r="E26" s="100">
        <f t="shared" si="0"/>
        <v>0</v>
      </c>
      <c r="F26" s="100">
        <f t="shared" si="0"/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  <c r="J26" s="100">
        <f t="shared" si="0"/>
        <v>0</v>
      </c>
      <c r="K26" s="102">
        <f t="shared" si="0"/>
        <v>0</v>
      </c>
    </row>
    <row r="27" spans="1:11">
      <c r="A27" s="39" t="s">
        <v>41</v>
      </c>
      <c r="B27" s="40" t="s">
        <v>70</v>
      </c>
      <c r="C27" s="41" t="s">
        <v>68</v>
      </c>
      <c r="D27" s="99">
        <f t="shared" si="0"/>
        <v>0</v>
      </c>
      <c r="E27" s="100">
        <f t="shared" si="0"/>
        <v>0</v>
      </c>
      <c r="F27" s="100">
        <f t="shared" si="0"/>
        <v>0</v>
      </c>
      <c r="G27" s="100">
        <f t="shared" si="0"/>
        <v>0</v>
      </c>
      <c r="H27" s="100">
        <f t="shared" si="0"/>
        <v>0</v>
      </c>
      <c r="I27" s="100">
        <f t="shared" si="0"/>
        <v>0</v>
      </c>
      <c r="J27" s="100">
        <f t="shared" si="0"/>
        <v>0</v>
      </c>
      <c r="K27" s="102">
        <f t="shared" si="0"/>
        <v>0</v>
      </c>
    </row>
    <row r="28" spans="1:11" ht="15.75" thickBot="1">
      <c r="A28" s="58" t="s">
        <v>41</v>
      </c>
      <c r="B28" s="45" t="s">
        <v>70</v>
      </c>
      <c r="C28" s="43" t="s">
        <v>69</v>
      </c>
      <c r="D28" s="103">
        <f t="shared" si="0"/>
        <v>0</v>
      </c>
      <c r="E28" s="104">
        <f t="shared" si="0"/>
        <v>0</v>
      </c>
      <c r="F28" s="104">
        <f t="shared" si="0"/>
        <v>0</v>
      </c>
      <c r="G28" s="104">
        <f t="shared" si="0"/>
        <v>0</v>
      </c>
      <c r="H28" s="104">
        <f t="shared" si="0"/>
        <v>0</v>
      </c>
      <c r="I28" s="104">
        <f t="shared" si="0"/>
        <v>0</v>
      </c>
      <c r="J28" s="104">
        <f t="shared" si="0"/>
        <v>0</v>
      </c>
      <c r="K28" s="105">
        <f t="shared" si="0"/>
        <v>0</v>
      </c>
    </row>
    <row r="29" spans="1:11" ht="19.5" thickBot="1">
      <c r="A29" s="44" t="s">
        <v>54</v>
      </c>
      <c r="B29" s="287">
        <f>SUM(D24:K28)</f>
        <v>0</v>
      </c>
      <c r="C29" s="287"/>
      <c r="D29" s="287"/>
      <c r="E29" s="287"/>
      <c r="F29" s="287"/>
      <c r="G29" s="287"/>
      <c r="H29" s="287"/>
      <c r="I29" s="287"/>
      <c r="J29" s="287"/>
      <c r="K29" s="287"/>
    </row>
  </sheetData>
  <mergeCells count="11">
    <mergeCell ref="D14:K14"/>
    <mergeCell ref="A21:K21"/>
    <mergeCell ref="D22:K22"/>
    <mergeCell ref="B29:K29"/>
    <mergeCell ref="A1:K1"/>
    <mergeCell ref="A3:K3"/>
    <mergeCell ref="D5:K5"/>
    <mergeCell ref="B12:K12"/>
    <mergeCell ref="A13:K13"/>
    <mergeCell ref="A4:K4"/>
    <mergeCell ref="A2:K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KRYCÍ LIST</vt:lpstr>
      <vt:lpstr>PP</vt:lpstr>
      <vt:lpstr>TP</vt:lpstr>
      <vt:lpstr>SAZ</vt:lpstr>
      <vt:lpstr>J1</vt:lpstr>
      <vt:lpstr>J2</vt:lpstr>
      <vt:lpstr>J3</vt:lpstr>
      <vt:lpstr>J4</vt:lpstr>
      <vt:lpstr>L1</vt:lpstr>
      <vt:lpstr>L2</vt:lpstr>
      <vt:lpstr>L3</vt:lpstr>
      <vt:lpstr>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Jirásek</dc:creator>
  <cp:lastModifiedBy>technik</cp:lastModifiedBy>
  <cp:revision>10</cp:revision>
  <cp:lastPrinted>2019-10-25T06:02:45Z</cp:lastPrinted>
  <dcterms:created xsi:type="dcterms:W3CDTF">2018-09-20T14:07:25Z</dcterms:created>
  <dcterms:modified xsi:type="dcterms:W3CDTF">2019-11-20T07:04:30Z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