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8735" windowHeight="12210" firstSheet="1" activeTab="1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SO 02" sheetId="11" r:id="rId5"/>
    <sheet name="SO 02 1 Pol" sheetId="12" r:id="rId6"/>
    <sheet name="Rekapitulace Objekt SO 01" sheetId="13" r:id="rId7"/>
    <sheet name="SO 01 1 Pol" sheetId="14" r:id="rId8"/>
    <sheet name="SO 01 2 Pol" sheetId="15" r:id="rId9"/>
    <sheet name="SO 01 3 Pol" sheetId="16" r:id="rId10"/>
    <sheet name="SO 01 4 Pol" sheetId="17" r:id="rId11"/>
    <sheet name="Rekapitulace Objekt SO 03" sheetId="18" r:id="rId12"/>
    <sheet name="SO 03 1 Pol" sheetId="19" r:id="rId13"/>
  </sheets>
  <externalReferences>
    <externalReference r:id="rId14"/>
  </externalReferences>
  <definedNames>
    <definedName name="CelkemObjekty" localSheetId="1">Stavba!$I$26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6">'Rekapitulace Objekt SO 01'!$A$1:$H$22</definedName>
    <definedName name="_xlnm.Print_Area" localSheetId="4">'Rekapitulace Objekt SO 02'!$A$1:$H$19</definedName>
    <definedName name="_xlnm.Print_Area" localSheetId="11">'Rekapitulace Objekt SO 03'!$A$1:$H$19</definedName>
    <definedName name="_xlnm.Print_Area" localSheetId="7">'SO 01 1 Pol'!$A$1:$I$518</definedName>
    <definedName name="_xlnm.Print_Area" localSheetId="8">'SO 01 2 Pol'!$A$1:$I$75</definedName>
    <definedName name="_xlnm.Print_Area" localSheetId="9">'SO 01 3 Pol'!$A$1:$I$40</definedName>
    <definedName name="_xlnm.Print_Area" localSheetId="10">'SO 01 4 Pol'!$A$1:$I$11</definedName>
    <definedName name="_xlnm.Print_Area" localSheetId="5">'SO 02 1 Pol'!$A$1:$I$14</definedName>
    <definedName name="_xlnm.Print_Area" localSheetId="12">'SO 03 1 Pol'!$A$1:$I$55</definedName>
    <definedName name="_xlnm.Print_Area" localSheetId="1">Stavba!$A$1:$J$29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44525" fullCalcOnLoad="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J25" i="1" l="1"/>
  <c r="J24" i="1"/>
  <c r="J22" i="1"/>
  <c r="P18" i="18"/>
  <c r="O18" i="18"/>
  <c r="H18" i="18"/>
  <c r="H19" i="18" s="1"/>
  <c r="AO55" i="19"/>
  <c r="AN55" i="19"/>
  <c r="G55" i="19"/>
  <c r="AK54" i="19"/>
  <c r="AL54" i="19"/>
  <c r="BA49" i="19"/>
  <c r="BA47" i="19"/>
  <c r="BA42" i="19"/>
  <c r="AZ21" i="19"/>
  <c r="BA11" i="19"/>
  <c r="G9" i="19"/>
  <c r="F8" i="19" s="1"/>
  <c r="G10" i="19"/>
  <c r="G12" i="19"/>
  <c r="G15" i="19"/>
  <c r="F14" i="19" s="1"/>
  <c r="G17" i="19"/>
  <c r="F16" i="19" s="1"/>
  <c r="G18" i="19"/>
  <c r="G23" i="19"/>
  <c r="F19" i="19" s="1"/>
  <c r="G26" i="19"/>
  <c r="G30" i="19"/>
  <c r="G34" i="19"/>
  <c r="G38" i="19"/>
  <c r="G40" i="19"/>
  <c r="G41" i="19"/>
  <c r="G44" i="19"/>
  <c r="G46" i="19"/>
  <c r="F45" i="19" s="1"/>
  <c r="G48" i="19"/>
  <c r="G50" i="19"/>
  <c r="G51" i="19"/>
  <c r="G52" i="19"/>
  <c r="G53" i="19"/>
  <c r="D19" i="18"/>
  <c r="B7" i="18"/>
  <c r="B6" i="18"/>
  <c r="C1" i="18"/>
  <c r="B1" i="18"/>
  <c r="P21" i="13"/>
  <c r="O21" i="13"/>
  <c r="P20" i="13"/>
  <c r="O20" i="13"/>
  <c r="P19" i="13"/>
  <c r="O19" i="13"/>
  <c r="P18" i="13"/>
  <c r="O18" i="13"/>
  <c r="H21" i="13"/>
  <c r="H20" i="13"/>
  <c r="H19" i="13"/>
  <c r="H18" i="13"/>
  <c r="AO11" i="17"/>
  <c r="AN11" i="17"/>
  <c r="G11" i="17"/>
  <c r="AK10" i="17"/>
  <c r="AL10" i="17"/>
  <c r="G9" i="17"/>
  <c r="F8" i="17" s="1"/>
  <c r="AO40" i="16"/>
  <c r="AN40" i="16"/>
  <c r="G40" i="16"/>
  <c r="AK39" i="16"/>
  <c r="AL39" i="16"/>
  <c r="BA20" i="16"/>
  <c r="BA10" i="16"/>
  <c r="G9" i="16"/>
  <c r="F8" i="16" s="1"/>
  <c r="G11" i="16"/>
  <c r="G12" i="16"/>
  <c r="G13" i="16"/>
  <c r="G15" i="16"/>
  <c r="F14" i="16" s="1"/>
  <c r="G16" i="16"/>
  <c r="G17" i="16"/>
  <c r="G18" i="16"/>
  <c r="G19" i="16"/>
  <c r="G21" i="16"/>
  <c r="G22" i="16"/>
  <c r="G23" i="16"/>
  <c r="G24" i="16"/>
  <c r="G25" i="16"/>
  <c r="G27" i="16"/>
  <c r="F26" i="16" s="1"/>
  <c r="G28" i="16"/>
  <c r="G29" i="16"/>
  <c r="G30" i="16"/>
  <c r="G32" i="16"/>
  <c r="F31" i="16" s="1"/>
  <c r="G33" i="16"/>
  <c r="G34" i="16"/>
  <c r="G35" i="16"/>
  <c r="G36" i="16"/>
  <c r="G37" i="16"/>
  <c r="G38" i="16"/>
  <c r="AO75" i="15"/>
  <c r="AN75" i="15"/>
  <c r="G75" i="15"/>
  <c r="AK74" i="15"/>
  <c r="AL74" i="15"/>
  <c r="BA73" i="15"/>
  <c r="BA69" i="15"/>
  <c r="BA59" i="15"/>
  <c r="BA57" i="15"/>
  <c r="BA53" i="15"/>
  <c r="BA51" i="15"/>
  <c r="BA49" i="15"/>
  <c r="BA48" i="15"/>
  <c r="BA46" i="15"/>
  <c r="BA45" i="15"/>
  <c r="BA35" i="15"/>
  <c r="BA33" i="15"/>
  <c r="BA31" i="15"/>
  <c r="BA29" i="15"/>
  <c r="BA28" i="15"/>
  <c r="BA26" i="15"/>
  <c r="BA25" i="15"/>
  <c r="BA23" i="15"/>
  <c r="BA21" i="15"/>
  <c r="BA11" i="15"/>
  <c r="G9" i="15"/>
  <c r="F8" i="15" s="1"/>
  <c r="G10" i="15"/>
  <c r="G12" i="15"/>
  <c r="G15" i="15"/>
  <c r="F14" i="15" s="1"/>
  <c r="G17" i="15"/>
  <c r="F16" i="15" s="1"/>
  <c r="G20" i="15"/>
  <c r="F19" i="15" s="1"/>
  <c r="G22" i="15"/>
  <c r="G24" i="15"/>
  <c r="G27" i="15"/>
  <c r="G30" i="15"/>
  <c r="G32" i="15"/>
  <c r="G34" i="15"/>
  <c r="G36" i="15"/>
  <c r="G37" i="15"/>
  <c r="G38" i="15"/>
  <c r="G39" i="15"/>
  <c r="G40" i="15"/>
  <c r="G41" i="15"/>
  <c r="G43" i="15"/>
  <c r="F42" i="15" s="1"/>
  <c r="G44" i="15"/>
  <c r="G47" i="15"/>
  <c r="G50" i="15"/>
  <c r="G52" i="15"/>
  <c r="G54" i="15"/>
  <c r="G55" i="15"/>
  <c r="G56" i="15"/>
  <c r="G58" i="15"/>
  <c r="G60" i="15"/>
  <c r="G61" i="15"/>
  <c r="G63" i="15"/>
  <c r="F62" i="15" s="1"/>
  <c r="G64" i="15"/>
  <c r="G66" i="15"/>
  <c r="G67" i="15"/>
  <c r="G68" i="15"/>
  <c r="G70" i="15"/>
  <c r="G72" i="15"/>
  <c r="AO518" i="14"/>
  <c r="AN518" i="14"/>
  <c r="G518" i="14"/>
  <c r="AK517" i="14"/>
  <c r="AL517" i="14"/>
  <c r="BA515" i="14"/>
  <c r="BA405" i="14"/>
  <c r="BA404" i="14"/>
  <c r="BA358" i="14"/>
  <c r="BA294" i="14"/>
  <c r="BA280" i="14"/>
  <c r="AZ248" i="14"/>
  <c r="AZ234" i="14"/>
  <c r="AZ231" i="14"/>
  <c r="AZ202" i="14"/>
  <c r="BA183" i="14"/>
  <c r="BA171" i="14"/>
  <c r="BA160" i="14"/>
  <c r="AZ155" i="14"/>
  <c r="AZ149" i="14"/>
  <c r="AZ138" i="14"/>
  <c r="AZ130" i="14"/>
  <c r="AZ126" i="14"/>
  <c r="BA96" i="14"/>
  <c r="BA80" i="14"/>
  <c r="BA36" i="14"/>
  <c r="AZ32" i="14"/>
  <c r="G11" i="14"/>
  <c r="F8" i="14" s="1"/>
  <c r="G16" i="14"/>
  <c r="G21" i="14"/>
  <c r="G26" i="14"/>
  <c r="F23" i="14" s="1"/>
  <c r="G33" i="14"/>
  <c r="G35" i="14"/>
  <c r="G41" i="14"/>
  <c r="F38" i="14" s="1"/>
  <c r="G44" i="14"/>
  <c r="G48" i="14"/>
  <c r="G51" i="14"/>
  <c r="G53" i="14"/>
  <c r="G55" i="14"/>
  <c r="G59" i="14"/>
  <c r="G63" i="14"/>
  <c r="G68" i="14"/>
  <c r="G73" i="14"/>
  <c r="G77" i="14"/>
  <c r="G79" i="14"/>
  <c r="G82" i="14"/>
  <c r="G87" i="14"/>
  <c r="F90" i="14"/>
  <c r="G93" i="14"/>
  <c r="G95" i="14"/>
  <c r="G101" i="14"/>
  <c r="F98" i="14" s="1"/>
  <c r="G111" i="14"/>
  <c r="G122" i="14"/>
  <c r="G127" i="14"/>
  <c r="F124" i="14" s="1"/>
  <c r="G132" i="14"/>
  <c r="G134" i="14"/>
  <c r="G140" i="14"/>
  <c r="G151" i="14"/>
  <c r="G156" i="14"/>
  <c r="G159" i="14"/>
  <c r="G170" i="14"/>
  <c r="G182" i="14"/>
  <c r="G188" i="14"/>
  <c r="G193" i="14"/>
  <c r="G198" i="14"/>
  <c r="F178" i="14" s="1"/>
  <c r="G203" i="14"/>
  <c r="F200" i="14" s="1"/>
  <c r="G207" i="14"/>
  <c r="G209" i="14"/>
  <c r="G210" i="14"/>
  <c r="G211" i="14"/>
  <c r="G216" i="14"/>
  <c r="F213" i="14" s="1"/>
  <c r="G221" i="14"/>
  <c r="F218" i="14" s="1"/>
  <c r="G225" i="14"/>
  <c r="F223" i="14" s="1"/>
  <c r="G227" i="14"/>
  <c r="G232" i="14"/>
  <c r="F229" i="14" s="1"/>
  <c r="G235" i="14"/>
  <c r="G240" i="14"/>
  <c r="G242" i="14"/>
  <c r="G249" i="14"/>
  <c r="F246" i="14" s="1"/>
  <c r="G254" i="14"/>
  <c r="G258" i="14"/>
  <c r="G261" i="14"/>
  <c r="G264" i="14"/>
  <c r="G267" i="14"/>
  <c r="G271" i="14"/>
  <c r="G275" i="14"/>
  <c r="G279" i="14"/>
  <c r="G283" i="14"/>
  <c r="G285" i="14"/>
  <c r="G288" i="14"/>
  <c r="F290" i="14"/>
  <c r="G293" i="14"/>
  <c r="G298" i="14"/>
  <c r="G309" i="14"/>
  <c r="F305" i="14" s="1"/>
  <c r="G314" i="14"/>
  <c r="F310" i="14" s="1"/>
  <c r="G317" i="14"/>
  <c r="G321" i="14"/>
  <c r="G326" i="14"/>
  <c r="G330" i="14"/>
  <c r="G333" i="14"/>
  <c r="F331" i="14" s="1"/>
  <c r="G337" i="14"/>
  <c r="G339" i="14"/>
  <c r="G341" i="14"/>
  <c r="G345" i="14"/>
  <c r="G350" i="14"/>
  <c r="F346" i="14" s="1"/>
  <c r="G353" i="14"/>
  <c r="G357" i="14"/>
  <c r="G361" i="14"/>
  <c r="G365" i="14"/>
  <c r="G367" i="14"/>
  <c r="F355" i="14" s="1"/>
  <c r="G368" i="14"/>
  <c r="G369" i="14"/>
  <c r="G370" i="14"/>
  <c r="G373" i="14"/>
  <c r="G375" i="14"/>
  <c r="F374" i="14" s="1"/>
  <c r="G377" i="14"/>
  <c r="G385" i="14"/>
  <c r="G387" i="14"/>
  <c r="G390" i="14"/>
  <c r="F388" i="14" s="1"/>
  <c r="G393" i="14"/>
  <c r="G397" i="14"/>
  <c r="F395" i="14" s="1"/>
  <c r="G403" i="14"/>
  <c r="G410" i="14"/>
  <c r="G416" i="14"/>
  <c r="G420" i="14"/>
  <c r="G425" i="14"/>
  <c r="G427" i="14"/>
  <c r="G435" i="14"/>
  <c r="G438" i="14"/>
  <c r="F436" i="14" s="1"/>
  <c r="G442" i="14"/>
  <c r="G445" i="14"/>
  <c r="F443" i="14" s="1"/>
  <c r="G449" i="14"/>
  <c r="G453" i="14"/>
  <c r="G457" i="14"/>
  <c r="G460" i="14"/>
  <c r="G462" i="14"/>
  <c r="G468" i="14"/>
  <c r="G472" i="14"/>
  <c r="F469" i="14" s="1"/>
  <c r="G475" i="14"/>
  <c r="F477" i="14"/>
  <c r="G480" i="14"/>
  <c r="G494" i="14"/>
  <c r="G510" i="14"/>
  <c r="F507" i="14" s="1"/>
  <c r="G512" i="14"/>
  <c r="G514" i="14"/>
  <c r="G516" i="14"/>
  <c r="D22" i="13"/>
  <c r="B7" i="13"/>
  <c r="B6" i="13"/>
  <c r="C1" i="13"/>
  <c r="B1" i="13"/>
  <c r="P18" i="11"/>
  <c r="O18" i="11"/>
  <c r="H18" i="11"/>
  <c r="H19" i="11" s="1"/>
  <c r="AO14" i="12"/>
  <c r="AN14" i="12"/>
  <c r="G14" i="12"/>
  <c r="AK13" i="12"/>
  <c r="AL13" i="12"/>
  <c r="G9" i="12"/>
  <c r="F8" i="12" s="1"/>
  <c r="G11" i="12"/>
  <c r="D19" i="11"/>
  <c r="B7" i="11"/>
  <c r="B6" i="11"/>
  <c r="C1" i="11"/>
  <c r="B1" i="11"/>
  <c r="B1" i="9"/>
  <c r="C1" i="9"/>
  <c r="B7" i="9"/>
  <c r="B6" i="9"/>
  <c r="J26" i="1" l="1"/>
  <c r="D8" i="1" s="1"/>
  <c r="H22" i="13"/>
</calcChain>
</file>

<file path=xl/sharedStrings.xml><?xml version="1.0" encoding="utf-8"?>
<sst xmlns="http://schemas.openxmlformats.org/spreadsheetml/2006/main" count="1704" uniqueCount="869">
  <si>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</si>
  <si>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</si>
  <si>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</si>
  <si>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</si>
  <si>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</si>
  <si>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</si>
  <si>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</si>
  <si>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</si>
  <si>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</si>
  <si>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</si>
  <si>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</si>
  <si>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</si>
  <si>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</si>
  <si>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</si>
  <si>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</si>
  <si>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</si>
  <si>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</si>
  <si>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</si>
  <si>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</si>
  <si>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</si>
  <si>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</si>
  <si>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</si>
  <si>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</si>
  <si>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</si>
  <si>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</si>
  <si>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</si>
  <si>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</si>
  <si>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Cena bez DPH: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</si>
  <si>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</si>
  <si>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</si>
  <si>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</si>
  <si>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</si>
  <si>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</si>
  <si>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</si>
  <si>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</si>
  <si>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</si>
  <si>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</si>
  <si>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</si>
  <si>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</si>
  <si>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</si>
  <si>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</si>
  <si>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</t>
  </si>
  <si>
    <t>1</t>
  </si>
  <si>
    <t>Stavební úpravy obj.Jižní 92/1,Bedřichovice-vyvolaná investice akcí Revitalizace návsi v Bedřichovic</t>
  </si>
  <si>
    <t>SO 02</t>
  </si>
  <si>
    <t>Stříška</t>
  </si>
  <si>
    <t>Stavební objekt</t>
  </si>
  <si>
    <t>SO 01</t>
  </si>
  <si>
    <t>Přesun WC a rampy</t>
  </si>
  <si>
    <t>SO 03</t>
  </si>
  <si>
    <t>Přípojka kanalizace</t>
  </si>
  <si>
    <t>Celkem za stavbu</t>
  </si>
  <si>
    <t>Rozsah:</t>
  </si>
  <si>
    <t>Rekapitulace soupisů náležejících k objektu</t>
  </si>
  <si>
    <t>Soupis</t>
  </si>
  <si>
    <t>Cena (Kč)</t>
  </si>
  <si>
    <t>Architektonicko-stavební řešení</t>
  </si>
  <si>
    <t>Celkem objekt</t>
  </si>
  <si>
    <t>Položkový soupis prací a dodávek</t>
  </si>
  <si>
    <t>Ceník</t>
  </si>
  <si>
    <t>Cen. soustava</t>
  </si>
  <si>
    <t>Ceník, kapitola</t>
  </si>
  <si>
    <t>Poznámka uchazeče</t>
  </si>
  <si>
    <t>Díl:</t>
  </si>
  <si>
    <t>767</t>
  </si>
  <si>
    <t>Konstrukce zámečnické</t>
  </si>
  <si>
    <t>767000V01</t>
  </si>
  <si>
    <t>Stříška pro vozík 3800x2100mm</t>
  </si>
  <si>
    <t>ks</t>
  </si>
  <si>
    <t>Vlastní</t>
  </si>
  <si>
    <t>podrobněji viz TZ,odstavec D.16) -stříška pod vozík O 02 : 1</t>
  </si>
  <si>
    <t>767000V05</t>
  </si>
  <si>
    <t>Bourání,odvoz a likvidace stávajícího plechového přístřešku 4000x2200mm</t>
  </si>
  <si>
    <t>D1.1.2 : 1</t>
  </si>
  <si>
    <t>Celkem za objekt</t>
  </si>
  <si>
    <t>2</t>
  </si>
  <si>
    <t>ZTI</t>
  </si>
  <si>
    <t>3</t>
  </si>
  <si>
    <t>Vytápění</t>
  </si>
  <si>
    <t>4</t>
  </si>
  <si>
    <t>Elektroinstalace</t>
  </si>
  <si>
    <t>Zemní práce</t>
  </si>
  <si>
    <t>139 6 Ruční výkop jam, rýh a šachet</t>
  </si>
  <si>
    <t>s přehozením na vzdálenost do 5 m nebo s naložením na ruční dopravní prostředek</t>
  </si>
  <si>
    <t>139601102R00</t>
  </si>
  <si>
    <t>...v hornině 3</t>
  </si>
  <si>
    <t>m3</t>
  </si>
  <si>
    <t>800-1</t>
  </si>
  <si>
    <t>RTS</t>
  </si>
  <si>
    <t>výkop pro základ - rampa : 5,75*(0,80-0,10)*0,40</t>
  </si>
  <si>
    <t>WC : 5,75*0,90*0,40</t>
  </si>
  <si>
    <t>162 10 Vodorovné přemístění výkopku</t>
  </si>
  <si>
    <t>po suchu, bez ohledu na druh dopravního prostředku, bez naložení výkopku, avšak se složením bez rozhrnutí,</t>
  </si>
  <si>
    <t>162201102R00</t>
  </si>
  <si>
    <t>...z horniny 1 až 4, na vzdálenost přes 20  do 50 m</t>
  </si>
  <si>
    <t>162 20 Vodorovné přemístění výkopku nošením</t>
  </si>
  <si>
    <t>bez naložení, avšak s vyprázdněním nádoby na hromadu nebo do dopravního prostředku,</t>
  </si>
  <si>
    <t>162201203R00</t>
  </si>
  <si>
    <t>...z horniny 1 až 4, kolečkem, na vzdálenost do 10 m</t>
  </si>
  <si>
    <t>Základy a zvláštní zakládání</t>
  </si>
  <si>
    <t>274 31 Beton základových pasů prostý</t>
  </si>
  <si>
    <t>274 31-3 prostý</t>
  </si>
  <si>
    <t>274313621R00</t>
  </si>
  <si>
    <t>...z betonu C 20/25</t>
  </si>
  <si>
    <t>801-1</t>
  </si>
  <si>
    <t>výkop pro základ - rampa : 5,75*0,80*0,40</t>
  </si>
  <si>
    <t>WC : 5,75*0,90*0,40+5,75*0,40*0,70+5,75*0,2*0,20</t>
  </si>
  <si>
    <t>Mezisoučet</t>
  </si>
  <si>
    <t>ztratné : 0,035*5,75</t>
  </si>
  <si>
    <t>274 35 Bednění stěn základových pasů</t>
  </si>
  <si>
    <t>svislé nebo šikmé (odkloněné), půdorysně přímé nebo zalomené, stěn základových pasů ve volných nebo zapažených jámách, rýhách, šachtách, včetně případných vzpěr,</t>
  </si>
  <si>
    <t>274351215R00</t>
  </si>
  <si>
    <t>...zřízení</t>
  </si>
  <si>
    <t>m2</t>
  </si>
  <si>
    <t>WC,čelní strana základu : 5,75*0,90</t>
  </si>
  <si>
    <t>274351216R00</t>
  </si>
  <si>
    <t>...odstranění</t>
  </si>
  <si>
    <t>Včetně očištění, vytřídění a uložení bednicího materiálu.</t>
  </si>
  <si>
    <t>Svislé a kompletní konstrukce</t>
  </si>
  <si>
    <t>311 27-11 Zdivo nosné z tvárnic porobetonových</t>
  </si>
  <si>
    <t>311 27-117 hladkých</t>
  </si>
  <si>
    <t>311271175R00</t>
  </si>
  <si>
    <t>...tloušťky 200 mm, charakteristická pevnost v tlaku fk = 2,60 MPa, součinitel prostupu tepla U=0,612 W/m2.K</t>
  </si>
  <si>
    <t xml:space="preserve"> m2</t>
  </si>
  <si>
    <t>1.07/1.18 : 5,75*(3,25+0,10)</t>
  </si>
  <si>
    <t>-0,9*0,6*3</t>
  </si>
  <si>
    <t>311271176R00</t>
  </si>
  <si>
    <t>...tloušťky 250 mm, charakteristická pevnost v tlaku fk = 2,60 MPa, součinitel prostupu tepla U=0,5 W/m2.K</t>
  </si>
  <si>
    <t>WC : 5,75*2,90-0,9*0,6*3</t>
  </si>
  <si>
    <t>317 14-1 Překlady porobetonové</t>
  </si>
  <si>
    <t>317 14-11 nenosné</t>
  </si>
  <si>
    <t>317121047RT2</t>
  </si>
  <si>
    <t>...délky 1240, šířky 100 mm, výšky 249 mm</t>
  </si>
  <si>
    <t>kus</t>
  </si>
  <si>
    <t>sociálka ve dveřích : 3</t>
  </si>
  <si>
    <t>317 14-12 nosné</t>
  </si>
  <si>
    <t>317121043RT3</t>
  </si>
  <si>
    <t>...délky 1290 mm, výšky 249 mm, šířky 200 mm</t>
  </si>
  <si>
    <t>1.07/1.18 : 2</t>
  </si>
  <si>
    <t>317121043RT4</t>
  </si>
  <si>
    <t>...délky 1290 mm, výšky 249 mm, šířky 300 mm</t>
  </si>
  <si>
    <t>soc zař : 3</t>
  </si>
  <si>
    <t>317121044RT8</t>
  </si>
  <si>
    <t>...délky 1740 mm, výšky 249 mm, šířky 200 mm</t>
  </si>
  <si>
    <t>1.07/1.18 : 1</t>
  </si>
  <si>
    <t>317 23-4 Vyzdívka mezi nosníky</t>
  </si>
  <si>
    <t>jakýmikoliv cihlami pálenými na jakoukoliv maltu,</t>
  </si>
  <si>
    <t>317234410R00</t>
  </si>
  <si>
    <t>...cementovou</t>
  </si>
  <si>
    <t>801-4</t>
  </si>
  <si>
    <t>I180 : 5,0*0,18*0,33</t>
  </si>
  <si>
    <t>317 94 Osazení ocelových válcovaných nosníků na zdivu</t>
  </si>
  <si>
    <t>profilu I, nebo IE, nebo U, nebo UE, nebo L</t>
  </si>
  <si>
    <t>317941123RT4</t>
  </si>
  <si>
    <t>...profil I, výšky 180 mm</t>
  </si>
  <si>
    <t>t</t>
  </si>
  <si>
    <t>D1.1.4 : 5,60*21,90*2*0,001</t>
  </si>
  <si>
    <t>342 27 Příčky z cihel a tvárnic nepálených</t>
  </si>
  <si>
    <t>včetně pomocného lešení</t>
  </si>
  <si>
    <t>342 27-1 příčky z příčkovek pórobetonových</t>
  </si>
  <si>
    <t>342255024R00</t>
  </si>
  <si>
    <t>...tloušťky 100 mm</t>
  </si>
  <si>
    <t>soc zař : 3,35*(1,97+0,90+3,95)</t>
  </si>
  <si>
    <t>-0,7*2,0*3</t>
  </si>
  <si>
    <t>346 24-438 Plentování ocelových nosníků jednostranné</t>
  </si>
  <si>
    <t>jakýmikoliv cihlami,</t>
  </si>
  <si>
    <t>346244381R00</t>
  </si>
  <si>
    <t>...výšky do 200 mm</t>
  </si>
  <si>
    <t>I180 : 5,0*0,18*2</t>
  </si>
  <si>
    <t>347 25-2 Přizdívky a obezdívky z desek pórobetonových</t>
  </si>
  <si>
    <t>s pomocným lešením o výšce podlahy do 1900 mm a pro zatížení do 1,5 kPa.</t>
  </si>
  <si>
    <t>346275113R00</t>
  </si>
  <si>
    <t>1.16 : 0,90*1,20</t>
  </si>
  <si>
    <t>327215132RXX</t>
  </si>
  <si>
    <t>Zdivo nadzákl. obkladní z lom.kamene, vyspárování, bez dodávky kamene!!!</t>
  </si>
  <si>
    <t>Včetně pomocného pracovního lešení o výšce podlahy do 1900 mm a pro zatížení do 1,5 kPa.</t>
  </si>
  <si>
    <t>D1.1.3,ozn.P5 : 0,80*5,75*0,25</t>
  </si>
  <si>
    <t>380932224V01</t>
  </si>
  <si>
    <t>Vlepení výztuže D 10, beton, malta chemická,vrty do betonu</t>
  </si>
  <si>
    <t>Začátek provozního součtu</t>
  </si>
  <si>
    <t xml:space="preserve">  provázání základu Wc s původním základem trny,předpoklad 4ks/m : 5,75*4</t>
  </si>
  <si>
    <t>Konec provozního součtu</t>
  </si>
  <si>
    <t>cca : 25</t>
  </si>
  <si>
    <t>58380812R</t>
  </si>
  <si>
    <t>kámen lomový upravený; dlažební; žula; tl. do 250 mm</t>
  </si>
  <si>
    <t>T</t>
  </si>
  <si>
    <t>SPCM</t>
  </si>
  <si>
    <t>D1.1.3,ozn.P5-vybouraný kámen : -0,90*4,75*0,25*1,03</t>
  </si>
  <si>
    <t>D1.1.3,ozn.P5-nový kámen : 0,80*5,75*0,25*1,03</t>
  </si>
  <si>
    <t>Vodorovné konstrukce</t>
  </si>
  <si>
    <t>413 23 Zazdívka zhlaví jakýmikoliv cihlami pálenými</t>
  </si>
  <si>
    <t>413 23-2 válcovaných nosníků</t>
  </si>
  <si>
    <t>413232221R00</t>
  </si>
  <si>
    <t>...výšky přes 150 do 300 mm</t>
  </si>
  <si>
    <t>D1.1.4,pro osazení I180 : 4</t>
  </si>
  <si>
    <t>4342000</t>
  </si>
  <si>
    <t>Schodiště z oceli -demontáž stávajícího,přemístění a znovuosazení,oprava nátěru</t>
  </si>
  <si>
    <t>Výroba a osazení podesty a schodišťového ramene se stupni svařováním, výroba a osazení ocelového zábradlí z trubek, nátěr ocelové konstrukce základní + 2x email.</t>
  </si>
  <si>
    <t>D1.1.4 : 1</t>
  </si>
  <si>
    <t>61</t>
  </si>
  <si>
    <t>Upravy povrchů vnitřní</t>
  </si>
  <si>
    <t>602 01 Omítky stěn z hotových směsí</t>
  </si>
  <si>
    <t>po jednotlivých vrstvách</t>
  </si>
  <si>
    <t>602016142R00</t>
  </si>
  <si>
    <t xml:space="preserve">...vrstva štuková, vápenocementová,  , tloušťka vrstvy 3 mm,  </t>
  </si>
  <si>
    <t>1.07-ytong zevnitř : 5,65*3,25-0,9*0,6*2-1,1*1,97</t>
  </si>
  <si>
    <t>(0,9+2*0,6)*0,15*3</t>
  </si>
  <si>
    <t>(1,1+2*1,97)*0,15</t>
  </si>
  <si>
    <t xml:space="preserve">soc zař : </t>
  </si>
  <si>
    <t>1.11 : 3,25*(0,97+3,95)-0,7*1,97*3</t>
  </si>
  <si>
    <t>1.12 : 0,75*(2,33*2+0,90)</t>
  </si>
  <si>
    <t>1.16 : 0,75*(1,52+0,90)*2</t>
  </si>
  <si>
    <t>1.17 : 3,25*(1,70+1,97)-0,7*2,0-0,9*0,6+(0,9+2*0,60)*0,15</t>
  </si>
  <si>
    <t>612 48-12 Vyztužení vnitřních stěn sklotextilní síťovinou</t>
  </si>
  <si>
    <t>612481211RT2</t>
  </si>
  <si>
    <t>...s dodávkou síťoviny a stěrkového tmelu</t>
  </si>
  <si>
    <t xml:space="preserve">soc zař-předpokl i pod obklady : </t>
  </si>
  <si>
    <t>1.12 : 3,25*(2,33*2+0,90)-0,7*2,0-0,9*0,6+(0,9+2*0,60)*0,15</t>
  </si>
  <si>
    <t>1.16 : 3,25*(1,52+0,90)*2-0,7*2,0-0,9*0,6+(0,9+2*0,60)*0,15</t>
  </si>
  <si>
    <t>615 48 Potažení válcovaných nosníků rabicovým pletivem</t>
  </si>
  <si>
    <t>s postřikem cementovou maltou (s dodáním hmot),</t>
  </si>
  <si>
    <t>615481111R00</t>
  </si>
  <si>
    <t>...jakékoliv výšky nosníků</t>
  </si>
  <si>
    <t>5,0*0,8</t>
  </si>
  <si>
    <t>62</t>
  </si>
  <si>
    <t>Úpravy povrchů vnější</t>
  </si>
  <si>
    <t>620 99-2 Zakrývání výplní vnějších otvorů</t>
  </si>
  <si>
    <t>s rámy a zárubněmi, zábradlí, předmětů oplechování apod., které se zřizují ještě před úpravami povrchu, před jejich znečištěním při úpravách povrchu nástřikem plastických (lepivých) maltovin</t>
  </si>
  <si>
    <t>620991121R00</t>
  </si>
  <si>
    <t>...z postaveného lešení</t>
  </si>
  <si>
    <t>0,9*0,6*5+1,1*1,97</t>
  </si>
  <si>
    <t>622 31-2 Zateplení soklu</t>
  </si>
  <si>
    <t>nanesení lepicího tmelu na izolační desky, nalepení desek, zajištění talířovými hmoždinkami (6 ks/m2), přebroušení desek, natažení stěrky, vtlačení výztužné tkaniny (1,15 m2/m2), přehlazení stěrky. Další vrstvy podle popisu položky.</t>
  </si>
  <si>
    <t>K ochraně hran na rozích budovy je do plochy zahrnuto 0,14 m rohových lišt na m2.</t>
  </si>
  <si>
    <t>622311522RT1</t>
  </si>
  <si>
    <t>...extrudovaným polystyrénem, tloušťky 100 mm, kontaktní nátěr a akrylátová omítka</t>
  </si>
  <si>
    <t>F1, sokl rampy WC : 0,30*5,75</t>
  </si>
  <si>
    <t>622311522RV1</t>
  </si>
  <si>
    <t>...extrudovaným polystyrénem, tloušťky 100 mm, zakončené stěrkou s výztužnou tkaninou</t>
  </si>
  <si>
    <t xml:space="preserve">skladba F1 : </t>
  </si>
  <si>
    <t>sokl rampy : 0,30*(5,75+1,57-1,10)</t>
  </si>
  <si>
    <t>622 31-3 Zateplení fasády</t>
  </si>
  <si>
    <t>K ochraně hran na rozích budovy je zahrnuto 0,14 m rohových lišt na m2.</t>
  </si>
  <si>
    <t>622311132RT3</t>
  </si>
  <si>
    <t>... , expandovaným polystyrénem, tloušťky 100 mm, kontaktní nátěr a silikonová omítka, 3,2 kg/m2</t>
  </si>
  <si>
    <t>rampa : (5,75)*3,25</t>
  </si>
  <si>
    <t>odpočet soklu : -0,30*(5,75+1,57-1,10)</t>
  </si>
  <si>
    <t>WC : 5,75*3,19</t>
  </si>
  <si>
    <t>odpočet soklu : -0,30*5,75</t>
  </si>
  <si>
    <t>odpočet výplní : -0,9*0,6*5</t>
  </si>
  <si>
    <t>-1,10*2,0</t>
  </si>
  <si>
    <t>622 31-5 Zateplení ostění</t>
  </si>
  <si>
    <t>nanesení lepicího tmelu na izolační desky, nalepení desek, přebroušení desek, natažení stěrky, vtlačení výztužné tkaniny (1,15 m2/m2), přehlazení stěrky. Další vrstvy podle popisu položky.</t>
  </si>
  <si>
    <t>V položkách je obsaženo 3,33 m rohových lišt, 1,67 m lišt s okapničkou a 5 m napojovacích lišt na m2.</t>
  </si>
  <si>
    <t>622311153RT3</t>
  </si>
  <si>
    <t>...expandovaným polystyrénem, tloušťky 30 mm, kontaktní nátěr a silikonová omítka</t>
  </si>
  <si>
    <t>okna : (0,90+2*0,60)*5*0,10</t>
  </si>
  <si>
    <t>dveře : (1,0+2*1,97)*0,10</t>
  </si>
  <si>
    <t>622 31-6 Zateplení parapetu</t>
  </si>
  <si>
    <t>nanesení lepicího tmelu na izolační desky, nalepení desek, natažení stěrky, vtlačení výztužné tkaniny (1,15 m2/m2) a přehlazení stěrky. Položka obsahuje  5,0 m parapetních lišt na m2.</t>
  </si>
  <si>
    <t>622311563R00</t>
  </si>
  <si>
    <t>...extrudovaným polystyrénem, tloušťky 30 mm</t>
  </si>
  <si>
    <t>okna : 0,90*5*0,10</t>
  </si>
  <si>
    <t>622 41-2 Nátěr vnějsích omítek stěn</t>
  </si>
  <si>
    <t>622412213R00</t>
  </si>
  <si>
    <t>...silikonový, složitost 1-2, odstín I</t>
  </si>
  <si>
    <t>včetně penetrace podkladu</t>
  </si>
  <si>
    <t xml:space="preserve">vnitřní omítka na původně vnější : </t>
  </si>
  <si>
    <t>1.18 : 3,25*(1,57+5,75)-5,0*2,85+(5,0+2*2,85)*0,33</t>
  </si>
  <si>
    <t>-0,9*0,6+(0,9+2*0,6)*0,15</t>
  </si>
  <si>
    <t>WC-viz malby : 0</t>
  </si>
  <si>
    <t>0</t>
  </si>
  <si>
    <t>stropy-1.18 : 10,5</t>
  </si>
  <si>
    <t>622 42 Oprava vnějších omítek vápenných</t>
  </si>
  <si>
    <t>a vápenocementových, bez otlučení vadných míst,</t>
  </si>
  <si>
    <t>622 42-1 stupeň členitosti 1 a 2</t>
  </si>
  <si>
    <t>622422121R00</t>
  </si>
  <si>
    <t>...v množství opravované plochy do 10 % , štukových</t>
  </si>
  <si>
    <t>Včetně barvení vždy celé plochy (100%), s výjimkou položek oprav omítek drásaných.</t>
  </si>
  <si>
    <t>WC : (1,97*2+5,75)*3,25</t>
  </si>
  <si>
    <t>-1,1*2,20+(1,10+2*2,20)*0,30</t>
  </si>
  <si>
    <t>stropy : 3,5+2,1+1,4+3,3+10,5</t>
  </si>
  <si>
    <t>63</t>
  </si>
  <si>
    <t>Podlahy a podlahové konstrukce</t>
  </si>
  <si>
    <t>631 31 Mazanina z betonu prostého</t>
  </si>
  <si>
    <t>(z kameniva) hlazená dřevěným hladítkem</t>
  </si>
  <si>
    <t>631 31-3 tl. přes 80 do 120 mm</t>
  </si>
  <si>
    <t>631313611R00</t>
  </si>
  <si>
    <t xml:space="preserve">...z betonu C 16/20 </t>
  </si>
  <si>
    <t>Včetně vytvoření dilatačních spár, bez zaplnění.</t>
  </si>
  <si>
    <t>A1 : 5,75*2,50*0,09</t>
  </si>
  <si>
    <t>A2 : (5,7-0,55)*1,40*0,065</t>
  </si>
  <si>
    <t>631 31-917 Příplatek za stržení povrchu</t>
  </si>
  <si>
    <t>spodní vrstvy mazaniny latí před vložením výztuže nebo pletiva pro tloušťku obou vrstev mazaniny</t>
  </si>
  <si>
    <t>631319173R00</t>
  </si>
  <si>
    <t>...tloušťka mazaniny od 80 mm do 120 mm</t>
  </si>
  <si>
    <t>631 36 Výztuž mazanin z betonů a z lehkých betonů</t>
  </si>
  <si>
    <t>631 36-2 ze svařovaných sítí</t>
  </si>
  <si>
    <t>631361921RT4</t>
  </si>
  <si>
    <t>...průměr drátu 6 mm, velikost oka 100/100 mm</t>
  </si>
  <si>
    <t>A1 : 5,75*2,50*4,40*1,15*0,001</t>
  </si>
  <si>
    <t>A2 : (5,7-0,55)*1,40*4,40*1,15*0,001</t>
  </si>
  <si>
    <t>632 41-1 Potěr ze suchých směsí</t>
  </si>
  <si>
    <t>s rozprostřením a uhlazením</t>
  </si>
  <si>
    <t>632415110RU6</t>
  </si>
  <si>
    <t>...potěr cementový pro průmyslové podlahy podkladní , tloušťky 10 mm, ruční zpracování</t>
  </si>
  <si>
    <t>A1 : 5,75*1,90</t>
  </si>
  <si>
    <t>64</t>
  </si>
  <si>
    <t>Výplně otvorů</t>
  </si>
  <si>
    <t>642 94-2 Osazení zárubní dveřních ocelových</t>
  </si>
  <si>
    <t>642 94-21 bez dveřních křídel, do zdiva včetně kotvení, na jakoukoliv cementovou maltu, s vybetonováním prahu v zárubni a s osazením špalíků nebo latí pro dřevěný práh</t>
  </si>
  <si>
    <t>642942111R00</t>
  </si>
  <si>
    <t>...plocha do 2,5 m2</t>
  </si>
  <si>
    <t>D1.1.4 : 3</t>
  </si>
  <si>
    <t>648 99 Osazení parapetních desek z plastických hmot</t>
  </si>
  <si>
    <t>a poloplastických hmot na montážní pěnu, zapravení omítky pod parapetem, těsnění spáry mezi parapetem a rámem okna, dodávka silikonu.</t>
  </si>
  <si>
    <t>648991111R00</t>
  </si>
  <si>
    <t>...šířky do 200 mm</t>
  </si>
  <si>
    <t>m</t>
  </si>
  <si>
    <t>předpokládá se i pro bouraná okna : 5*0,90</t>
  </si>
  <si>
    <t>55330381R</t>
  </si>
  <si>
    <t>zárubeň kovová hranatá; pro přesné zdění; š profilu 100 mm; š průchodu 700 mm; h průchodu 1 970 mm; P; závěsy pevné</t>
  </si>
  <si>
    <t>60775451R</t>
  </si>
  <si>
    <t>krytka parapetu plast; boční, oboustranná; rozměr 200 mm; barva bílá, šedá, béžová</t>
  </si>
  <si>
    <t>60775511R</t>
  </si>
  <si>
    <t>parapet vnitřní povrch laminátová fólie; jádro komůrkové ušlechtilé PVC; š = 200 mm; dekor bílý, mramor</t>
  </si>
  <si>
    <t>5*0,90*1,1</t>
  </si>
  <si>
    <t>9</t>
  </si>
  <si>
    <t>Ostatní konstrukce, bourání</t>
  </si>
  <si>
    <t>114 20-32 Očištění kamene nebo tvárnic</t>
  </si>
  <si>
    <t>získaných při rozebrání dlažeb, záhozů, rovnanin a soustřeďovacích staveb,</t>
  </si>
  <si>
    <t>114203202R00</t>
  </si>
  <si>
    <t>...od malty</t>
  </si>
  <si>
    <t>D1.1.3,ozn.P5,vybouraý kanemmý obklad : 0,90*4,75*0,25</t>
  </si>
  <si>
    <t>91</t>
  </si>
  <si>
    <t>Doplňující práce na komunikaci</t>
  </si>
  <si>
    <t>919 73-5 Řezání stávajících krytů nebo podkladů</t>
  </si>
  <si>
    <t>včetně spotřeby vody</t>
  </si>
  <si>
    <t>919735122R00</t>
  </si>
  <si>
    <t>...betonových, hloubky přes 50 do 100 mm</t>
  </si>
  <si>
    <t>822-1</t>
  </si>
  <si>
    <t>pro bourání ozn.P4 : 5,72*2</t>
  </si>
  <si>
    <t>94</t>
  </si>
  <si>
    <t>Lešení a stavební výtahy</t>
  </si>
  <si>
    <t>941 95-5 Lešení lehké pracovní pomocné</t>
  </si>
  <si>
    <t>941955002R00</t>
  </si>
  <si>
    <t>...pomocné, o výšce lešeňové podlahy přes 1,2 do 1,9 m</t>
  </si>
  <si>
    <t>800-3</t>
  </si>
  <si>
    <t>1.18-fasáda : (1,90*2+5,75)*3,25</t>
  </si>
  <si>
    <t>941955003R00</t>
  </si>
  <si>
    <t>...pomocné, o výšce lešeňové podlahy přes 1,9 do 2,5 m</t>
  </si>
  <si>
    <t>WC-pro vnější fasádu : 6,0*(0,8+3,19)</t>
  </si>
  <si>
    <t>95</t>
  </si>
  <si>
    <t>Dokončovací konstrukce na pozemních stavbách</t>
  </si>
  <si>
    <t>952 90 Vyčištění budov a ostatních objektů</t>
  </si>
  <si>
    <t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t>
  </si>
  <si>
    <t>952901111R00</t>
  </si>
  <si>
    <t>...světlá výška podlaží do 4 m</t>
  </si>
  <si>
    <t>WC : 3,8+2,1+1,4+3,3</t>
  </si>
  <si>
    <t>952 90-12 průmyslových budov a objektů výrobních, skladovacích, garáží, dílen nebo hal apod. s nespalnou podlahou - zametení podlahy, umytí dlažeb nebo keramických podlah v přilehlých místnostech, chodbách a schodištích, umytí obkladů, schodů,vyčištění a umytí oken a dveří s rámy a zárubněmi, umytí a vyčištění jiných zasklených a natíraných ploch a zařizovacích předmětů před předáním do užívání</t>
  </si>
  <si>
    <t>952901221R00</t>
  </si>
  <si>
    <t>...jakékoliv výšky podlaží</t>
  </si>
  <si>
    <t>rampa : 10,50</t>
  </si>
  <si>
    <t>953 94-3 Osazování jiných kovových výrobků</t>
  </si>
  <si>
    <t>osazování výrobků ostatních jinde neuvedených, bez dodání</t>
  </si>
  <si>
    <t>953 94-32 do betonu (např. kotev) se zajištěním polohy k bednění nebo k výztuži před zabetonováním</t>
  </si>
  <si>
    <t>953943125R00</t>
  </si>
  <si>
    <t>...přes 30 kg do 120 kg/kus</t>
  </si>
  <si>
    <t>ochranný úhelník rampy : 1</t>
  </si>
  <si>
    <t>553001V</t>
  </si>
  <si>
    <t>L 70/70/5+kotvení - výroba a příprava</t>
  </si>
  <si>
    <t>kg</t>
  </si>
  <si>
    <t xml:space="preserve">ochranný úhelník rampy : </t>
  </si>
  <si>
    <t>70x70x5 : 5,0*5,39</t>
  </si>
  <si>
    <t>kotvy+20% : 0,2*26,95</t>
  </si>
  <si>
    <t>96</t>
  </si>
  <si>
    <t>Bourání konstrukcí</t>
  </si>
  <si>
    <t>962 03-1 Bourání příček z cihel a tvárnic</t>
  </si>
  <si>
    <t>nebo vybourání otvorů průřezové plochy přes 4 m2 v příčkách, včetně pomocného lešení o výšce podlahy do 1900 mm a pro zatížení do 1,5 kPa  (150 kg/m2),</t>
  </si>
  <si>
    <t>962031136R00</t>
  </si>
  <si>
    <t xml:space="preserve">...z jakýchkoliv tvárnic nebo příčkovek pálených nebo nepálených , na jakoukoliv maltu vápenou nebo vápenocementovou, tloušťky do 150 mm </t>
  </si>
  <si>
    <t>801-3</t>
  </si>
  <si>
    <t>D1.1.2 : 3,35*(1,45*2+1,70+1,25)</t>
  </si>
  <si>
    <t>-0,6*1,97*2</t>
  </si>
  <si>
    <t>962 08 Bourání zdiva příček</t>
  </si>
  <si>
    <t>nebo vybourání otvorů jakýchkoliv rozměrů, včetně pomocného lešení o výšce podlahy do 1900 mm a pro zatížení do 1,5 kPa  (150 kg/m2),</t>
  </si>
  <si>
    <t>962086121R00</t>
  </si>
  <si>
    <t>...z plynosilikátu a siporexu a ostatních nepálených zdících matriálů o objemové hmotnosti do 500 kg/m3, tloušťky do 300 mm</t>
  </si>
  <si>
    <t>D1.1.2 : 3,35*(0,9*2+0,7+0,9+0,7+0,9)</t>
  </si>
  <si>
    <t>963 04-2 Bourání jakýchkoliv betonových schodišťových stupňů</t>
  </si>
  <si>
    <t>963042819R00</t>
  </si>
  <si>
    <t>...zhotovených na místě</t>
  </si>
  <si>
    <t>5*1,0</t>
  </si>
  <si>
    <t>965 04 Bourání podkladů pod dlažby nebo litých celistvých dlažeb a mazanin</t>
  </si>
  <si>
    <t>965042121RT2</t>
  </si>
  <si>
    <t>...betonových nebo z litého asfaltu, tloušťky do 100 mm, plochy do 1 m2</t>
  </si>
  <si>
    <t>podkladní beton ve výkopu pro nový základ : 5,75*0,40*0,10</t>
  </si>
  <si>
    <t>5,75*0,40*0,10</t>
  </si>
  <si>
    <t>965042131RT2</t>
  </si>
  <si>
    <t>...betonových nebo z litého asfaltu, tloušťky do 100 mm, plochy do 4 m2</t>
  </si>
  <si>
    <t>D1.1.2,ozn.P4 : 0,93*5,75*0,10</t>
  </si>
  <si>
    <t>(0,2+0,4+1,57)*5,75*0,10</t>
  </si>
  <si>
    <t>965042221R00</t>
  </si>
  <si>
    <t>...betonových nebo z litého asfaltu, tloušťky přes 100 mm, plochy do 1 m2</t>
  </si>
  <si>
    <t>D1.1.2,deska schiště : 1,0*1,0*0,15</t>
  </si>
  <si>
    <t>967 04-2 Odsekání zdiva z kamene nebo betonu plošné</t>
  </si>
  <si>
    <t>z pomocného lešení o výšce podlahy do 1900 mm a pro zatížení do 1,5 kPa  (150 kg/m2),</t>
  </si>
  <si>
    <t>967042714R00</t>
  </si>
  <si>
    <t>...tloušťky do 300 mm</t>
  </si>
  <si>
    <t>D1.1.3,ozn.P5 : 0,90*4,75</t>
  </si>
  <si>
    <t>968 06-1 Vyvěšení nebo zavěšení dřevěných křídel</t>
  </si>
  <si>
    <t>oken, dveří a vrat, s uložením a opětovným zavěšením po provedení stavebních změn,</t>
  </si>
  <si>
    <t>968061125R00</t>
  </si>
  <si>
    <t>...dveří, plochy do 2 m2</t>
  </si>
  <si>
    <t>D1.1.2 : 2</t>
  </si>
  <si>
    <t>968 07-2 Vybourání a vyjmutí kovových rámů a rolet</t>
  </si>
  <si>
    <t>968 07-21 rámů</t>
  </si>
  <si>
    <t>968072455R00</t>
  </si>
  <si>
    <t>...dveřních zárubní, plochy do 2 m2</t>
  </si>
  <si>
    <t>Včetně pomocného lešení o výšce podlahy do 1900 mm a pro zatížení do 1,5 kPa  (150 kg/m2).</t>
  </si>
  <si>
    <t>D1.1.2 : 0,60*1,97*2</t>
  </si>
  <si>
    <t>968 08-3 Vybourání plastových výplní otvorů</t>
  </si>
  <si>
    <t>968083001R00</t>
  </si>
  <si>
    <t>...oken, do 1 m2</t>
  </si>
  <si>
    <t>D1.1.2,ozn.P1 : 0,90*0,60*3</t>
  </si>
  <si>
    <t>968083022R00</t>
  </si>
  <si>
    <t>...plných dveří, nad 2 m2</t>
  </si>
  <si>
    <t>D1.1.2,ozn.P2 : 1,1*1,97</t>
  </si>
  <si>
    <t>968 09 Vybourání vnitřních parapetů</t>
  </si>
  <si>
    <t>968096001R00</t>
  </si>
  <si>
    <t xml:space="preserve">...plastových, šířky do 20 cm,  </t>
  </si>
  <si>
    <t>D1.1.2,ozn.P1 : 0,90*3</t>
  </si>
  <si>
    <t>97</t>
  </si>
  <si>
    <t>Prorážení otvorů</t>
  </si>
  <si>
    <t>973 03-1 Vysekání v cihelném zdivu výklenků a kapes</t>
  </si>
  <si>
    <t>973 03-12 kapes</t>
  </si>
  <si>
    <t>973031334R00</t>
  </si>
  <si>
    <t>...na jakoukoliv maltu vápennou nebo vápenocementovou, plochy do 0,16 m2, hloubky do 150 mm</t>
  </si>
  <si>
    <t>978 01 Otlučení omítek vápenných nebo vápenocementových</t>
  </si>
  <si>
    <t>978 01-2 vnějších s vyškrabáním spár, s očištěním zdiva</t>
  </si>
  <si>
    <t>978015221R00</t>
  </si>
  <si>
    <t>...1. až 4. stupni složitosti, v rozsahu do 10 %</t>
  </si>
  <si>
    <t>99</t>
  </si>
  <si>
    <t>Staveništní přesun hmot</t>
  </si>
  <si>
    <t>999 28 Přesun hmot pro opravy a údržbu objektů</t>
  </si>
  <si>
    <t>oborů 801, 803, 811 a 812</t>
  </si>
  <si>
    <t>999 28-1 pro opravy a údržbu dosavadních objektů včetně vnějších plášťů</t>
  </si>
  <si>
    <t>999281105R00</t>
  </si>
  <si>
    <t>...výšky do 6 m</t>
  </si>
  <si>
    <t>711</t>
  </si>
  <si>
    <t>Izolace proti vodě</t>
  </si>
  <si>
    <t>711 11 Izolace proti zemní vlhkosti natěradly za studena</t>
  </si>
  <si>
    <t>711 11-1 na ploše vodorovné</t>
  </si>
  <si>
    <t>711 11-11 nátěrem</t>
  </si>
  <si>
    <t>711111001RZ1</t>
  </si>
  <si>
    <t>...penetračním, 1 x nátěr, včetně dodávky penetračního laku ALP</t>
  </si>
  <si>
    <t>800-711</t>
  </si>
  <si>
    <t>A1 : 5,75*2,50</t>
  </si>
  <si>
    <t>711 14 Izolace proti zemní vlhkosti pásy přitavením</t>
  </si>
  <si>
    <t>711142559RT1</t>
  </si>
  <si>
    <t xml:space="preserve">...svislá, 1 vrstva, bez dodávky izolačních pásů,  </t>
  </si>
  <si>
    <t>711 21 Izolace proti vodě - nátěry, stěrky</t>
  </si>
  <si>
    <t>711 21-2 nátěr hydroizolační</t>
  </si>
  <si>
    <t>711212001R00</t>
  </si>
  <si>
    <t>...proti vlhkosti</t>
  </si>
  <si>
    <t>1.12+1.16-podlaha : 2,1+1,40</t>
  </si>
  <si>
    <t>vytažení na stěny : (1,52+0,90)*0,20*2-0,7*0,20</t>
  </si>
  <si>
    <t>(2,33+0,90)*0,20*2-0,7*0,20</t>
  </si>
  <si>
    <t>kolem sprchy pod obklady : 0,90*3*(2,50-0,20)</t>
  </si>
  <si>
    <t>62832132R</t>
  </si>
  <si>
    <t>pás izolační z oxidovaného asfaltu natavitelný; nosná vložka skelná rohož; horní strana jemný minerální posyp; spodní strana PE fólie; tl. 3,5 mm</t>
  </si>
  <si>
    <t>14,375*1,15</t>
  </si>
  <si>
    <t>998 71-1 Přesun hmot pro izolace proti vodě</t>
  </si>
  <si>
    <t>50 m vodorovně měřeno od těžiště půdorysné plochy skládky do těžiště půdorysné plochy objektu</t>
  </si>
  <si>
    <t>998711101R00</t>
  </si>
  <si>
    <t>...svisle do 6 m</t>
  </si>
  <si>
    <t>713</t>
  </si>
  <si>
    <t>Izolace tepelné</t>
  </si>
  <si>
    <t>713 12 Montáž tepelné izolace podlah</t>
  </si>
  <si>
    <t>713121111R00</t>
  </si>
  <si>
    <t>...jednovrstvá, bez dodávky materiálu</t>
  </si>
  <si>
    <t>800-713</t>
  </si>
  <si>
    <t>základ WC,pěnové sklo tl.100mm : 5,75*0,40</t>
  </si>
  <si>
    <t>A2 : (5,7-0,55)*1,40</t>
  </si>
  <si>
    <t>713 19 Izolace tepelné běžných konstrukcí - doplňky</t>
  </si>
  <si>
    <t>713191100RT9</t>
  </si>
  <si>
    <t>...položení izolační fólie, včetně dodávky materiálu</t>
  </si>
  <si>
    <t>28375705R</t>
  </si>
  <si>
    <t>deska izolační stabilizovaná; pěnový polystyren; rovná hrana; obj. hmotnost 25,00 kg/m3; š = 1 000,0 mm; l = 500 mm</t>
  </si>
  <si>
    <t>7,21*0,02*1,03</t>
  </si>
  <si>
    <t>63483007R</t>
  </si>
  <si>
    <t>deska izolační pěnové sklo; tl. 100,0 mm; R = 2,500 m2K/W; obj. hmotnost 120,00 kg/m3; š = 300,0 mm; l = 450 mm</t>
  </si>
  <si>
    <t>základ WC,pěnové sklo tl.100mm : 5,75*0,40*1,03</t>
  </si>
  <si>
    <t>998 71-3 Přesun hmot pro izolace tepelné</t>
  </si>
  <si>
    <t>50 m vodorovně</t>
  </si>
  <si>
    <t>998713101R00</t>
  </si>
  <si>
    <t>...v objektech výšky do 6 m</t>
  </si>
  <si>
    <t>764</t>
  </si>
  <si>
    <t>Konstrukce klempířské</t>
  </si>
  <si>
    <t>764 01-21 Oplechování parapetů z pozinkovaného plechu</t>
  </si>
  <si>
    <t>včetně rohů</t>
  </si>
  <si>
    <t>764 01-211 výroba a montáž</t>
  </si>
  <si>
    <t>764410210RT2</t>
  </si>
  <si>
    <t>...rš 100 mm</t>
  </si>
  <si>
    <t>800-764</t>
  </si>
  <si>
    <t>5*0,90</t>
  </si>
  <si>
    <t>764 21-21 Demontáž oplechování parapetů</t>
  </si>
  <si>
    <t>764410850R00</t>
  </si>
  <si>
    <t>...rš od 100 do 330 mm</t>
  </si>
  <si>
    <t>766</t>
  </si>
  <si>
    <t>Konstrukce truhlářské</t>
  </si>
  <si>
    <t>766 62-4 Montáž otvorových prvků plastových</t>
  </si>
  <si>
    <t>766711021R00</t>
  </si>
  <si>
    <t xml:space="preserve">...vstupních dveří,  </t>
  </si>
  <si>
    <t>800-766</t>
  </si>
  <si>
    <t>Montáž plastových dveří včetně dodávky a montáže PU pěny.</t>
  </si>
  <si>
    <t>stávající vybourané dveře : (1,10+2*1,97)</t>
  </si>
  <si>
    <t>766 66 Montáž dveřních křídel kompletizovaných</t>
  </si>
  <si>
    <t>766661112R00</t>
  </si>
  <si>
    <t>...otevíravých ,  , do ocelové nebo fošnové zárubně, jednokřídlových, šířky do 800 mm</t>
  </si>
  <si>
    <t>766 69 Ostatní</t>
  </si>
  <si>
    <t>766 69-17 montáž prahů dveří</t>
  </si>
  <si>
    <t>766695212R00</t>
  </si>
  <si>
    <t>...jednokřídlých, šířky do 100 mm</t>
  </si>
  <si>
    <t>54914588R</t>
  </si>
  <si>
    <t>kování stavební - prvek: kliky se štíty mezipokojovými s ukazatelem; provedení Cr; pro dveře WC, koupelen</t>
  </si>
  <si>
    <t>54914591R</t>
  </si>
  <si>
    <t>kování stavební - prvek: kliky se štíty pro klíč; provedení Cr; pro dveře</t>
  </si>
  <si>
    <t>61162102R</t>
  </si>
  <si>
    <t>dveře vnitřní š = 700 mm; h = 1 970,0 mm; fóliované, hladké; otevíravé; počet křídel 1; plné; povrch. úprava kašírovací fólie; dekor dub, buk, olše, javor, bílá, ořech</t>
  </si>
  <si>
    <t>61187136R</t>
  </si>
  <si>
    <t>práh dub; š = 100 mm; l = 700,0 mm; tl = 20,0 mm</t>
  </si>
  <si>
    <t>998 76-6 Přesun hmot pro konstrukce truhlářské</t>
  </si>
  <si>
    <t>998766101R00</t>
  </si>
  <si>
    <t>Demontáž stávající ocelové mříže s dveřma severní fasády,rozměr 5750 x 3300mm</t>
  </si>
  <si>
    <t>D1.1.3 : 1</t>
  </si>
  <si>
    <t>767000V02</t>
  </si>
  <si>
    <t>Úprava vybourané mříže severní fasády,nový rozměr 5000 x 2850mm</t>
  </si>
  <si>
    <t xml:space="preserve">popis úpravy: : </t>
  </si>
  <si>
    <t xml:space="preserve">úprava rozměrů mříže dle velikosti nového otvoru : </t>
  </si>
  <si>
    <t xml:space="preserve">otočení otvírání dveří a vrat mříže : </t>
  </si>
  <si>
    <t xml:space="preserve">otryskání OK : </t>
  </si>
  <si>
    <t xml:space="preserve">1x základní nátěr+2x vrchní RAL 6006 : </t>
  </si>
  <si>
    <t xml:space="preserve">pevné kotvení mříže do zdiva : </t>
  </si>
  <si>
    <t>767000V03</t>
  </si>
  <si>
    <t>Stříška nad rampou 5000x600mm</t>
  </si>
  <si>
    <t>podrobněji viz TZ,odstavec D.16)pomocné ocelové konstrukce : 1</t>
  </si>
  <si>
    <t>767000V04</t>
  </si>
  <si>
    <t>Demontáž regálů</t>
  </si>
  <si>
    <t>soubor</t>
  </si>
  <si>
    <t>769</t>
  </si>
  <si>
    <t>Otvorové prvky z plastu</t>
  </si>
  <si>
    <t>766629301R00</t>
  </si>
  <si>
    <t>...oken plastových , plochy do 1,50 m2</t>
  </si>
  <si>
    <t>stávající vybouraná okna 900/600 : 3</t>
  </si>
  <si>
    <t>nová okna s dodávkou 900/600 : 2</t>
  </si>
  <si>
    <t>61143020R</t>
  </si>
  <si>
    <t>okno plastové š = 900 mm; h = 600,0 mm; P1; Uskla 1,10 W/m2K; barva bílá; profil 5-komorový; tl. rámu 67 mm</t>
  </si>
  <si>
    <t>1.07/1.08 : 2</t>
  </si>
  <si>
    <t>771</t>
  </si>
  <si>
    <t>Podlahy z dlaždic a obklady</t>
  </si>
  <si>
    <t>771 10 Příprava podkladu pod dlažby</t>
  </si>
  <si>
    <t>771101210R00</t>
  </si>
  <si>
    <t>...Penetrace podkladu pod dlažby</t>
  </si>
  <si>
    <t>800-771</t>
  </si>
  <si>
    <t>1.11 : 3,8</t>
  </si>
  <si>
    <t>1.12 : 2,10</t>
  </si>
  <si>
    <t>1.16 : 1,40</t>
  </si>
  <si>
    <t>1.17 : 3,30</t>
  </si>
  <si>
    <t>771 47 Montáž soklíků z dlaždic keramických</t>
  </si>
  <si>
    <t>771475014RT1</t>
  </si>
  <si>
    <t>...Obklad soklíků keram.rovných, tmel, Monoflex (Schomburg)</t>
  </si>
  <si>
    <t>-keramický soklík bude lícovat s omítkou</t>
  </si>
  <si>
    <t>1.11 : (3,95+0,97)*2-1,15-0,7*3</t>
  </si>
  <si>
    <t>1.17 : (1,70+1,97)*2-0,7</t>
  </si>
  <si>
    <t>1.18 : (1,80+5,75)*2-5,00-1,10</t>
  </si>
  <si>
    <t>771 57-5 Montáž podlah z dlaždic keramických</t>
  </si>
  <si>
    <t>771575109RT6</t>
  </si>
  <si>
    <t>...Montáž podlah keram.,hladké, tmel, 30x30 cm, Keraflex (lepidlo), Ultracolor plus (spár.hmota)</t>
  </si>
  <si>
    <t>771 57-8 Zvláštní úpravy spár</t>
  </si>
  <si>
    <t>771578011R00</t>
  </si>
  <si>
    <t>...Spára podlaha - stěna, akrylem</t>
  </si>
  <si>
    <t>1.12 : (2,33+0,90)*2-0,7</t>
  </si>
  <si>
    <t>1.16 : (1,52+0,90)*2-0,7</t>
  </si>
  <si>
    <t>771 57-9 Příplatky k položkám montáže podlah keramických</t>
  </si>
  <si>
    <t>771579791R00</t>
  </si>
  <si>
    <t>...Příplatek za plochu podlah keram. do 5 m2 jednotl.</t>
  </si>
  <si>
    <t>771111121RXX</t>
  </si>
  <si>
    <t>Montáž podlahových lišt dilatačních, s dodávkou plastové dilatační lišty</t>
  </si>
  <si>
    <t>kuchyn : 1,70+1,97</t>
  </si>
  <si>
    <t>597-02T</t>
  </si>
  <si>
    <t>Dlažba keramická - protiskluzná -  dodávka (do 250,- Kč/m2)</t>
  </si>
  <si>
    <t xml:space="preserve">  10,60*1,05</t>
  </si>
  <si>
    <t xml:space="preserve">  22,30*0,10*1,05</t>
  </si>
  <si>
    <t>14</t>
  </si>
  <si>
    <t>998 77-1 Přesun hmot pro podlahy z dlaždic</t>
  </si>
  <si>
    <t>998771102R00</t>
  </si>
  <si>
    <t>...Přesun hmot pro podlahy z dlaždic, výšky do 12 m</t>
  </si>
  <si>
    <t>777</t>
  </si>
  <si>
    <t>Podlahy ze syntetických hmot</t>
  </si>
  <si>
    <t>777 61 Nátěry epoxidové podlah</t>
  </si>
  <si>
    <t>777615213R00</t>
  </si>
  <si>
    <t>...betonových, 2 x</t>
  </si>
  <si>
    <t>800-773</t>
  </si>
  <si>
    <t>998 77-7 Přesun hmot pro podlahy syntetické</t>
  </si>
  <si>
    <t>998777101R00</t>
  </si>
  <si>
    <t>781</t>
  </si>
  <si>
    <t>Obklady keramické</t>
  </si>
  <si>
    <t>781 10 Příprava podkladu pod obklady</t>
  </si>
  <si>
    <t>781101210R00</t>
  </si>
  <si>
    <t>...Penetrace podkladu pod obklady</t>
  </si>
  <si>
    <t>1.12 : (2,33+0,90)*2*2,00-0,7*2,0</t>
  </si>
  <si>
    <t>1.16 : (1,52+0,90)*2*2,00-0,7*2,0</t>
  </si>
  <si>
    <t>781 41 Montáž obkladů vnitřních z obkládaček pórovinových</t>
  </si>
  <si>
    <t>781415015R00</t>
  </si>
  <si>
    <t>...Montáž obkladů stěn, porovin.,tmel, 20x20,30x15 cm</t>
  </si>
  <si>
    <t>781 41-9 příplatky k položkám montáže obkladů vnitřních z obkladaček pórovinových</t>
  </si>
  <si>
    <t>781419711R00</t>
  </si>
  <si>
    <t>...Příplatek k obkladu stěn za plochu do 10 m2 jedntl</t>
  </si>
  <si>
    <t>781 77 Montáž obkladů vnějších stěn z dlaždic keramických</t>
  </si>
  <si>
    <t>781 77-5 kladených do tmele</t>
  </si>
  <si>
    <t>781775011RT3</t>
  </si>
  <si>
    <t>...režných nebo glazovaných, hladkých, 400 x 300 mm, kladených do flexibilního tmele</t>
  </si>
  <si>
    <t>597-03T</t>
  </si>
  <si>
    <t>Obklad vnější,mrazuvzdorný</t>
  </si>
  <si>
    <t>1,86*1,03</t>
  </si>
  <si>
    <t>Obklad keramický dodávka (do 350,- Kč/m2)</t>
  </si>
  <si>
    <t xml:space="preserve">  19,8*1,05</t>
  </si>
  <si>
    <t>21</t>
  </si>
  <si>
    <t>998 78 Přesun hmot pro obklady keramické</t>
  </si>
  <si>
    <t>998781102R00</t>
  </si>
  <si>
    <t>...Přesun hmot pro obklady keramické, výšky do 12 m</t>
  </si>
  <si>
    <t>783</t>
  </si>
  <si>
    <t>Nátěry</t>
  </si>
  <si>
    <t>783 99 Nátěry ostatní</t>
  </si>
  <si>
    <t>783 99-2 bezpečnostními barvami</t>
  </si>
  <si>
    <t>783992000R00</t>
  </si>
  <si>
    <t>...šrafováním</t>
  </si>
  <si>
    <t>800-783</t>
  </si>
  <si>
    <t>ochranný úhelník rampy : 5,0*0,14</t>
  </si>
  <si>
    <t>783 22 Nátěry kovových doplňkových konstrukcí syntetické</t>
  </si>
  <si>
    <t>783220010RAB</t>
  </si>
  <si>
    <t>...základní a dvojnásobný krycí</t>
  </si>
  <si>
    <t>AP-PSV</t>
  </si>
  <si>
    <t>zárubně : 3*1,2</t>
  </si>
  <si>
    <t>784</t>
  </si>
  <si>
    <t>Malby</t>
  </si>
  <si>
    <t>784 41 Příprava povrchu</t>
  </si>
  <si>
    <t>784 41-2 Penetrace (napouštění) podkladu</t>
  </si>
  <si>
    <t>784191101R00</t>
  </si>
  <si>
    <t>...Penetrace podkladu univerzální Primalex 1x</t>
  </si>
  <si>
    <t>800-784</t>
  </si>
  <si>
    <t>původně vnější stěny a stropy 1.18- viz nátěr silikon : 0</t>
  </si>
  <si>
    <t>stropy : 3,5+2,1+1,4+3,3</t>
  </si>
  <si>
    <t>784 45 Malby z malířských směsí se začištěním</t>
  </si>
  <si>
    <t>784195312R00</t>
  </si>
  <si>
    <t>...Malba tekutá Primalex Fortisimo, bílá, 2 x</t>
  </si>
  <si>
    <t>D96</t>
  </si>
  <si>
    <t>Přesuny suti a vybouraných hmot</t>
  </si>
  <si>
    <t>979 08 Vodorovná doprava suti a vybouraných hmot</t>
  </si>
  <si>
    <t>979 08-7 nakládání na dopravní prostředky</t>
  </si>
  <si>
    <t>979087112R00</t>
  </si>
  <si>
    <t>Nakládání suti na dopravní prostředky</t>
  </si>
  <si>
    <t>821-1</t>
  </si>
  <si>
    <t>979 08-4 Poplatek za skládku</t>
  </si>
  <si>
    <t>979990101R00</t>
  </si>
  <si>
    <t>...směsi betonu a cihel do 30x30 cm</t>
  </si>
  <si>
    <t>979 08-1 Odvoz suti a vybouraných hmot na skládku</t>
  </si>
  <si>
    <t>979081111R00</t>
  </si>
  <si>
    <t>...Odvoz suti a vybour. hmot na skládku do 1 km</t>
  </si>
  <si>
    <t>Včetně naložení na dopravní prostředek a složení na skládku, bez poplatku za skládku.</t>
  </si>
  <si>
    <t>979081121R00</t>
  </si>
  <si>
    <t>...Příplatek k odvozu za každý další 1 km</t>
  </si>
  <si>
    <t>provedeno dle detailů</t>
  </si>
  <si>
    <t>113107112R00</t>
  </si>
  <si>
    <t>Odstranění podkladu pl. 200 m2,kam.těžené tl.20 cm</t>
  </si>
  <si>
    <t>174101101R00</t>
  </si>
  <si>
    <t>Zásyp jam, rýh, šachet se zhutněním</t>
  </si>
  <si>
    <t>včetně strojního přemístění materiálu pro zásyp ze vzdálenosti do 10 m od okraje zásypu</t>
  </si>
  <si>
    <t>132200112RAC</t>
  </si>
  <si>
    <t>šířky do 200 cm, v hornině 1 ÷ 4, odvoz do 10 000 m, uložení na skládku</t>
  </si>
  <si>
    <t>předpoklad : 3,5*1,4*0,6</t>
  </si>
  <si>
    <t>451572111R00</t>
  </si>
  <si>
    <t>Lože pod potrubí z kameniva těženého 0 - 4 mm</t>
  </si>
  <si>
    <t>974100020RA0</t>
  </si>
  <si>
    <t>Vysekání rýh ve zdivu z cihel, 10 x 10 cm</t>
  </si>
  <si>
    <t>3,5</t>
  </si>
  <si>
    <t>721</t>
  </si>
  <si>
    <t>Vnitřní kanalizace</t>
  </si>
  <si>
    <t>721176103R00</t>
  </si>
  <si>
    <t>Potrubí HT připojovací DN 50 x 1,8 mm</t>
  </si>
  <si>
    <t>Potrubí včetně tvarovek. Bez zednických výpomocí.</t>
  </si>
  <si>
    <t>721176105R00</t>
  </si>
  <si>
    <t>Potrubí HT připojovací DN 100 x 2,7 mm</t>
  </si>
  <si>
    <t>721176114R00</t>
  </si>
  <si>
    <t>Potrubí HT odpadní svislé DN 70 x 1,9 mm</t>
  </si>
  <si>
    <t>Potrubí včetně tvarovek, objímek a vložek pro tlumení hluku. Bez zednických výpomocí.</t>
  </si>
  <si>
    <t>Včetně zřízení a demontáže pomocného lešení.</t>
  </si>
  <si>
    <t>721176115R00</t>
  </si>
  <si>
    <t>Potrubí HT odpadní svislé DN 100 x 2,7 mm</t>
  </si>
  <si>
    <t>721176222R00</t>
  </si>
  <si>
    <t>Potrubí KG svodné (ležaté) v zemi DN 100 x 3,2 mm</t>
  </si>
  <si>
    <t>721176223R00</t>
  </si>
  <si>
    <t>Potrubí KG svodné (ležaté) v zemi DN 125 x 3,2 mm</t>
  </si>
  <si>
    <t>721176224R00</t>
  </si>
  <si>
    <t>Potrubí KG svodné (ležaté) v zemi DN 150 x 4,0 mm</t>
  </si>
  <si>
    <t>721194105R00</t>
  </si>
  <si>
    <t>Vyvedení odpadních výpustek D 50 x 1,8</t>
  </si>
  <si>
    <t>721194109R00</t>
  </si>
  <si>
    <t>Vyvedení odpadních výpustek D 110 x 2,3</t>
  </si>
  <si>
    <t>721290111R00</t>
  </si>
  <si>
    <t>Zkouška těsnosti kanalizace vodou DN 125</t>
  </si>
  <si>
    <t>721290112R00</t>
  </si>
  <si>
    <t>Zkouška těsnosti kanalizace vodou DN 200</t>
  </si>
  <si>
    <t>998721101R00</t>
  </si>
  <si>
    <t>Přesun hmot pro vnitřní kanalizaci, výšky do 6 m</t>
  </si>
  <si>
    <t>55161652R</t>
  </si>
  <si>
    <t>WC dopojení koleno 90° KK90000</t>
  </si>
  <si>
    <t>722</t>
  </si>
  <si>
    <t>Vnitřní vodovod</t>
  </si>
  <si>
    <t>721273200RT3</t>
  </si>
  <si>
    <t>Souprava ventilační střešní HL, souprava větrací hlavice PP HL810  DN 100</t>
  </si>
  <si>
    <t>722172331R00</t>
  </si>
  <si>
    <t>Potrubí z PPR Instaplast, D 20/3,4 mm</t>
  </si>
  <si>
    <t>Potrubí včetně tvarovek a zednických výpomocí.</t>
  </si>
  <si>
    <t>Včetně pomocného lešení o výšce podlahy do 1900 mm a pro zatížení do 1,5 kPa.</t>
  </si>
  <si>
    <t>722172332R00</t>
  </si>
  <si>
    <t>Potrubí z PPR Instaplast, D 25/4,2 mm</t>
  </si>
  <si>
    <t>722181212RT7</t>
  </si>
  <si>
    <t>Izolace návleková MIRELON PRO tl. stěny 9 mm, vnitřní průměr 22 mm</t>
  </si>
  <si>
    <t>V položce je kalkulována dodávka izolační trubice, spon a lepicí pásky.</t>
  </si>
  <si>
    <t>722181212RT8</t>
  </si>
  <si>
    <t>Izolace návleková MIRELON PRO tl. stěny 9 mm, vnitřní průměr 25 mm</t>
  </si>
  <si>
    <t>722235122R00</t>
  </si>
  <si>
    <t>Kohout kulový,vnitřní-vnitřní z. IVAR.KK 51 DN 20</t>
  </si>
  <si>
    <t>722235522R00</t>
  </si>
  <si>
    <t>Filtr, vnitřní-vnitřní z. IVAR FIV.08412 DN 20</t>
  </si>
  <si>
    <t>722280106R00</t>
  </si>
  <si>
    <t>Tlaková zkouška vodovodního potrubí DN 32</t>
  </si>
  <si>
    <t>Včetně dodávky vody, uzavření a zabezpečení konců potrubí.</t>
  </si>
  <si>
    <t>722290234R00</t>
  </si>
  <si>
    <t>Proplach a dezinfekce vodovod.potrubí DN 80</t>
  </si>
  <si>
    <t>Včetně dodání desinfekčního prostředku.</t>
  </si>
  <si>
    <t>998722101R00</t>
  </si>
  <si>
    <t>Přesun hmot pro vnitřní vodovod, výšky do 6 m</t>
  </si>
  <si>
    <t>551135732R</t>
  </si>
  <si>
    <t>Klapka zpětná N5 3/4" Giacomini</t>
  </si>
  <si>
    <t>725</t>
  </si>
  <si>
    <t>Zařizovací předměty</t>
  </si>
  <si>
    <t>7250001</t>
  </si>
  <si>
    <t>Demontáž a zpětná montáž umyvadla,baterie,napojení na rozvody</t>
  </si>
  <si>
    <t>7250002</t>
  </si>
  <si>
    <t>Demontáž a zpětná montáž WC,napojení na rozvody</t>
  </si>
  <si>
    <t>7250003</t>
  </si>
  <si>
    <t>Sprchová vanička 90x90cm,smalt,podezdění</t>
  </si>
  <si>
    <t>725530823R00</t>
  </si>
  <si>
    <t>Demontáž, zásobník elektrický tlakový  200 l</t>
  </si>
  <si>
    <t>725539102R00</t>
  </si>
  <si>
    <t>Montáž elektr.ohřívačů, ostatní typy  80 l</t>
  </si>
  <si>
    <t>Včetně upevnění zásobníků na příčky tl. 15 cm, na zdi a na nosné konstrukce.</t>
  </si>
  <si>
    <t>725810402R00</t>
  </si>
  <si>
    <t>Ventil rohový bez přípoj. trubičky TE 66 G 1/2</t>
  </si>
  <si>
    <t>725 10 Zařizovací předměty - dodávka a montáž</t>
  </si>
  <si>
    <t>725100001RA0</t>
  </si>
  <si>
    <t xml:space="preserve">...umyvadla, baterie, zápachové uzávěrky,  </t>
  </si>
  <si>
    <t>0,5 m kanalizačního připojovacího potrubí, vyvedení a upevnění kanalizační a vodovodní výpustky, osazení umyvadla, sifonu a vodovodní baterie. S dodávkou materiálu.</t>
  </si>
  <si>
    <t>713461121R00</t>
  </si>
  <si>
    <t>Izolace potrubí-skružemi na tmel za stud., 1vrstvá</t>
  </si>
  <si>
    <t>283772331R</t>
  </si>
  <si>
    <t>Trubice izolační MIRELON STABIL 15x9 mm</t>
  </si>
  <si>
    <t>283772343R</t>
  </si>
  <si>
    <t>Trubice izolační MIRELON STABIL 18x13 mm</t>
  </si>
  <si>
    <t>28377236.AR</t>
  </si>
  <si>
    <t>Trubice izolační MIRELON STABIL 22x13 mm</t>
  </si>
  <si>
    <t>733</t>
  </si>
  <si>
    <t>Rozvod potrubí</t>
  </si>
  <si>
    <t>733161924R00</t>
  </si>
  <si>
    <t>Vsazení odbočky do stávajícího měd. potrubí d 22</t>
  </si>
  <si>
    <t>733164102RT3</t>
  </si>
  <si>
    <t>Montáž potrubí z měděných trubek D 15 mm, pájením na měkko</t>
  </si>
  <si>
    <t>733164103RT3</t>
  </si>
  <si>
    <t>Montáž potrubí z měděných trubek D 18 mm, pájením na měkko</t>
  </si>
  <si>
    <t>733164104RT3</t>
  </si>
  <si>
    <t>Montáž potrubí z měděných trubek D 22 mm, pájením na měkko</t>
  </si>
  <si>
    <t>733190106R00</t>
  </si>
  <si>
    <t>Tlaková zkouška potrubí  DN 32</t>
  </si>
  <si>
    <t>998733101R00</t>
  </si>
  <si>
    <t>Přesun hmot pro rozvody potrubí, výšky do 6 m</t>
  </si>
  <si>
    <t>998733193R00</t>
  </si>
  <si>
    <t>Příplatek zvětš. přesun, rozvody potrubí do 500 m</t>
  </si>
  <si>
    <t>19632350R</t>
  </si>
  <si>
    <t>Trubka měděná E Cu 99,99 Supersan polotvr. 15x1 mm</t>
  </si>
  <si>
    <t>19632365R</t>
  </si>
  <si>
    <t>Trubka měděná E Cu 99,99 Supersan polotvr. 18x1 mm</t>
  </si>
  <si>
    <t>19632375R</t>
  </si>
  <si>
    <t>Trubka měděná E Cu 99,99 Supersan polotvr. 22x1 mm</t>
  </si>
  <si>
    <t>734</t>
  </si>
  <si>
    <t>Armatury</t>
  </si>
  <si>
    <t>734209103R00</t>
  </si>
  <si>
    <t>Montáž armatur závitových,s 1závitem, G 1/2</t>
  </si>
  <si>
    <t>734209113R00</t>
  </si>
  <si>
    <t>Montáž armatur závitových,se 2závity, G 1/2</t>
  </si>
  <si>
    <t>734266436R00</t>
  </si>
  <si>
    <t>Šroubení uz.jednot.s vyp.rohov.Heimer Vekolux DN15</t>
  </si>
  <si>
    <t>5513730610R</t>
  </si>
  <si>
    <t>Hlavice termostatická Heimeier K s nulovou polohou</t>
  </si>
  <si>
    <t>735</t>
  </si>
  <si>
    <t>Otopná tělesa</t>
  </si>
  <si>
    <t>735151811R00</t>
  </si>
  <si>
    <t>Demontáž otopných těles panelových 1řadých,1500 mm</t>
  </si>
  <si>
    <t>735151821R00</t>
  </si>
  <si>
    <t>Demontáž otopných těles panelových 2řadých,1500 mm</t>
  </si>
  <si>
    <t>735157562R00</t>
  </si>
  <si>
    <t>Otopná těl.panel.Radik Ventil Kompakt 21  600/ 600</t>
  </si>
  <si>
    <t>735159110R00</t>
  </si>
  <si>
    <t>Montáž panelových těles 1řadých do délky 1500 mm</t>
  </si>
  <si>
    <t>735159210R00</t>
  </si>
  <si>
    <t>Montáž panelových těles 2řadých do délky 1140 mm</t>
  </si>
  <si>
    <t>735191905R00</t>
  </si>
  <si>
    <t>Oprava - odvzdušnění otopných těles</t>
  </si>
  <si>
    <t>998735101R00</t>
  </si>
  <si>
    <t>Přesun hmot pro otopná tělesa, výšky do 6 m</t>
  </si>
  <si>
    <t>M21</t>
  </si>
  <si>
    <t>Elektromontáže</t>
  </si>
  <si>
    <t>21-00001</t>
  </si>
  <si>
    <t>Elektroinstalace - silnoproud,samostatný soupis prací a dodávek,přenos částky, viz rekapitulace dílů - rozpočet</t>
  </si>
  <si>
    <t>Hloubení zapaž.rýh šířky.do 200 cm v hornině.1-4, pažení, odvoz 10 km, uložení na skládku</t>
  </si>
  <si>
    <t>Skladba/Norma</t>
  </si>
  <si>
    <t>8</t>
  </si>
  <si>
    <t>Trubní vedení</t>
  </si>
  <si>
    <t>894432112R00</t>
  </si>
  <si>
    <t>Osazení plastové šachty revizní prům.425 mm</t>
  </si>
  <si>
    <t>28697015.AR</t>
  </si>
  <si>
    <t>AWA Šachta DN400 B125 1,7 m DN 160 průtok</t>
  </si>
  <si>
    <t>8001</t>
  </si>
  <si>
    <t>133 Hloubení šachet</t>
  </si>
  <si>
    <t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t>
  </si>
  <si>
    <t>133 3 v hornině 3</t>
  </si>
  <si>
    <t>133201101R00</t>
  </si>
  <si>
    <t>...do 100 m3</t>
  </si>
  <si>
    <t>1,0*1,50*2,0</t>
  </si>
  <si>
    <t>133 31 příplatky k ceně</t>
  </si>
  <si>
    <t>133201109R00</t>
  </si>
  <si>
    <t>...za lepivost horniny</t>
  </si>
  <si>
    <t>151 10 Zřízení pažení a rozepření stěn rýh</t>
  </si>
  <si>
    <t>pro podzemní vedení pro všechny šířky rýhy,</t>
  </si>
  <si>
    <t>151101101R00</t>
  </si>
  <si>
    <t>...příložné  pro jakoukoliv mezerovitost, hloubky do 2 m</t>
  </si>
  <si>
    <t>(1,0+1,50)*2*2</t>
  </si>
  <si>
    <t>151 11 Odstranění pažení a rozepření rýh</t>
  </si>
  <si>
    <t>pro podzemní vedení s uložením materiálu na vzdálenost do 3 m od kraje výkopu,</t>
  </si>
  <si>
    <t>151101111R00</t>
  </si>
  <si>
    <t>...příložné , hloubky do 2 m</t>
  </si>
  <si>
    <t>181 20 Úprava pláně v násypech</t>
  </si>
  <si>
    <t>vyrovnání výškových rozdílů, plochy vodorovné a plochy do sklonu 1 : 5,</t>
  </si>
  <si>
    <t>181201102R00</t>
  </si>
  <si>
    <t>...v hornině 1 až 4, se zhutněním</t>
  </si>
  <si>
    <t>1*1,50</t>
  </si>
  <si>
    <t>115201512R01</t>
  </si>
  <si>
    <t>Demontáž odpadního potrubí do DN 200,odvoz,likvidace</t>
  </si>
  <si>
    <t>8001-V-01</t>
  </si>
  <si>
    <t>Zaslepení odbočky DN150</t>
  </si>
  <si>
    <t>721170957R00</t>
  </si>
  <si>
    <t>Oprava-vsazení odbočky, potrubí PVC hrdlové DN 160</t>
  </si>
  <si>
    <t>998721192R00</t>
  </si>
  <si>
    <t>Příplatek zvětš. přesun, vnitřní kanaliz. do 100 m</t>
  </si>
  <si>
    <t>12000000</t>
  </si>
  <si>
    <t>Sedlová odbočka 90° KGEAM 300/150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</si>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</sst>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#,##0.00\ _K_č"/>
    <numFmt numFmtId="172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17"/>
      <name val="Arial CE"/>
      <charset val="238"/>
    </font>
    <font>
      <sz val="8"/>
      <color indexed="21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71" fontId="7" fillId="0" borderId="8" xfId="0" applyNumberFormat="1" applyFont="1" applyBorder="1"/>
    <xf numFmtId="171" fontId="7" fillId="0" borderId="9" xfId="0" applyNumberFormat="1" applyFont="1" applyBorder="1"/>
    <xf numFmtId="171" fontId="0" fillId="0" borderId="0" xfId="0" applyNumberFormat="1"/>
    <xf numFmtId="171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72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72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5" fillId="0" borderId="0" xfId="0" applyNumberFormat="1" applyFont="1" applyAlignment="1">
      <alignment horizontal="left"/>
    </xf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1" xfId="0" applyNumberFormat="1" applyBorder="1"/>
    <xf numFmtId="4" fontId="0" fillId="0" borderId="41" xfId="0" applyNumberFormat="1" applyBorder="1" applyAlignment="1"/>
    <xf numFmtId="4" fontId="0" fillId="0" borderId="41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1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49" fontId="12" fillId="0" borderId="7" xfId="0" applyNumberFormat="1" applyFont="1" applyBorder="1"/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171" fontId="15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4" xfId="0" applyNumberFormat="1" applyFont="1" applyBorder="1"/>
    <xf numFmtId="171" fontId="7" fillId="0" borderId="29" xfId="0" applyNumberFormat="1" applyFont="1" applyBorder="1"/>
    <xf numFmtId="0" fontId="7" fillId="4" borderId="45" xfId="0" applyFont="1" applyFill="1" applyBorder="1"/>
    <xf numFmtId="0" fontId="7" fillId="4" borderId="46" xfId="0" applyFont="1" applyFill="1" applyBorder="1"/>
    <xf numFmtId="0" fontId="7" fillId="4" borderId="47" xfId="0" applyFont="1" applyFill="1" applyBorder="1"/>
    <xf numFmtId="0" fontId="7" fillId="4" borderId="48" xfId="0" applyFont="1" applyFill="1" applyBorder="1"/>
    <xf numFmtId="171" fontId="7" fillId="4" borderId="49" xfId="0" applyNumberFormat="1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49" fontId="7" fillId="4" borderId="52" xfId="0" applyNumberFormat="1" applyFont="1" applyFill="1" applyBorder="1"/>
    <xf numFmtId="0" fontId="7" fillId="4" borderId="53" xfId="0" applyFont="1" applyFill="1" applyBorder="1"/>
    <xf numFmtId="171" fontId="7" fillId="4" borderId="54" xfId="0" applyNumberFormat="1" applyFont="1" applyFill="1" applyBorder="1"/>
    <xf numFmtId="0" fontId="0" fillId="4" borderId="17" xfId="0" applyFill="1" applyBorder="1" applyAlignment="1">
      <alignment vertical="top"/>
    </xf>
    <xf numFmtId="49" fontId="0" fillId="4" borderId="18" xfId="0" applyNumberFormat="1" applyFill="1" applyBorder="1" applyAlignment="1">
      <alignment vertical="top"/>
    </xf>
    <xf numFmtId="49" fontId="0" fillId="4" borderId="18" xfId="0" applyNumberFormat="1" applyFill="1" applyBorder="1" applyAlignment="1">
      <alignment vertical="top" shrinkToFit="1"/>
    </xf>
    <xf numFmtId="49" fontId="0" fillId="4" borderId="36" xfId="0" applyNumberFormat="1" applyFill="1" applyBorder="1" applyAlignment="1">
      <alignment vertical="top" shrinkToFit="1"/>
    </xf>
    <xf numFmtId="0" fontId="0" fillId="4" borderId="55" xfId="0" applyFill="1" applyBorder="1" applyAlignment="1">
      <alignment vertical="top"/>
    </xf>
    <xf numFmtId="0" fontId="0" fillId="4" borderId="56" xfId="0" applyFill="1" applyBorder="1" applyAlignment="1">
      <alignment horizontal="center" vertical="top" shrinkToFit="1"/>
    </xf>
    <xf numFmtId="172" fontId="0" fillId="4" borderId="56" xfId="0" applyNumberFormat="1" applyFill="1" applyBorder="1" applyAlignment="1">
      <alignment vertical="top"/>
    </xf>
    <xf numFmtId="49" fontId="0" fillId="4" borderId="56" xfId="0" applyNumberFormat="1" applyFill="1" applyBorder="1" applyAlignment="1">
      <alignment vertical="top"/>
    </xf>
    <xf numFmtId="49" fontId="0" fillId="4" borderId="56" xfId="0" applyNumberFormat="1" applyFill="1" applyBorder="1" applyAlignment="1">
      <alignment horizontal="left" vertical="top" wrapText="1"/>
    </xf>
    <xf numFmtId="4" fontId="0" fillId="4" borderId="58" xfId="0" applyNumberFormat="1" applyFill="1" applyBorder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/>
    <xf numFmtId="49" fontId="0" fillId="0" borderId="15" xfId="0" applyNumberFormat="1" applyBorder="1" applyAlignment="1">
      <alignment vertical="top" wrapText="1" shrinkToFit="1"/>
    </xf>
    <xf numFmtId="49" fontId="0" fillId="0" borderId="12" xfId="0" applyNumberFormat="1" applyBorder="1" applyAlignment="1">
      <alignment vertical="top" wrapText="1" shrinkToFit="1"/>
    </xf>
    <xf numFmtId="49" fontId="0" fillId="4" borderId="18" xfId="0" applyNumberFormat="1" applyFill="1" applyBorder="1" applyAlignment="1">
      <alignment vertical="top" wrapText="1" shrinkToFit="1"/>
    </xf>
    <xf numFmtId="0" fontId="0" fillId="4" borderId="57" xfId="0" applyFill="1" applyBorder="1" applyAlignment="1">
      <alignment vertical="top" wrapText="1"/>
    </xf>
    <xf numFmtId="0" fontId="0" fillId="4" borderId="39" xfId="0" applyNumberFormat="1" applyFill="1" applyBorder="1" applyAlignment="1">
      <alignment vertical="top"/>
    </xf>
    <xf numFmtId="0" fontId="16" fillId="0" borderId="37" xfId="0" applyNumberFormat="1" applyFont="1" applyBorder="1" applyAlignment="1">
      <alignment vertical="top"/>
    </xf>
    <xf numFmtId="0" fontId="0" fillId="4" borderId="40" xfId="0" applyFill="1" applyBorder="1" applyAlignment="1">
      <alignment vertical="top" shrinkToFit="1"/>
    </xf>
    <xf numFmtId="0" fontId="0" fillId="4" borderId="42" xfId="0" applyFill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41" xfId="0" applyFont="1" applyBorder="1" applyAlignment="1">
      <alignment vertical="top" shrinkToFit="1"/>
    </xf>
    <xf numFmtId="0" fontId="17" fillId="0" borderId="38" xfId="0" applyNumberFormat="1" applyFont="1" applyBorder="1" applyAlignment="1">
      <alignment vertical="top" wrapText="1" shrinkToFit="1"/>
    </xf>
    <xf numFmtId="0" fontId="17" fillId="0" borderId="41" xfId="0" applyNumberFormat="1" applyFont="1" applyBorder="1" applyAlignment="1">
      <alignment vertical="top" wrapText="1" shrinkToFit="1"/>
    </xf>
    <xf numFmtId="172" fontId="0" fillId="4" borderId="42" xfId="0" applyNumberFormat="1" applyFill="1" applyBorder="1" applyAlignment="1">
      <alignment vertical="top" shrinkToFit="1"/>
    </xf>
    <xf numFmtId="172" fontId="16" fillId="0" borderId="41" xfId="0" applyNumberFormat="1" applyFont="1" applyBorder="1" applyAlignment="1">
      <alignment vertical="top" shrinkToFit="1"/>
    </xf>
    <xf numFmtId="172" fontId="17" fillId="0" borderId="41" xfId="0" applyNumberFormat="1" applyFont="1" applyBorder="1" applyAlignment="1">
      <alignment vertical="top" wrapText="1" shrinkToFit="1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4" fontId="0" fillId="4" borderId="39" xfId="0" applyNumberFormat="1" applyFill="1" applyBorder="1" applyAlignment="1">
      <alignment vertical="top" shrinkToFit="1"/>
    </xf>
    <xf numFmtId="4" fontId="16" fillId="5" borderId="41" xfId="0" applyNumberFormat="1" applyFont="1" applyFill="1" applyBorder="1" applyAlignment="1" applyProtection="1">
      <alignment vertical="top" shrinkToFit="1"/>
      <protection locked="0"/>
    </xf>
    <xf numFmtId="4" fontId="16" fillId="0" borderId="41" xfId="0" applyNumberFormat="1" applyFont="1" applyBorder="1" applyAlignment="1">
      <alignment vertical="top" shrinkToFit="1"/>
    </xf>
    <xf numFmtId="4" fontId="16" fillId="0" borderId="37" xfId="0" applyNumberFormat="1" applyFont="1" applyBorder="1" applyAlignment="1">
      <alignment vertical="top" shrinkToFit="1"/>
    </xf>
    <xf numFmtId="0" fontId="0" fillId="4" borderId="43" xfId="0" applyFill="1" applyBorder="1" applyAlignment="1">
      <alignment vertical="top"/>
    </xf>
    <xf numFmtId="0" fontId="16" fillId="0" borderId="62" xfId="0" applyFont="1" applyBorder="1" applyAlignment="1">
      <alignment vertical="top"/>
    </xf>
    <xf numFmtId="4" fontId="0" fillId="4" borderId="63" xfId="0" applyNumberFormat="1" applyFill="1" applyBorder="1" applyAlignment="1">
      <alignment vertical="top" shrinkToFit="1"/>
    </xf>
    <xf numFmtId="4" fontId="16" fillId="0" borderId="64" xfId="0" applyNumberFormat="1" applyFont="1" applyBorder="1" applyAlignment="1">
      <alignment vertical="top" shrinkToFit="1"/>
    </xf>
    <xf numFmtId="4" fontId="0" fillId="4" borderId="55" xfId="0" applyNumberFormat="1" applyFill="1" applyBorder="1" applyAlignment="1">
      <alignment vertical="top"/>
    </xf>
    <xf numFmtId="0" fontId="0" fillId="4" borderId="56" xfId="0" applyFill="1" applyBorder="1" applyAlignment="1">
      <alignment vertical="top" wrapText="1"/>
    </xf>
    <xf numFmtId="0" fontId="0" fillId="4" borderId="45" xfId="0" applyFill="1" applyBorder="1" applyAlignment="1">
      <alignment vertical="top"/>
    </xf>
    <xf numFmtId="49" fontId="0" fillId="4" borderId="46" xfId="0" applyNumberFormat="1" applyFill="1" applyBorder="1" applyAlignment="1">
      <alignment vertical="top"/>
    </xf>
    <xf numFmtId="0" fontId="0" fillId="4" borderId="32" xfId="0" applyNumberFormat="1" applyFill="1" applyBorder="1" applyAlignment="1">
      <alignment horizontal="left" vertical="top" wrapText="1"/>
    </xf>
    <xf numFmtId="0" fontId="0" fillId="4" borderId="48" xfId="0" applyNumberFormat="1" applyFill="1" applyBorder="1" applyAlignment="1">
      <alignment horizontal="left" vertical="top" wrapText="1"/>
    </xf>
    <xf numFmtId="172" fontId="0" fillId="4" borderId="32" xfId="0" applyNumberFormat="1" applyFill="1" applyBorder="1" applyAlignment="1">
      <alignment horizontal="left" vertical="top" wrapText="1"/>
    </xf>
    <xf numFmtId="4" fontId="0" fillId="4" borderId="32" xfId="0" applyNumberFormat="1" applyFill="1" applyBorder="1" applyAlignment="1">
      <alignment horizontal="left" vertical="top" wrapText="1"/>
    </xf>
    <xf numFmtId="4" fontId="0" fillId="0" borderId="65" xfId="0" applyNumberFormat="1" applyBorder="1" applyAlignment="1">
      <alignment vertical="top"/>
    </xf>
    <xf numFmtId="4" fontId="0" fillId="0" borderId="66" xfId="0" applyNumberFormat="1" applyBorder="1" applyAlignment="1">
      <alignment vertical="top"/>
    </xf>
    <xf numFmtId="0" fontId="16" fillId="0" borderId="23" xfId="0" applyFont="1" applyBorder="1" applyAlignment="1">
      <alignment vertical="top"/>
    </xf>
    <xf numFmtId="0" fontId="16" fillId="0" borderId="24" xfId="0" applyNumberFormat="1" applyFont="1" applyBorder="1" applyAlignment="1">
      <alignment vertical="top"/>
    </xf>
    <xf numFmtId="0" fontId="17" fillId="0" borderId="68" xfId="0" applyNumberFormat="1" applyFont="1" applyBorder="1" applyAlignment="1">
      <alignment vertical="top" wrapText="1" shrinkToFit="1"/>
    </xf>
    <xf numFmtId="172" fontId="17" fillId="0" borderId="67" xfId="0" applyNumberFormat="1" applyFont="1" applyBorder="1" applyAlignment="1">
      <alignment vertical="top" wrapText="1" shrinkToFit="1"/>
    </xf>
    <xf numFmtId="4" fontId="16" fillId="0" borderId="67" xfId="0" applyNumberFormat="1" applyFont="1" applyBorder="1" applyAlignment="1">
      <alignment vertical="top" shrinkToFit="1"/>
    </xf>
    <xf numFmtId="4" fontId="16" fillId="0" borderId="24" xfId="0" applyNumberFormat="1" applyFont="1" applyBorder="1" applyAlignment="1">
      <alignment vertical="top" shrinkToFit="1"/>
    </xf>
    <xf numFmtId="4" fontId="16" fillId="0" borderId="69" xfId="0" applyNumberFormat="1" applyFont="1" applyBorder="1" applyAlignment="1">
      <alignment vertical="top" shrinkToFit="1"/>
    </xf>
    <xf numFmtId="0" fontId="14" fillId="4" borderId="70" xfId="0" applyFont="1" applyFill="1" applyBorder="1" applyAlignment="1">
      <alignment vertical="top"/>
    </xf>
    <xf numFmtId="49" fontId="14" fillId="4" borderId="71" xfId="0" applyNumberFormat="1" applyFont="1" applyFill="1" applyBorder="1" applyAlignment="1">
      <alignment vertical="top"/>
    </xf>
    <xf numFmtId="0" fontId="14" fillId="4" borderId="71" xfId="0" applyFont="1" applyFill="1" applyBorder="1" applyAlignment="1">
      <alignment vertical="top"/>
    </xf>
    <xf numFmtId="4" fontId="14" fillId="4" borderId="72" xfId="0" applyNumberFormat="1" applyFont="1" applyFill="1" applyBorder="1" applyAlignment="1">
      <alignment vertical="top"/>
    </xf>
    <xf numFmtId="0" fontId="0" fillId="4" borderId="42" xfId="0" applyNumberFormat="1" applyFill="1" applyBorder="1" applyAlignment="1">
      <alignment horizontal="left" vertical="top" wrapText="1"/>
    </xf>
    <xf numFmtId="0" fontId="16" fillId="0" borderId="41" xfId="0" applyNumberFormat="1" applyFont="1" applyBorder="1" applyAlignment="1">
      <alignment horizontal="left" vertical="top" wrapText="1"/>
    </xf>
    <xf numFmtId="0" fontId="17" fillId="0" borderId="41" xfId="0" quotePrefix="1" applyNumberFormat="1" applyFont="1" applyBorder="1" applyAlignment="1">
      <alignment horizontal="left" vertical="top" wrapText="1"/>
    </xf>
    <xf numFmtId="0" fontId="17" fillId="0" borderId="67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14" fillId="4" borderId="71" xfId="0" applyNumberFormat="1" applyFont="1" applyFill="1" applyBorder="1" applyAlignment="1">
      <alignment horizontal="left" vertical="top" wrapText="1"/>
    </xf>
    <xf numFmtId="0" fontId="21" fillId="0" borderId="0" xfId="0" applyNumberFormat="1" applyFont="1" applyAlignment="1">
      <alignment wrapText="1"/>
    </xf>
    <xf numFmtId="0" fontId="16" fillId="0" borderId="61" xfId="0" applyNumberFormat="1" applyFont="1" applyBorder="1" applyAlignment="1">
      <alignment vertical="top" wrapText="1"/>
    </xf>
    <xf numFmtId="0" fontId="16" fillId="0" borderId="37" xfId="0" applyNumberFormat="1" applyFont="1" applyBorder="1" applyAlignment="1">
      <alignment vertical="top" wrapText="1"/>
    </xf>
    <xf numFmtId="0" fontId="16" fillId="0" borderId="59" xfId="0" applyNumberFormat="1" applyFont="1" applyBorder="1" applyAlignment="1">
      <alignment vertical="top" wrapText="1" shrinkToFit="1"/>
    </xf>
    <xf numFmtId="0" fontId="18" fillId="0" borderId="41" xfId="0" applyNumberFormat="1" applyFont="1" applyBorder="1" applyAlignment="1">
      <alignment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0" fontId="20" fillId="0" borderId="41" xfId="0" applyNumberFormat="1" applyFont="1" applyBorder="1" applyAlignment="1">
      <alignment vertical="top" wrapText="1" shrinkToFit="1"/>
    </xf>
    <xf numFmtId="172" fontId="16" fillId="0" borderId="59" xfId="0" applyNumberFormat="1" applyFont="1" applyBorder="1" applyAlignment="1">
      <alignment vertical="top" wrapText="1" shrinkToFit="1"/>
    </xf>
    <xf numFmtId="172" fontId="18" fillId="0" borderId="41" xfId="0" applyNumberFormat="1" applyFont="1" applyBorder="1" applyAlignment="1">
      <alignment vertical="top" wrapText="1" shrinkToFit="1"/>
    </xf>
    <xf numFmtId="172" fontId="19" fillId="0" borderId="0" xfId="0" applyNumberFormat="1" applyFont="1" applyBorder="1" applyAlignment="1">
      <alignment vertical="top" wrapText="1" shrinkToFit="1"/>
    </xf>
    <xf numFmtId="172" fontId="20" fillId="0" borderId="41" xfId="0" applyNumberFormat="1" applyFont="1" applyBorder="1" applyAlignment="1">
      <alignment vertical="top" wrapText="1" shrinkToFit="1"/>
    </xf>
    <xf numFmtId="4" fontId="16" fillId="0" borderId="59" xfId="0" applyNumberFormat="1" applyFont="1" applyBorder="1" applyAlignment="1">
      <alignment vertical="top" wrapText="1" shrinkToFit="1"/>
    </xf>
    <xf numFmtId="4" fontId="16" fillId="0" borderId="60" xfId="0" applyNumberFormat="1" applyFont="1" applyBorder="1" applyAlignment="1">
      <alignment vertical="top" wrapText="1" shrinkToFit="1"/>
    </xf>
    <xf numFmtId="4" fontId="16" fillId="0" borderId="38" xfId="0" applyNumberFormat="1" applyFont="1" applyBorder="1" applyAlignment="1">
      <alignment vertical="top" wrapText="1" shrinkToFit="1"/>
    </xf>
    <xf numFmtId="4" fontId="0" fillId="4" borderId="39" xfId="0" applyNumberFormat="1" applyFill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8" xfId="0" applyNumberFormat="1" applyFont="1" applyBorder="1" applyAlignment="1">
      <alignment vertical="top" wrapText="1" shrinkToFit="1"/>
    </xf>
    <xf numFmtId="0" fontId="16" fillId="0" borderId="0" xfId="0" applyNumberFormat="1" applyFont="1" applyBorder="1" applyAlignment="1">
      <alignment vertical="top" wrapText="1" shrinkToFit="1"/>
    </xf>
    <xf numFmtId="172" fontId="16" fillId="0" borderId="0" xfId="0" applyNumberFormat="1" applyFont="1" applyBorder="1" applyAlignment="1">
      <alignment vertical="top" wrapText="1" shrinkToFit="1"/>
    </xf>
    <xf numFmtId="4" fontId="16" fillId="0" borderId="0" xfId="0" applyNumberFormat="1" applyFont="1" applyBorder="1" applyAlignment="1">
      <alignment vertical="top" wrapText="1" shrinkToFit="1"/>
    </xf>
    <xf numFmtId="0" fontId="16" fillId="0" borderId="67" xfId="0" applyFont="1" applyBorder="1" applyAlignment="1">
      <alignment vertical="top" shrinkToFit="1"/>
    </xf>
    <xf numFmtId="172" fontId="16" fillId="0" borderId="67" xfId="0" applyNumberFormat="1" applyFont="1" applyBorder="1" applyAlignment="1">
      <alignment vertical="top" shrinkToFit="1"/>
    </xf>
    <xf numFmtId="4" fontId="16" fillId="5" borderId="67" xfId="0" applyNumberFormat="1" applyFont="1" applyFill="1" applyBorder="1" applyAlignment="1" applyProtection="1">
      <alignment vertical="top" shrinkToFit="1"/>
      <protection locked="0"/>
    </xf>
    <xf numFmtId="0" fontId="14" fillId="4" borderId="70" xfId="0" applyFont="1" applyFill="1" applyBorder="1"/>
    <xf numFmtId="49" fontId="14" fillId="4" borderId="71" xfId="0" applyNumberFormat="1" applyFont="1" applyFill="1" applyBorder="1"/>
    <xf numFmtId="0" fontId="14" fillId="4" borderId="71" xfId="0" applyFont="1" applyFill="1" applyBorder="1"/>
    <xf numFmtId="4" fontId="14" fillId="4" borderId="72" xfId="0" applyNumberFormat="1" applyFont="1" applyFill="1" applyBorder="1"/>
    <xf numFmtId="0" fontId="16" fillId="0" borderId="61" xfId="0" applyNumberFormat="1" applyFont="1" applyBorder="1" applyAlignment="1">
      <alignment horizontal="left" vertical="top" wrapText="1"/>
    </xf>
    <xf numFmtId="0" fontId="16" fillId="0" borderId="37" xfId="0" applyNumberFormat="1" applyFont="1" applyBorder="1" applyAlignment="1">
      <alignment horizontal="left" vertical="top" wrapText="1"/>
    </xf>
    <xf numFmtId="0" fontId="18" fillId="0" borderId="41" xfId="0" quotePrefix="1" applyNumberFormat="1" applyFont="1" applyBorder="1" applyAlignment="1">
      <alignment horizontal="left" vertical="top" wrapText="1"/>
    </xf>
    <xf numFmtId="0" fontId="19" fillId="0" borderId="37" xfId="0" applyNumberFormat="1" applyFont="1" applyBorder="1" applyAlignment="1">
      <alignment horizontal="left" vertical="top" wrapText="1"/>
    </xf>
    <xf numFmtId="0" fontId="20" fillId="0" borderId="41" xfId="0" applyNumberFormat="1" applyFont="1" applyBorder="1" applyAlignment="1">
      <alignment horizontal="left" vertical="top" wrapText="1"/>
    </xf>
    <xf numFmtId="0" fontId="20" fillId="0" borderId="41" xfId="0" quotePrefix="1" applyNumberFormat="1" applyFont="1" applyBorder="1" applyAlignment="1">
      <alignment horizontal="left" vertical="top" wrapText="1"/>
    </xf>
    <xf numFmtId="0" fontId="16" fillId="0" borderId="67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14" fillId="4" borderId="71" xfId="0" applyNumberFormat="1" applyFont="1" applyFill="1" applyBorder="1" applyAlignment="1">
      <alignment horizontal="left"/>
    </xf>
    <xf numFmtId="0" fontId="19" fillId="0" borderId="25" xfId="0" applyNumberFormat="1" applyFont="1" applyBorder="1" applyAlignment="1">
      <alignment vertical="top" wrapText="1" shrinkToFit="1"/>
    </xf>
    <xf numFmtId="172" fontId="19" fillId="0" borderId="25" xfId="0" applyNumberFormat="1" applyFont="1" applyBorder="1" applyAlignment="1">
      <alignment vertical="top" wrapText="1" shrinkToFit="1"/>
    </xf>
    <xf numFmtId="4" fontId="19" fillId="0" borderId="25" xfId="0" applyNumberFormat="1" applyFont="1" applyBorder="1" applyAlignment="1">
      <alignment vertical="top" wrapText="1" shrinkToFit="1"/>
    </xf>
    <xf numFmtId="4" fontId="19" fillId="0" borderId="68" xfId="0" applyNumberFormat="1" applyFont="1" applyBorder="1" applyAlignment="1">
      <alignment vertical="top" wrapText="1" shrinkToFit="1"/>
    </xf>
    <xf numFmtId="0" fontId="19" fillId="0" borderId="24" xfId="0" applyNumberFormat="1" applyFont="1" applyBorder="1" applyAlignment="1">
      <alignment horizontal="left" vertical="top" wrapText="1"/>
    </xf>
    <xf numFmtId="0" fontId="16" fillId="0" borderId="68" xfId="0" applyFont="1" applyBorder="1" applyAlignment="1">
      <alignment vertical="top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87" t="s">
        <v>0</v>
      </c>
      <c r="C5" s="87"/>
      <c r="D5" s="87"/>
      <c r="E5" s="87"/>
      <c r="F5" s="87"/>
      <c r="G5" s="88"/>
      <c r="H5" s="15"/>
    </row>
    <row r="6" spans="1:8" x14ac:dyDescent="0.2">
      <c r="A6" s="20" t="s">
        <v>6</v>
      </c>
      <c r="B6" s="89"/>
      <c r="C6" s="89"/>
      <c r="D6" s="89"/>
      <c r="E6" s="89"/>
      <c r="F6" s="89"/>
      <c r="G6" s="90"/>
      <c r="H6" s="15"/>
    </row>
    <row r="7" spans="1:8" x14ac:dyDescent="0.2">
      <c r="A7" s="20" t="s">
        <v>7</v>
      </c>
      <c r="B7" s="89"/>
      <c r="C7" s="89"/>
      <c r="D7" s="89"/>
      <c r="E7" s="89"/>
      <c r="F7" s="89"/>
      <c r="G7" s="90"/>
      <c r="H7" s="15"/>
    </row>
    <row r="8" spans="1:8" x14ac:dyDescent="0.2">
      <c r="A8" s="20" t="s">
        <v>8</v>
      </c>
      <c r="B8" s="89"/>
      <c r="C8" s="89"/>
      <c r="D8" s="89"/>
      <c r="E8" s="89"/>
      <c r="F8" s="89"/>
      <c r="G8" s="90"/>
      <c r="H8" s="15"/>
    </row>
    <row r="9" spans="1:8" x14ac:dyDescent="0.2">
      <c r="A9" s="20" t="s">
        <v>9</v>
      </c>
      <c r="B9" s="89"/>
      <c r="C9" s="89"/>
      <c r="D9" s="89"/>
      <c r="E9" s="89"/>
      <c r="F9" s="89"/>
      <c r="G9" s="90"/>
      <c r="H9" s="15"/>
    </row>
    <row r="10" spans="1:8" x14ac:dyDescent="0.2">
      <c r="A10" s="20" t="s">
        <v>10</v>
      </c>
      <c r="B10" s="89"/>
      <c r="C10" s="89"/>
      <c r="D10" s="89"/>
      <c r="E10" s="89"/>
      <c r="F10" s="89"/>
      <c r="G10" s="90"/>
      <c r="H10" s="15"/>
    </row>
    <row r="11" spans="1:8" x14ac:dyDescent="0.2">
      <c r="A11" s="20" t="s">
        <v>11</v>
      </c>
      <c r="B11" s="79"/>
      <c r="C11" s="79"/>
      <c r="D11" s="79"/>
      <c r="E11" s="79"/>
      <c r="F11" s="79"/>
      <c r="G11" s="80"/>
      <c r="H11" s="15"/>
    </row>
    <row r="12" spans="1:8" x14ac:dyDescent="0.2">
      <c r="A12" s="20" t="s">
        <v>12</v>
      </c>
      <c r="B12" s="81"/>
      <c r="C12" s="82"/>
      <c r="D12" s="82"/>
      <c r="E12" s="82"/>
      <c r="F12" s="82"/>
      <c r="G12" s="83"/>
      <c r="H12" s="15"/>
    </row>
    <row r="13" spans="1:8" ht="13.5" thickBot="1" x14ac:dyDescent="0.25">
      <c r="A13" s="21" t="s">
        <v>13</v>
      </c>
      <c r="B13" s="84"/>
      <c r="C13" s="84"/>
      <c r="D13" s="84"/>
      <c r="E13" s="84"/>
      <c r="F13" s="84"/>
      <c r="G13" s="85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86" t="s">
        <v>41</v>
      </c>
      <c r="B17" s="86"/>
      <c r="C17" s="86"/>
      <c r="D17" s="86"/>
      <c r="E17" s="86"/>
      <c r="F17" s="86"/>
      <c r="G17" s="86"/>
      <c r="H17" s="15"/>
    </row>
  </sheetData>
  <sheetProtection password="918B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50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25">
      <c r="A1" s="95" t="s">
        <v>58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59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47</v>
      </c>
      <c r="C3" s="160" t="s">
        <v>48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47" t="s">
        <v>33</v>
      </c>
      <c r="B4" s="148" t="s">
        <v>77</v>
      </c>
      <c r="C4" s="161" t="s">
        <v>78</v>
      </c>
      <c r="D4" s="149"/>
      <c r="E4" s="149"/>
      <c r="F4" s="149"/>
      <c r="G4" s="150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1" t="s">
        <v>34</v>
      </c>
      <c r="B6" s="154" t="s">
        <v>35</v>
      </c>
      <c r="C6" s="155" t="s">
        <v>36</v>
      </c>
      <c r="D6" s="152" t="s">
        <v>37</v>
      </c>
      <c r="E6" s="153" t="s">
        <v>38</v>
      </c>
      <c r="F6" s="156" t="s">
        <v>39</v>
      </c>
      <c r="G6" s="184" t="s">
        <v>40</v>
      </c>
      <c r="H6" s="185" t="s">
        <v>59</v>
      </c>
      <c r="I6" s="162" t="s">
        <v>60</v>
      </c>
      <c r="J6" s="54"/>
    </row>
    <row r="7" spans="1:60" x14ac:dyDescent="0.2">
      <c r="A7" s="186"/>
      <c r="B7" s="187" t="s">
        <v>61</v>
      </c>
      <c r="C7" s="188" t="s">
        <v>62</v>
      </c>
      <c r="D7" s="188"/>
      <c r="E7" s="190"/>
      <c r="F7" s="191"/>
      <c r="G7" s="191"/>
      <c r="H7" s="192"/>
      <c r="I7" s="193"/>
      <c r="J7" s="54"/>
    </row>
    <row r="8" spans="1:60" x14ac:dyDescent="0.2">
      <c r="A8" s="180" t="s">
        <v>63</v>
      </c>
      <c r="B8" s="163" t="s">
        <v>476</v>
      </c>
      <c r="C8" s="205" t="s">
        <v>477</v>
      </c>
      <c r="D8" s="166"/>
      <c r="E8" s="171"/>
      <c r="F8" s="174">
        <f>SUM(G9:G13)</f>
        <v>0</v>
      </c>
      <c r="G8" s="175"/>
      <c r="H8" s="176"/>
      <c r="I8" s="182"/>
      <c r="J8" s="54"/>
    </row>
    <row r="9" spans="1:60" outlineLevel="1" x14ac:dyDescent="0.2">
      <c r="A9" s="181">
        <v>1</v>
      </c>
      <c r="B9" s="164" t="s">
        <v>766</v>
      </c>
      <c r="C9" s="206" t="s">
        <v>767</v>
      </c>
      <c r="D9" s="168" t="s">
        <v>113</v>
      </c>
      <c r="E9" s="172">
        <v>4.5</v>
      </c>
      <c r="F9" s="177"/>
      <c r="G9" s="178">
        <f>E9*F9</f>
        <v>0</v>
      </c>
      <c r="H9" s="179"/>
      <c r="I9" s="183" t="s">
        <v>69</v>
      </c>
      <c r="J9" s="157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>
        <v>21</v>
      </c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81"/>
      <c r="B10" s="164"/>
      <c r="C10" s="242" t="s">
        <v>725</v>
      </c>
      <c r="D10" s="216"/>
      <c r="E10" s="220"/>
      <c r="F10" s="227"/>
      <c r="G10" s="228"/>
      <c r="H10" s="179"/>
      <c r="I10" s="183"/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211" t="str">
        <f>C10</f>
        <v>Včetně pomocného lešení o výšce podlahy do 1900 mm a pro zatížení do 1,5 kPa.</v>
      </c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81">
        <v>2</v>
      </c>
      <c r="B11" s="164" t="s">
        <v>768</v>
      </c>
      <c r="C11" s="206" t="s">
        <v>769</v>
      </c>
      <c r="D11" s="168" t="s">
        <v>318</v>
      </c>
      <c r="E11" s="172">
        <v>10</v>
      </c>
      <c r="F11" s="177"/>
      <c r="G11" s="178">
        <f>E11*F11</f>
        <v>0</v>
      </c>
      <c r="H11" s="179"/>
      <c r="I11" s="183" t="s">
        <v>69</v>
      </c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>
        <v>21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outlineLevel="1" x14ac:dyDescent="0.2">
      <c r="A12" s="181">
        <v>3</v>
      </c>
      <c r="B12" s="164" t="s">
        <v>770</v>
      </c>
      <c r="C12" s="206" t="s">
        <v>771</v>
      </c>
      <c r="D12" s="168" t="s">
        <v>318</v>
      </c>
      <c r="E12" s="172">
        <v>16</v>
      </c>
      <c r="F12" s="177"/>
      <c r="G12" s="178">
        <f>E12*F12</f>
        <v>0</v>
      </c>
      <c r="H12" s="179"/>
      <c r="I12" s="183" t="s">
        <v>69</v>
      </c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>
        <v>21</v>
      </c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81">
        <v>4</v>
      </c>
      <c r="B13" s="164" t="s">
        <v>772</v>
      </c>
      <c r="C13" s="206" t="s">
        <v>773</v>
      </c>
      <c r="D13" s="168" t="s">
        <v>318</v>
      </c>
      <c r="E13" s="172">
        <v>3</v>
      </c>
      <c r="F13" s="177"/>
      <c r="G13" s="178">
        <f>E13*F13</f>
        <v>0</v>
      </c>
      <c r="H13" s="179"/>
      <c r="I13" s="183" t="s">
        <v>69</v>
      </c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>
        <v>21</v>
      </c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x14ac:dyDescent="0.2">
      <c r="A14" s="180" t="s">
        <v>63</v>
      </c>
      <c r="B14" s="163" t="s">
        <v>774</v>
      </c>
      <c r="C14" s="205" t="s">
        <v>775</v>
      </c>
      <c r="D14" s="166"/>
      <c r="E14" s="171"/>
      <c r="F14" s="225">
        <f>SUM(G15:G25)</f>
        <v>0</v>
      </c>
      <c r="G14" s="226"/>
      <c r="H14" s="176"/>
      <c r="I14" s="182"/>
      <c r="J14" s="54"/>
    </row>
    <row r="15" spans="1:60" outlineLevel="1" x14ac:dyDescent="0.2">
      <c r="A15" s="181">
        <v>5</v>
      </c>
      <c r="B15" s="164" t="s">
        <v>776</v>
      </c>
      <c r="C15" s="206" t="s">
        <v>777</v>
      </c>
      <c r="D15" s="168" t="s">
        <v>133</v>
      </c>
      <c r="E15" s="172">
        <v>2</v>
      </c>
      <c r="F15" s="177"/>
      <c r="G15" s="178">
        <f>E15*F15</f>
        <v>0</v>
      </c>
      <c r="H15" s="179"/>
      <c r="I15" s="183" t="s">
        <v>69</v>
      </c>
      <c r="J15" s="157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>
        <v>21</v>
      </c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">
      <c r="A16" s="181">
        <v>6</v>
      </c>
      <c r="B16" s="164" t="s">
        <v>778</v>
      </c>
      <c r="C16" s="206" t="s">
        <v>779</v>
      </c>
      <c r="D16" s="168" t="s">
        <v>318</v>
      </c>
      <c r="E16" s="172">
        <v>10</v>
      </c>
      <c r="F16" s="177"/>
      <c r="G16" s="178">
        <f>E16*F16</f>
        <v>0</v>
      </c>
      <c r="H16" s="179"/>
      <c r="I16" s="183" t="s">
        <v>69</v>
      </c>
      <c r="J16" s="157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>
        <v>21</v>
      </c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81">
        <v>7</v>
      </c>
      <c r="B17" s="164" t="s">
        <v>780</v>
      </c>
      <c r="C17" s="206" t="s">
        <v>781</v>
      </c>
      <c r="D17" s="168" t="s">
        <v>318</v>
      </c>
      <c r="E17" s="172">
        <v>16</v>
      </c>
      <c r="F17" s="177"/>
      <c r="G17" s="178">
        <f>E17*F17</f>
        <v>0</v>
      </c>
      <c r="H17" s="179"/>
      <c r="I17" s="183" t="s">
        <v>69</v>
      </c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>
        <v>21</v>
      </c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81">
        <v>8</v>
      </c>
      <c r="B18" s="164" t="s">
        <v>782</v>
      </c>
      <c r="C18" s="206" t="s">
        <v>783</v>
      </c>
      <c r="D18" s="168" t="s">
        <v>318</v>
      </c>
      <c r="E18" s="172">
        <v>3</v>
      </c>
      <c r="F18" s="177"/>
      <c r="G18" s="178">
        <f>E18*F18</f>
        <v>0</v>
      </c>
      <c r="H18" s="179"/>
      <c r="I18" s="183" t="s">
        <v>69</v>
      </c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>
        <v>21</v>
      </c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outlineLevel="1" x14ac:dyDescent="0.2">
      <c r="A19" s="181">
        <v>9</v>
      </c>
      <c r="B19" s="164" t="s">
        <v>784</v>
      </c>
      <c r="C19" s="206" t="s">
        <v>785</v>
      </c>
      <c r="D19" s="168" t="s">
        <v>318</v>
      </c>
      <c r="E19" s="172">
        <v>29</v>
      </c>
      <c r="F19" s="177"/>
      <c r="G19" s="178">
        <f>E19*F19</f>
        <v>0</v>
      </c>
      <c r="H19" s="179"/>
      <c r="I19" s="183" t="s">
        <v>69</v>
      </c>
      <c r="J19" s="157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>
        <v>21</v>
      </c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outlineLevel="1" x14ac:dyDescent="0.2">
      <c r="A20" s="181"/>
      <c r="B20" s="164"/>
      <c r="C20" s="242" t="s">
        <v>739</v>
      </c>
      <c r="D20" s="216"/>
      <c r="E20" s="220"/>
      <c r="F20" s="227"/>
      <c r="G20" s="228"/>
      <c r="H20" s="179"/>
      <c r="I20" s="183"/>
      <c r="J20" s="157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211" t="str">
        <f>C20</f>
        <v>Včetně dodávky vody, uzavření a zabezpečení konců potrubí.</v>
      </c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81">
        <v>10</v>
      </c>
      <c r="B21" s="164" t="s">
        <v>786</v>
      </c>
      <c r="C21" s="206" t="s">
        <v>787</v>
      </c>
      <c r="D21" s="168" t="s">
        <v>155</v>
      </c>
      <c r="E21" s="172">
        <v>0.18412000000000001</v>
      </c>
      <c r="F21" s="177"/>
      <c r="G21" s="178">
        <f>E21*F21</f>
        <v>0</v>
      </c>
      <c r="H21" s="179"/>
      <c r="I21" s="183" t="s">
        <v>69</v>
      </c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>
        <v>21</v>
      </c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81">
        <v>11</v>
      </c>
      <c r="B22" s="164" t="s">
        <v>788</v>
      </c>
      <c r="C22" s="206" t="s">
        <v>789</v>
      </c>
      <c r="D22" s="168" t="s">
        <v>155</v>
      </c>
      <c r="E22" s="172">
        <v>0.18412000000000001</v>
      </c>
      <c r="F22" s="177"/>
      <c r="G22" s="178">
        <f>E22*F22</f>
        <v>0</v>
      </c>
      <c r="H22" s="179"/>
      <c r="I22" s="183" t="s">
        <v>69</v>
      </c>
      <c r="J22" s="157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>
        <v>21</v>
      </c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81">
        <v>12</v>
      </c>
      <c r="B23" s="164" t="s">
        <v>790</v>
      </c>
      <c r="C23" s="206" t="s">
        <v>791</v>
      </c>
      <c r="D23" s="168" t="s">
        <v>318</v>
      </c>
      <c r="E23" s="172">
        <v>10</v>
      </c>
      <c r="F23" s="177"/>
      <c r="G23" s="178">
        <f>E23*F23</f>
        <v>0</v>
      </c>
      <c r="H23" s="179"/>
      <c r="I23" s="183" t="s">
        <v>69</v>
      </c>
      <c r="J23" s="157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>
        <v>21</v>
      </c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81">
        <v>13</v>
      </c>
      <c r="B24" s="164" t="s">
        <v>792</v>
      </c>
      <c r="C24" s="206" t="s">
        <v>793</v>
      </c>
      <c r="D24" s="168" t="s">
        <v>318</v>
      </c>
      <c r="E24" s="172">
        <v>16</v>
      </c>
      <c r="F24" s="177"/>
      <c r="G24" s="178">
        <f>E24*F24</f>
        <v>0</v>
      </c>
      <c r="H24" s="179"/>
      <c r="I24" s="183" t="s">
        <v>69</v>
      </c>
      <c r="J24" s="157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>
        <v>21</v>
      </c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81">
        <v>14</v>
      </c>
      <c r="B25" s="164" t="s">
        <v>794</v>
      </c>
      <c r="C25" s="206" t="s">
        <v>795</v>
      </c>
      <c r="D25" s="168" t="s">
        <v>318</v>
      </c>
      <c r="E25" s="172">
        <v>3</v>
      </c>
      <c r="F25" s="177"/>
      <c r="G25" s="178">
        <f>E25*F25</f>
        <v>0</v>
      </c>
      <c r="H25" s="179"/>
      <c r="I25" s="183" t="s">
        <v>69</v>
      </c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>
        <v>21</v>
      </c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x14ac:dyDescent="0.2">
      <c r="A26" s="180" t="s">
        <v>63</v>
      </c>
      <c r="B26" s="163" t="s">
        <v>796</v>
      </c>
      <c r="C26" s="205" t="s">
        <v>797</v>
      </c>
      <c r="D26" s="166"/>
      <c r="E26" s="171"/>
      <c r="F26" s="225">
        <f>SUM(G27:G30)</f>
        <v>0</v>
      </c>
      <c r="G26" s="226"/>
      <c r="H26" s="176"/>
      <c r="I26" s="182"/>
      <c r="J26" s="54"/>
    </row>
    <row r="27" spans="1:60" outlineLevel="1" x14ac:dyDescent="0.2">
      <c r="A27" s="181">
        <v>15</v>
      </c>
      <c r="B27" s="164" t="s">
        <v>798</v>
      </c>
      <c r="C27" s="206" t="s">
        <v>799</v>
      </c>
      <c r="D27" s="168" t="s">
        <v>133</v>
      </c>
      <c r="E27" s="172">
        <v>1</v>
      </c>
      <c r="F27" s="177"/>
      <c r="G27" s="178">
        <f>E27*F27</f>
        <v>0</v>
      </c>
      <c r="H27" s="179"/>
      <c r="I27" s="183" t="s">
        <v>69</v>
      </c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>
        <v>21</v>
      </c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81">
        <v>16</v>
      </c>
      <c r="B28" s="164" t="s">
        <v>800</v>
      </c>
      <c r="C28" s="206" t="s">
        <v>801</v>
      </c>
      <c r="D28" s="168" t="s">
        <v>133</v>
      </c>
      <c r="E28" s="172">
        <v>1</v>
      </c>
      <c r="F28" s="177"/>
      <c r="G28" s="178">
        <f>E28*F28</f>
        <v>0</v>
      </c>
      <c r="H28" s="179"/>
      <c r="I28" s="183" t="s">
        <v>69</v>
      </c>
      <c r="J28" s="157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>
        <v>21</v>
      </c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81">
        <v>17</v>
      </c>
      <c r="B29" s="164" t="s">
        <v>802</v>
      </c>
      <c r="C29" s="206" t="s">
        <v>803</v>
      </c>
      <c r="D29" s="168" t="s">
        <v>133</v>
      </c>
      <c r="E29" s="172">
        <v>1</v>
      </c>
      <c r="F29" s="177"/>
      <c r="G29" s="178">
        <f>E29*F29</f>
        <v>0</v>
      </c>
      <c r="H29" s="179"/>
      <c r="I29" s="183" t="s">
        <v>69</v>
      </c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>
        <v>21</v>
      </c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outlineLevel="1" x14ac:dyDescent="0.2">
      <c r="A30" s="181">
        <v>18</v>
      </c>
      <c r="B30" s="164" t="s">
        <v>804</v>
      </c>
      <c r="C30" s="206" t="s">
        <v>805</v>
      </c>
      <c r="D30" s="168" t="s">
        <v>133</v>
      </c>
      <c r="E30" s="172">
        <v>1</v>
      </c>
      <c r="F30" s="177"/>
      <c r="G30" s="178">
        <f>E30*F30</f>
        <v>0</v>
      </c>
      <c r="H30" s="179"/>
      <c r="I30" s="183" t="s">
        <v>69</v>
      </c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>
        <v>21</v>
      </c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x14ac:dyDescent="0.2">
      <c r="A31" s="180" t="s">
        <v>63</v>
      </c>
      <c r="B31" s="163" t="s">
        <v>806</v>
      </c>
      <c r="C31" s="205" t="s">
        <v>807</v>
      </c>
      <c r="D31" s="166"/>
      <c r="E31" s="171"/>
      <c r="F31" s="225">
        <f>SUM(G32:G38)</f>
        <v>0</v>
      </c>
      <c r="G31" s="226"/>
      <c r="H31" s="176"/>
      <c r="I31" s="182"/>
      <c r="J31" s="54"/>
    </row>
    <row r="32" spans="1:60" outlineLevel="1" x14ac:dyDescent="0.2">
      <c r="A32" s="181">
        <v>19</v>
      </c>
      <c r="B32" s="164" t="s">
        <v>808</v>
      </c>
      <c r="C32" s="206" t="s">
        <v>809</v>
      </c>
      <c r="D32" s="168" t="s">
        <v>133</v>
      </c>
      <c r="E32" s="172">
        <v>1</v>
      </c>
      <c r="F32" s="177"/>
      <c r="G32" s="178">
        <f>E32*F32</f>
        <v>0</v>
      </c>
      <c r="H32" s="179"/>
      <c r="I32" s="183" t="s">
        <v>69</v>
      </c>
      <c r="J32" s="157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>
        <v>21</v>
      </c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outlineLevel="1" x14ac:dyDescent="0.2">
      <c r="A33" s="181">
        <v>20</v>
      </c>
      <c r="B33" s="164" t="s">
        <v>810</v>
      </c>
      <c r="C33" s="206" t="s">
        <v>811</v>
      </c>
      <c r="D33" s="168" t="s">
        <v>133</v>
      </c>
      <c r="E33" s="172">
        <v>1</v>
      </c>
      <c r="F33" s="177"/>
      <c r="G33" s="178">
        <f>E33*F33</f>
        <v>0</v>
      </c>
      <c r="H33" s="179"/>
      <c r="I33" s="183" t="s">
        <v>69</v>
      </c>
      <c r="J33" s="157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>
        <v>21</v>
      </c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</row>
    <row r="34" spans="1:60" outlineLevel="1" x14ac:dyDescent="0.2">
      <c r="A34" s="181">
        <v>21</v>
      </c>
      <c r="B34" s="164" t="s">
        <v>812</v>
      </c>
      <c r="C34" s="206" t="s">
        <v>813</v>
      </c>
      <c r="D34" s="168" t="s">
        <v>133</v>
      </c>
      <c r="E34" s="172">
        <v>1</v>
      </c>
      <c r="F34" s="177"/>
      <c r="G34" s="178">
        <f>E34*F34</f>
        <v>0</v>
      </c>
      <c r="H34" s="179"/>
      <c r="I34" s="183" t="s">
        <v>69</v>
      </c>
      <c r="J34" s="157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>
        <v>21</v>
      </c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outlineLevel="1" x14ac:dyDescent="0.2">
      <c r="A35" s="181">
        <v>22</v>
      </c>
      <c r="B35" s="164" t="s">
        <v>814</v>
      </c>
      <c r="C35" s="206" t="s">
        <v>815</v>
      </c>
      <c r="D35" s="168" t="s">
        <v>133</v>
      </c>
      <c r="E35" s="172">
        <v>1</v>
      </c>
      <c r="F35" s="177"/>
      <c r="G35" s="178">
        <f>E35*F35</f>
        <v>0</v>
      </c>
      <c r="H35" s="179"/>
      <c r="I35" s="183" t="s">
        <v>69</v>
      </c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>
        <v>21</v>
      </c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</row>
    <row r="36" spans="1:60" outlineLevel="1" x14ac:dyDescent="0.2">
      <c r="A36" s="181">
        <v>23</v>
      </c>
      <c r="B36" s="164" t="s">
        <v>816</v>
      </c>
      <c r="C36" s="206" t="s">
        <v>817</v>
      </c>
      <c r="D36" s="168" t="s">
        <v>133</v>
      </c>
      <c r="E36" s="172">
        <v>1</v>
      </c>
      <c r="F36" s="177"/>
      <c r="G36" s="178">
        <f>E36*F36</f>
        <v>0</v>
      </c>
      <c r="H36" s="179"/>
      <c r="I36" s="183" t="s">
        <v>69</v>
      </c>
      <c r="J36" s="157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>
        <v>21</v>
      </c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</row>
    <row r="37" spans="1:60" outlineLevel="1" x14ac:dyDescent="0.2">
      <c r="A37" s="181">
        <v>24</v>
      </c>
      <c r="B37" s="164" t="s">
        <v>818</v>
      </c>
      <c r="C37" s="206" t="s">
        <v>819</v>
      </c>
      <c r="D37" s="168" t="s">
        <v>133</v>
      </c>
      <c r="E37" s="172">
        <v>3</v>
      </c>
      <c r="F37" s="177"/>
      <c r="G37" s="178">
        <f>E37*F37</f>
        <v>0</v>
      </c>
      <c r="H37" s="179"/>
      <c r="I37" s="183" t="s">
        <v>69</v>
      </c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>
        <v>21</v>
      </c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</row>
    <row r="38" spans="1:60" ht="13.5" outlineLevel="1" thickBot="1" x14ac:dyDescent="0.25">
      <c r="A38" s="194">
        <v>25</v>
      </c>
      <c r="B38" s="195" t="s">
        <v>820</v>
      </c>
      <c r="C38" s="245" t="s">
        <v>821</v>
      </c>
      <c r="D38" s="232" t="s">
        <v>155</v>
      </c>
      <c r="E38" s="233">
        <v>1.8429999999999998E-2</v>
      </c>
      <c r="F38" s="234"/>
      <c r="G38" s="198">
        <f>E38*F38</f>
        <v>0</v>
      </c>
      <c r="H38" s="199"/>
      <c r="I38" s="200" t="s">
        <v>69</v>
      </c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>
        <v>21</v>
      </c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</row>
    <row r="39" spans="1:60" ht="12.75" hidden="1" customHeight="1" x14ac:dyDescent="0.2">
      <c r="A39" s="54"/>
      <c r="B39" s="61"/>
      <c r="C39" s="209"/>
      <c r="D39" s="54"/>
      <c r="E39" s="54"/>
      <c r="F39" s="54"/>
      <c r="G39" s="54"/>
      <c r="H39" s="54"/>
      <c r="I39" s="54"/>
      <c r="J39" s="54"/>
      <c r="AK39">
        <f>SUM(AK1:AK38)</f>
        <v>0</v>
      </c>
      <c r="AL39">
        <f>SUM(AL1:AL38)</f>
        <v>0</v>
      </c>
      <c r="AN39">
        <v>15</v>
      </c>
      <c r="AO39">
        <v>21</v>
      </c>
    </row>
    <row r="40" spans="1:60" ht="12.75" hidden="1" customHeight="1" x14ac:dyDescent="0.2">
      <c r="A40" s="201"/>
      <c r="B40" s="202" t="s">
        <v>74</v>
      </c>
      <c r="C40" s="210"/>
      <c r="D40" s="203"/>
      <c r="E40" s="203"/>
      <c r="F40" s="203"/>
      <c r="G40" s="204">
        <f>F8+F14+F26+F31</f>
        <v>0</v>
      </c>
      <c r="H40" s="54"/>
      <c r="I40" s="54"/>
      <c r="J40" s="54"/>
      <c r="AN40">
        <f>SUMIF(AM8:AM39,AN39,G8:G39)</f>
        <v>0</v>
      </c>
      <c r="AO40">
        <f>SUMIF(AM8:AM39,AO39,G8:G39)</f>
        <v>0</v>
      </c>
    </row>
    <row r="41" spans="1:60" ht="12.75" customHeight="1" x14ac:dyDescent="0.2">
      <c r="A41" s="54"/>
      <c r="B41" s="61"/>
      <c r="C41" s="62"/>
      <c r="D41" s="54"/>
      <c r="E41" s="54"/>
      <c r="F41" s="54"/>
      <c r="G41" s="54"/>
      <c r="H41" s="54"/>
      <c r="I41" s="54"/>
      <c r="J41" s="54"/>
    </row>
    <row r="42" spans="1:60" ht="12.75" customHeight="1" x14ac:dyDescent="0.2">
      <c r="A42" s="54"/>
      <c r="B42" s="61"/>
      <c r="C42" s="62"/>
      <c r="D42" s="54"/>
      <c r="E42" s="54"/>
      <c r="F42" s="54"/>
      <c r="G42" s="54"/>
      <c r="H42" s="54"/>
      <c r="I42" s="54"/>
      <c r="J42" s="54"/>
    </row>
    <row r="43" spans="1:60" ht="12.75" customHeight="1" x14ac:dyDescent="0.2">
      <c r="A43" s="54"/>
      <c r="B43" s="61"/>
      <c r="C43" s="62"/>
      <c r="D43" s="54"/>
      <c r="E43" s="54"/>
      <c r="F43" s="54"/>
      <c r="G43" s="54"/>
      <c r="H43" s="54"/>
      <c r="I43" s="54"/>
      <c r="J43" s="54"/>
    </row>
    <row r="44" spans="1:60" ht="12.75" customHeight="1" x14ac:dyDescent="0.2">
      <c r="A44" s="54"/>
      <c r="B44" s="61"/>
      <c r="C44" s="62"/>
      <c r="D44" s="54"/>
      <c r="E44" s="54"/>
      <c r="F44" s="54"/>
      <c r="G44" s="54"/>
      <c r="H44" s="54"/>
      <c r="I44" s="54"/>
      <c r="J44" s="54"/>
    </row>
    <row r="45" spans="1:60" ht="12.75" customHeight="1" x14ac:dyDescent="0.2">
      <c r="A45" s="54"/>
      <c r="B45" s="61"/>
      <c r="C45" s="62"/>
      <c r="D45" s="54"/>
      <c r="E45" s="54"/>
      <c r="F45" s="54"/>
      <c r="G45" s="54"/>
      <c r="H45" s="54"/>
      <c r="I45" s="54"/>
      <c r="J45" s="54"/>
    </row>
    <row r="46" spans="1:60" ht="12.75" customHeight="1" x14ac:dyDescent="0.2">
      <c r="A46" s="54"/>
      <c r="B46" s="61"/>
      <c r="C46" s="62"/>
      <c r="D46" s="54"/>
      <c r="E46" s="54"/>
      <c r="F46" s="54"/>
      <c r="G46" s="54"/>
      <c r="H46" s="54"/>
      <c r="I46" s="54"/>
      <c r="J46" s="54"/>
    </row>
    <row r="47" spans="1:60" ht="12.75" customHeight="1" x14ac:dyDescent="0.2">
      <c r="A47" s="54"/>
      <c r="B47" s="61"/>
      <c r="C47" s="62"/>
      <c r="D47" s="54"/>
      <c r="E47" s="54"/>
      <c r="F47" s="54"/>
      <c r="G47" s="54"/>
      <c r="H47" s="54"/>
      <c r="I47" s="54"/>
      <c r="J47" s="54"/>
    </row>
    <row r="48" spans="1:60" ht="12.75" customHeight="1" x14ac:dyDescent="0.2">
      <c r="A48" s="54"/>
      <c r="B48" s="61"/>
      <c r="C48" s="62"/>
      <c r="D48" s="54"/>
      <c r="E48" s="54"/>
      <c r="F48" s="54"/>
      <c r="G48" s="54"/>
      <c r="H48" s="54"/>
      <c r="I48" s="54"/>
      <c r="J48" s="54"/>
    </row>
    <row r="49" spans="1:10" ht="12.75" customHeight="1" x14ac:dyDescent="0.2">
      <c r="A49" s="54"/>
      <c r="B49" s="61"/>
      <c r="C49" s="62"/>
      <c r="D49" s="54"/>
      <c r="E49" s="54"/>
      <c r="F49" s="54"/>
      <c r="G49" s="54"/>
      <c r="H49" s="54"/>
      <c r="I49" s="54"/>
      <c r="J49" s="54"/>
    </row>
    <row r="50" spans="1:10" ht="12.75" customHeight="1" x14ac:dyDescent="0.2">
      <c r="A50" s="54"/>
      <c r="B50" s="61"/>
      <c r="C50" s="62"/>
      <c r="D50" s="54"/>
      <c r="E50" s="54"/>
      <c r="F50" s="54"/>
      <c r="G50" s="54"/>
      <c r="H50" s="54"/>
      <c r="I50" s="54"/>
      <c r="J50" s="54"/>
    </row>
  </sheetData>
  <sheetProtection password="918B" sheet="1"/>
  <mergeCells count="11">
    <mergeCell ref="C10:G10"/>
    <mergeCell ref="F14:G14"/>
    <mergeCell ref="C20:G20"/>
    <mergeCell ref="F26:G26"/>
    <mergeCell ref="F31:G31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horizontalDpi="4294967293" verticalDpi="0" r:id="rId1"/>
  <headerFooter>
    <oddFooter>&amp;R&amp;"Arial,Obyčejné"Strana &amp;P z &amp;N&amp;L&amp;9Zpracováno programem &amp;"Arial CE,Tučné"BUILDpower S,  © RTS, a.s.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50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25">
      <c r="A1" s="95" t="s">
        <v>58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59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47</v>
      </c>
      <c r="C3" s="160" t="s">
        <v>48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47" t="s">
        <v>33</v>
      </c>
      <c r="B4" s="148" t="s">
        <v>79</v>
      </c>
      <c r="C4" s="161" t="s">
        <v>80</v>
      </c>
      <c r="D4" s="149"/>
      <c r="E4" s="149"/>
      <c r="F4" s="149"/>
      <c r="G4" s="150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1" t="s">
        <v>34</v>
      </c>
      <c r="B6" s="154" t="s">
        <v>35</v>
      </c>
      <c r="C6" s="155" t="s">
        <v>36</v>
      </c>
      <c r="D6" s="152" t="s">
        <v>37</v>
      </c>
      <c r="E6" s="153" t="s">
        <v>38</v>
      </c>
      <c r="F6" s="156" t="s">
        <v>39</v>
      </c>
      <c r="G6" s="184" t="s">
        <v>40</v>
      </c>
      <c r="H6" s="185" t="s">
        <v>59</v>
      </c>
      <c r="I6" s="162" t="s">
        <v>60</v>
      </c>
      <c r="J6" s="54"/>
    </row>
    <row r="7" spans="1:60" x14ac:dyDescent="0.2">
      <c r="A7" s="186"/>
      <c r="B7" s="187" t="s">
        <v>61</v>
      </c>
      <c r="C7" s="188" t="s">
        <v>62</v>
      </c>
      <c r="D7" s="189"/>
      <c r="E7" s="190"/>
      <c r="F7" s="191"/>
      <c r="G7" s="191"/>
      <c r="H7" s="192"/>
      <c r="I7" s="193"/>
      <c r="J7" s="54"/>
    </row>
    <row r="8" spans="1:60" x14ac:dyDescent="0.2">
      <c r="A8" s="180" t="s">
        <v>63</v>
      </c>
      <c r="B8" s="163" t="s">
        <v>822</v>
      </c>
      <c r="C8" s="205" t="s">
        <v>823</v>
      </c>
      <c r="D8" s="165"/>
      <c r="E8" s="171"/>
      <c r="F8" s="174">
        <f>SUM(G9:G9)</f>
        <v>0</v>
      </c>
      <c r="G8" s="175"/>
      <c r="H8" s="176"/>
      <c r="I8" s="182"/>
      <c r="J8" s="54"/>
    </row>
    <row r="9" spans="1:60" ht="23.25" outlineLevel="1" thickBot="1" x14ac:dyDescent="0.25">
      <c r="A9" s="194">
        <v>1</v>
      </c>
      <c r="B9" s="195" t="s">
        <v>824</v>
      </c>
      <c r="C9" s="245" t="s">
        <v>825</v>
      </c>
      <c r="D9" s="253" t="s">
        <v>549</v>
      </c>
      <c r="E9" s="233">
        <v>1</v>
      </c>
      <c r="F9" s="234"/>
      <c r="G9" s="198">
        <f>E9*F9</f>
        <v>0</v>
      </c>
      <c r="H9" s="199"/>
      <c r="I9" s="200" t="s">
        <v>69</v>
      </c>
      <c r="J9" s="157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>
        <v>21</v>
      </c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ht="12.75" hidden="1" customHeight="1" x14ac:dyDescent="0.2">
      <c r="A10" s="54"/>
      <c r="B10" s="61"/>
      <c r="C10" s="209"/>
      <c r="D10" s="54"/>
      <c r="E10" s="54"/>
      <c r="F10" s="54"/>
      <c r="G10" s="54"/>
      <c r="H10" s="54"/>
      <c r="I10" s="54"/>
      <c r="J10" s="54"/>
      <c r="AK10">
        <f>SUM(AK1:AK9)</f>
        <v>0</v>
      </c>
      <c r="AL10">
        <f>SUM(AL1:AL9)</f>
        <v>0</v>
      </c>
      <c r="AN10">
        <v>15</v>
      </c>
      <c r="AO10">
        <v>21</v>
      </c>
    </row>
    <row r="11" spans="1:60" ht="12.75" hidden="1" customHeight="1" x14ac:dyDescent="0.2">
      <c r="A11" s="201"/>
      <c r="B11" s="202" t="s">
        <v>74</v>
      </c>
      <c r="C11" s="210"/>
      <c r="D11" s="203"/>
      <c r="E11" s="203"/>
      <c r="F11" s="203"/>
      <c r="G11" s="204">
        <f>F8</f>
        <v>0</v>
      </c>
      <c r="H11" s="54"/>
      <c r="I11" s="54"/>
      <c r="J11" s="54"/>
      <c r="AN11">
        <f>SUMIF(AM8:AM10,AN10,G8:G10)</f>
        <v>0</v>
      </c>
      <c r="AO11">
        <f>SUMIF(AM8:AM10,AO10,G8:G10)</f>
        <v>0</v>
      </c>
    </row>
    <row r="12" spans="1:60" ht="12.75" customHeight="1" x14ac:dyDescent="0.2">
      <c r="A12" s="54"/>
      <c r="B12" s="61"/>
      <c r="C12" s="62"/>
      <c r="D12" s="54"/>
      <c r="E12" s="54"/>
      <c r="F12" s="54"/>
      <c r="G12" s="54"/>
      <c r="H12" s="54"/>
      <c r="I12" s="54"/>
      <c r="J12" s="54"/>
    </row>
    <row r="13" spans="1:60" ht="12.75" customHeight="1" x14ac:dyDescent="0.2">
      <c r="A13" s="54"/>
      <c r="B13" s="61"/>
      <c r="C13" s="62"/>
      <c r="D13" s="54"/>
      <c r="E13" s="54"/>
      <c r="F13" s="54"/>
      <c r="G13" s="54"/>
      <c r="H13" s="54"/>
      <c r="I13" s="54"/>
      <c r="J13" s="54"/>
    </row>
    <row r="14" spans="1:60" ht="12.75" customHeight="1" x14ac:dyDescent="0.2">
      <c r="A14" s="54"/>
      <c r="B14" s="61"/>
      <c r="C14" s="62"/>
      <c r="D14" s="54"/>
      <c r="E14" s="54"/>
      <c r="F14" s="54"/>
      <c r="G14" s="54"/>
      <c r="H14" s="54"/>
      <c r="I14" s="54"/>
      <c r="J14" s="54"/>
    </row>
    <row r="15" spans="1:60" ht="12.75" customHeight="1" x14ac:dyDescent="0.2">
      <c r="A15" s="54"/>
      <c r="B15" s="61"/>
      <c r="C15" s="62"/>
      <c r="D15" s="54"/>
      <c r="E15" s="54"/>
      <c r="F15" s="54"/>
      <c r="G15" s="54"/>
      <c r="H15" s="54"/>
      <c r="I15" s="54"/>
      <c r="J15" s="54"/>
    </row>
    <row r="16" spans="1:60" ht="12.75" customHeight="1" x14ac:dyDescent="0.2">
      <c r="A16" s="54"/>
      <c r="B16" s="61"/>
      <c r="C16" s="62"/>
      <c r="D16" s="54"/>
      <c r="E16" s="54"/>
      <c r="F16" s="54"/>
      <c r="G16" s="54"/>
      <c r="H16" s="54"/>
      <c r="I16" s="54"/>
      <c r="J16" s="54"/>
    </row>
    <row r="17" spans="1:10" ht="12.75" customHeight="1" x14ac:dyDescent="0.2">
      <c r="A17" s="54"/>
      <c r="B17" s="61"/>
      <c r="C17" s="62"/>
      <c r="D17" s="54"/>
      <c r="E17" s="54"/>
      <c r="F17" s="54"/>
      <c r="G17" s="54"/>
      <c r="H17" s="54"/>
      <c r="I17" s="54"/>
      <c r="J17" s="54"/>
    </row>
    <row r="18" spans="1:10" ht="12.75" customHeight="1" x14ac:dyDescent="0.2">
      <c r="A18" s="54"/>
      <c r="B18" s="61"/>
      <c r="C18" s="62"/>
      <c r="D18" s="54"/>
      <c r="E18" s="54"/>
      <c r="F18" s="54"/>
      <c r="G18" s="54"/>
      <c r="H18" s="54"/>
      <c r="I18" s="54"/>
      <c r="J18" s="54"/>
    </row>
    <row r="19" spans="1:10" ht="12.75" customHeight="1" x14ac:dyDescent="0.2">
      <c r="A19" s="54"/>
      <c r="B19" s="61"/>
      <c r="C19" s="62"/>
      <c r="D19" s="54"/>
      <c r="E19" s="54"/>
      <c r="F19" s="54"/>
      <c r="G19" s="54"/>
      <c r="H19" s="54"/>
      <c r="I19" s="54"/>
      <c r="J19" s="54"/>
    </row>
    <row r="20" spans="1:10" ht="12.75" customHeight="1" x14ac:dyDescent="0.2">
      <c r="A20" s="54"/>
      <c r="B20" s="61"/>
      <c r="C20" s="62"/>
      <c r="D20" s="54"/>
      <c r="E20" s="54"/>
      <c r="F20" s="54"/>
      <c r="G20" s="54"/>
      <c r="H20" s="54"/>
      <c r="I20" s="54"/>
      <c r="J20" s="54"/>
    </row>
    <row r="21" spans="1:10" ht="12.75" customHeight="1" x14ac:dyDescent="0.2">
      <c r="A21" s="54"/>
      <c r="B21" s="61"/>
      <c r="C21" s="62"/>
      <c r="D21" s="54"/>
      <c r="E21" s="54"/>
      <c r="F21" s="54"/>
      <c r="G21" s="54"/>
      <c r="H21" s="54"/>
      <c r="I21" s="54"/>
      <c r="J21" s="54"/>
    </row>
    <row r="22" spans="1:10" ht="12.75" customHeight="1" x14ac:dyDescent="0.2">
      <c r="A22" s="54"/>
      <c r="B22" s="61"/>
      <c r="C22" s="62"/>
      <c r="D22" s="54"/>
      <c r="E22" s="54"/>
      <c r="F22" s="54"/>
      <c r="G22" s="54"/>
      <c r="H22" s="54"/>
      <c r="I22" s="54"/>
      <c r="J22" s="54"/>
    </row>
    <row r="23" spans="1:10" ht="12.75" customHeight="1" x14ac:dyDescent="0.2">
      <c r="A23" s="54"/>
      <c r="B23" s="61"/>
      <c r="C23" s="62"/>
      <c r="D23" s="54"/>
      <c r="E23" s="54"/>
      <c r="F23" s="54"/>
      <c r="G23" s="54"/>
      <c r="H23" s="54"/>
      <c r="I23" s="54"/>
      <c r="J23" s="54"/>
    </row>
    <row r="24" spans="1:10" ht="12.75" customHeight="1" x14ac:dyDescent="0.2">
      <c r="A24" s="54"/>
      <c r="B24" s="61"/>
      <c r="C24" s="62"/>
      <c r="D24" s="54"/>
      <c r="E24" s="54"/>
      <c r="F24" s="54"/>
      <c r="G24" s="54"/>
      <c r="H24" s="54"/>
      <c r="I24" s="54"/>
      <c r="J24" s="54"/>
    </row>
    <row r="25" spans="1:10" ht="12.75" customHeight="1" x14ac:dyDescent="0.2">
      <c r="A25" s="54"/>
      <c r="B25" s="61"/>
      <c r="C25" s="62"/>
      <c r="D25" s="54"/>
      <c r="E25" s="54"/>
      <c r="F25" s="54"/>
      <c r="G25" s="54"/>
      <c r="H25" s="54"/>
      <c r="I25" s="54"/>
      <c r="J25" s="54"/>
    </row>
    <row r="26" spans="1:10" ht="12.75" customHeight="1" x14ac:dyDescent="0.2">
      <c r="A26" s="54"/>
      <c r="B26" s="61"/>
      <c r="C26" s="62"/>
      <c r="D26" s="54"/>
      <c r="E26" s="54"/>
      <c r="F26" s="54"/>
      <c r="G26" s="54"/>
      <c r="H26" s="54"/>
      <c r="I26" s="54"/>
      <c r="J26" s="54"/>
    </row>
    <row r="27" spans="1:10" ht="12.75" customHeight="1" x14ac:dyDescent="0.2">
      <c r="A27" s="54"/>
      <c r="B27" s="61"/>
      <c r="C27" s="62"/>
      <c r="D27" s="54"/>
      <c r="E27" s="54"/>
      <c r="F27" s="54"/>
      <c r="G27" s="54"/>
      <c r="H27" s="54"/>
      <c r="I27" s="54"/>
      <c r="J27" s="54"/>
    </row>
    <row r="28" spans="1:10" ht="12.75" customHeight="1" x14ac:dyDescent="0.2">
      <c r="A28" s="54"/>
      <c r="B28" s="61"/>
      <c r="C28" s="62"/>
      <c r="D28" s="54"/>
      <c r="E28" s="54"/>
      <c r="F28" s="54"/>
      <c r="G28" s="54"/>
      <c r="H28" s="54"/>
      <c r="I28" s="54"/>
      <c r="J28" s="54"/>
    </row>
    <row r="29" spans="1:10" ht="12.75" customHeight="1" x14ac:dyDescent="0.2">
      <c r="A29" s="54"/>
      <c r="B29" s="61"/>
      <c r="C29" s="62"/>
      <c r="D29" s="54"/>
      <c r="E29" s="54"/>
      <c r="F29" s="54"/>
      <c r="G29" s="54"/>
      <c r="H29" s="54"/>
      <c r="I29" s="54"/>
      <c r="J29" s="54"/>
    </row>
    <row r="30" spans="1:10" ht="12.75" customHeight="1" x14ac:dyDescent="0.2">
      <c r="A30" s="54"/>
      <c r="B30" s="61"/>
      <c r="C30" s="62"/>
      <c r="D30" s="54"/>
      <c r="E30" s="54"/>
      <c r="F30" s="54"/>
      <c r="G30" s="54"/>
      <c r="H30" s="54"/>
      <c r="I30" s="54"/>
      <c r="J30" s="54"/>
    </row>
    <row r="31" spans="1:10" ht="12.75" customHeight="1" x14ac:dyDescent="0.2">
      <c r="A31" s="54"/>
      <c r="B31" s="61"/>
      <c r="C31" s="62"/>
      <c r="D31" s="54"/>
      <c r="E31" s="54"/>
      <c r="F31" s="54"/>
      <c r="G31" s="54"/>
      <c r="H31" s="54"/>
      <c r="I31" s="54"/>
      <c r="J31" s="54"/>
    </row>
    <row r="32" spans="1:10" ht="12.75" customHeight="1" x14ac:dyDescent="0.2">
      <c r="A32" s="54"/>
      <c r="B32" s="61"/>
      <c r="C32" s="62"/>
      <c r="D32" s="54"/>
      <c r="E32" s="54"/>
      <c r="F32" s="54"/>
      <c r="G32" s="54"/>
      <c r="H32" s="54"/>
      <c r="I32" s="54"/>
      <c r="J32" s="54"/>
    </row>
    <row r="33" spans="1:10" ht="12.75" customHeight="1" x14ac:dyDescent="0.2">
      <c r="A33" s="54"/>
      <c r="B33" s="61"/>
      <c r="C33" s="62"/>
      <c r="D33" s="54"/>
      <c r="E33" s="54"/>
      <c r="F33" s="54"/>
      <c r="G33" s="54"/>
      <c r="H33" s="54"/>
      <c r="I33" s="54"/>
      <c r="J33" s="54"/>
    </row>
    <row r="34" spans="1:10" ht="12.75" customHeight="1" x14ac:dyDescent="0.2">
      <c r="A34" s="54"/>
      <c r="B34" s="61"/>
      <c r="C34" s="62"/>
      <c r="D34" s="54"/>
      <c r="E34" s="54"/>
      <c r="F34" s="54"/>
      <c r="G34" s="54"/>
      <c r="H34" s="54"/>
      <c r="I34" s="54"/>
      <c r="J34" s="54"/>
    </row>
    <row r="35" spans="1:10" ht="12.75" customHeight="1" x14ac:dyDescent="0.2">
      <c r="A35" s="54"/>
      <c r="B35" s="61"/>
      <c r="C35" s="62"/>
      <c r="D35" s="54"/>
      <c r="E35" s="54"/>
      <c r="F35" s="54"/>
      <c r="G35" s="54"/>
      <c r="H35" s="54"/>
      <c r="I35" s="54"/>
      <c r="J35" s="54"/>
    </row>
    <row r="36" spans="1:10" ht="12.75" customHeight="1" x14ac:dyDescent="0.2">
      <c r="A36" s="54"/>
      <c r="B36" s="61"/>
      <c r="C36" s="62"/>
      <c r="D36" s="54"/>
      <c r="E36" s="54"/>
      <c r="F36" s="54"/>
      <c r="G36" s="54"/>
      <c r="H36" s="54"/>
      <c r="I36" s="54"/>
      <c r="J36" s="54"/>
    </row>
    <row r="37" spans="1:10" ht="12.75" customHeight="1" x14ac:dyDescent="0.2">
      <c r="A37" s="54"/>
      <c r="B37" s="61"/>
      <c r="C37" s="62"/>
      <c r="D37" s="54"/>
      <c r="E37" s="54"/>
      <c r="F37" s="54"/>
      <c r="G37" s="54"/>
      <c r="H37" s="54"/>
      <c r="I37" s="54"/>
      <c r="J37" s="54"/>
    </row>
    <row r="38" spans="1:10" ht="12.75" customHeight="1" x14ac:dyDescent="0.2">
      <c r="A38" s="54"/>
      <c r="B38" s="61"/>
      <c r="C38" s="62"/>
      <c r="D38" s="54"/>
      <c r="E38" s="54"/>
      <c r="F38" s="54"/>
      <c r="G38" s="54"/>
      <c r="H38" s="54"/>
      <c r="I38" s="54"/>
      <c r="J38" s="54"/>
    </row>
    <row r="39" spans="1:10" ht="12.75" customHeight="1" x14ac:dyDescent="0.2">
      <c r="A39" s="54"/>
      <c r="B39" s="61"/>
      <c r="C39" s="62"/>
      <c r="D39" s="54"/>
      <c r="E39" s="54"/>
      <c r="F39" s="54"/>
      <c r="G39" s="54"/>
      <c r="H39" s="54"/>
      <c r="I39" s="54"/>
      <c r="J39" s="54"/>
    </row>
    <row r="40" spans="1:10" ht="12.75" customHeight="1" x14ac:dyDescent="0.2">
      <c r="A40" s="54"/>
      <c r="B40" s="61"/>
      <c r="C40" s="62"/>
      <c r="D40" s="54"/>
      <c r="E40" s="54"/>
      <c r="F40" s="54"/>
      <c r="G40" s="54"/>
      <c r="H40" s="54"/>
      <c r="I40" s="54"/>
      <c r="J40" s="54"/>
    </row>
    <row r="41" spans="1:10" ht="12.75" customHeight="1" x14ac:dyDescent="0.2">
      <c r="A41" s="54"/>
      <c r="B41" s="61"/>
      <c r="C41" s="62"/>
      <c r="D41" s="54"/>
      <c r="E41" s="54"/>
      <c r="F41" s="54"/>
      <c r="G41" s="54"/>
      <c r="H41" s="54"/>
      <c r="I41" s="54"/>
      <c r="J41" s="54"/>
    </row>
    <row r="42" spans="1:10" ht="12.75" customHeight="1" x14ac:dyDescent="0.2">
      <c r="A42" s="54"/>
      <c r="B42" s="61"/>
      <c r="C42" s="62"/>
      <c r="D42" s="54"/>
      <c r="E42" s="54"/>
      <c r="F42" s="54"/>
      <c r="G42" s="54"/>
      <c r="H42" s="54"/>
      <c r="I42" s="54"/>
      <c r="J42" s="54"/>
    </row>
    <row r="43" spans="1:10" ht="12.75" customHeight="1" x14ac:dyDescent="0.2">
      <c r="A43" s="54"/>
      <c r="B43" s="61"/>
      <c r="C43" s="62"/>
      <c r="D43" s="54"/>
      <c r="E43" s="54"/>
      <c r="F43" s="54"/>
      <c r="G43" s="54"/>
      <c r="H43" s="54"/>
      <c r="I43" s="54"/>
      <c r="J43" s="54"/>
    </row>
    <row r="44" spans="1:10" ht="12.75" customHeight="1" x14ac:dyDescent="0.2">
      <c r="A44" s="54"/>
      <c r="B44" s="61"/>
      <c r="C44" s="62"/>
      <c r="D44" s="54"/>
      <c r="E44" s="54"/>
      <c r="F44" s="54"/>
      <c r="G44" s="54"/>
      <c r="H44" s="54"/>
      <c r="I44" s="54"/>
      <c r="J44" s="54"/>
    </row>
    <row r="45" spans="1:10" ht="12.75" customHeight="1" x14ac:dyDescent="0.2">
      <c r="A45" s="54"/>
      <c r="B45" s="61"/>
      <c r="C45" s="62"/>
      <c r="D45" s="54"/>
      <c r="E45" s="54"/>
      <c r="F45" s="54"/>
      <c r="G45" s="54"/>
      <c r="H45" s="54"/>
      <c r="I45" s="54"/>
      <c r="J45" s="54"/>
    </row>
    <row r="46" spans="1:10" ht="12.75" customHeight="1" x14ac:dyDescent="0.2">
      <c r="A46" s="54"/>
      <c r="B46" s="61"/>
      <c r="C46" s="62"/>
      <c r="D46" s="54"/>
      <c r="E46" s="54"/>
      <c r="F46" s="54"/>
      <c r="G46" s="54"/>
      <c r="H46" s="54"/>
      <c r="I46" s="54"/>
      <c r="J46" s="54"/>
    </row>
    <row r="47" spans="1:10" ht="12.75" customHeight="1" x14ac:dyDescent="0.2">
      <c r="A47" s="54"/>
      <c r="B47" s="61"/>
      <c r="C47" s="62"/>
      <c r="D47" s="54"/>
      <c r="E47" s="54"/>
      <c r="F47" s="54"/>
      <c r="G47" s="54"/>
      <c r="H47" s="54"/>
      <c r="I47" s="54"/>
      <c r="J47" s="54"/>
    </row>
    <row r="48" spans="1:10" ht="12.75" customHeight="1" x14ac:dyDescent="0.2">
      <c r="A48" s="54"/>
      <c r="B48" s="61"/>
      <c r="C48" s="62"/>
      <c r="D48" s="54"/>
      <c r="E48" s="54"/>
      <c r="F48" s="54"/>
      <c r="G48" s="54"/>
      <c r="H48" s="54"/>
      <c r="I48" s="54"/>
      <c r="J48" s="54"/>
    </row>
    <row r="49" spans="1:10" ht="12.75" customHeight="1" x14ac:dyDescent="0.2">
      <c r="A49" s="54"/>
      <c r="B49" s="61"/>
      <c r="C49" s="62"/>
      <c r="D49" s="54"/>
      <c r="E49" s="54"/>
      <c r="F49" s="54"/>
      <c r="G49" s="54"/>
      <c r="H49" s="54"/>
      <c r="I49" s="54"/>
      <c r="J49" s="54"/>
    </row>
    <row r="50" spans="1:10" ht="12.75" customHeight="1" x14ac:dyDescent="0.2">
      <c r="A50" s="54"/>
      <c r="B50" s="61"/>
      <c r="C50" s="62"/>
      <c r="D50" s="54"/>
      <c r="E50" s="54"/>
      <c r="F50" s="54"/>
      <c r="G50" s="54"/>
      <c r="H50" s="54"/>
      <c r="I50" s="54"/>
      <c r="J50" s="54"/>
    </row>
  </sheetData>
  <sheetProtection password="918B" sheet="1"/>
  <mergeCells count="6"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horizontalDpi="4294967293" verticalDpi="0" r:id="rId1"/>
  <headerFooter>
    <oddFooter>&amp;R&amp;"Arial,Obyčejné"Strana &amp;P z &amp;N&amp;L&amp;9Zpracováno programem &amp;"Arial CE,Tučné"BUILDpower S,  © RTS, a.s.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customWidth="1"/>
    <col min="15" max="16" width="0" hidden="1" customWidth="1"/>
  </cols>
  <sheetData>
    <row r="1" spans="1:10" ht="13.5" customHeight="1" thickTop="1" x14ac:dyDescent="0.2">
      <c r="A1" s="23" t="s">
        <v>1</v>
      </c>
      <c r="B1" s="28" t="str">
        <f>Stavba!CisloStavby</f>
        <v>1</v>
      </c>
      <c r="C1" s="31" t="str">
        <f>Stavba!NazevStavby</f>
        <v>Stavební úpravy obj.Jižní 92/1,Bedřichovice-vyvolaná investice akcí Revitalizace návsi v Bedřichovic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29</v>
      </c>
      <c r="B2" s="126" t="s">
        <v>49</v>
      </c>
      <c r="C2" s="127" t="s">
        <v>50</v>
      </c>
      <c r="D2" s="92"/>
      <c r="E2" s="92"/>
      <c r="F2" s="92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SO 03</v>
      </c>
      <c r="H6" s="35"/>
    </row>
    <row r="7" spans="1:10" ht="15.75" customHeight="1" x14ac:dyDescent="0.25">
      <c r="B7" s="93" t="str">
        <f>C2</f>
        <v>Přípojka kanalizace</v>
      </c>
      <c r="C7" s="94"/>
      <c r="D7" s="94"/>
      <c r="E7" s="94"/>
      <c r="F7" s="94"/>
      <c r="G7" s="94"/>
      <c r="H7" s="35"/>
    </row>
    <row r="8" spans="1:10" ht="12.75" customHeight="1" x14ac:dyDescent="0.2">
      <c r="H8" s="35"/>
    </row>
    <row r="9" spans="1:10" ht="12.75" customHeight="1" x14ac:dyDescent="0.2">
      <c r="A9" s="32" t="s">
        <v>28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52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8" t="s">
        <v>53</v>
      </c>
      <c r="B16" s="129"/>
      <c r="C16" s="129"/>
      <c r="D16" s="129"/>
      <c r="E16" s="129"/>
      <c r="F16" s="129"/>
      <c r="G16" s="129"/>
      <c r="H16" s="130"/>
      <c r="I16" s="32"/>
      <c r="J16" s="32"/>
    </row>
    <row r="17" spans="1:16" ht="12.75" customHeight="1" x14ac:dyDescent="0.2">
      <c r="A17" s="136" t="s">
        <v>54</v>
      </c>
      <c r="B17" s="137"/>
      <c r="C17" s="138"/>
      <c r="D17" s="138"/>
      <c r="E17" s="138"/>
      <c r="F17" s="138"/>
      <c r="G17" s="139"/>
      <c r="H17" s="140" t="s">
        <v>55</v>
      </c>
      <c r="I17" s="32"/>
      <c r="J17" s="32"/>
    </row>
    <row r="18" spans="1:16" ht="12.75" customHeight="1" x14ac:dyDescent="0.2">
      <c r="A18" s="134" t="s">
        <v>42</v>
      </c>
      <c r="B18" s="132" t="s">
        <v>50</v>
      </c>
      <c r="C18" s="131"/>
      <c r="D18" s="131"/>
      <c r="E18" s="131"/>
      <c r="F18" s="131"/>
      <c r="G18" s="133"/>
      <c r="H18" s="135">
        <f>'SO 03 1 Pol'!G55</f>
        <v>0</v>
      </c>
      <c r="I18" s="32"/>
      <c r="J18" s="32"/>
      <c r="O18">
        <f>'SO 03 1 Pol'!AN55</f>
        <v>0</v>
      </c>
      <c r="P18">
        <f>'SO 03 1 Pol'!AO55</f>
        <v>0</v>
      </c>
    </row>
    <row r="19" spans="1:16" ht="12.75" customHeight="1" thickBot="1" x14ac:dyDescent="0.25">
      <c r="A19" s="141"/>
      <c r="B19" s="142" t="s">
        <v>57</v>
      </c>
      <c r="C19" s="143"/>
      <c r="D19" s="144" t="str">
        <f>B2</f>
        <v>SO 03</v>
      </c>
      <c r="E19" s="143"/>
      <c r="F19" s="143"/>
      <c r="G19" s="145"/>
      <c r="H19" s="146">
        <f>SUM(H18:H18)</f>
        <v>0</v>
      </c>
      <c r="I19" s="32"/>
      <c r="J19" s="32"/>
    </row>
    <row r="20" spans="1:16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16" ht="12.75" customHeight="1" x14ac:dyDescent="0.2">
      <c r="A21" s="32"/>
      <c r="B21" s="32"/>
      <c r="C21" s="32"/>
      <c r="D21" s="32"/>
      <c r="E21" s="32"/>
      <c r="F21" s="32"/>
      <c r="G21" s="32"/>
      <c r="H21" s="36"/>
      <c r="I21" s="32"/>
      <c r="J21" s="32"/>
    </row>
    <row r="22" spans="1:16" ht="12.75" customHeight="1" x14ac:dyDescent="0.2">
      <c r="A22" s="32"/>
      <c r="B22" s="32"/>
      <c r="C22" s="32"/>
      <c r="D22" s="32"/>
      <c r="E22" s="32"/>
      <c r="F22" s="32"/>
      <c r="G22" s="32"/>
      <c r="H22" s="36"/>
      <c r="I22" s="32"/>
      <c r="J22" s="32"/>
    </row>
    <row r="23" spans="1:16" ht="12.75" customHeight="1" x14ac:dyDescent="0.2">
      <c r="A23" s="32"/>
      <c r="B23" s="32"/>
      <c r="C23" s="32"/>
      <c r="D23" s="32"/>
      <c r="E23" s="32"/>
      <c r="F23" s="32"/>
      <c r="G23" s="32"/>
      <c r="H23" s="36"/>
      <c r="I23" s="32"/>
      <c r="J23" s="32"/>
    </row>
    <row r="24" spans="1:16" ht="12.75" customHeight="1" x14ac:dyDescent="0.2">
      <c r="A24" s="32"/>
      <c r="B24" s="32"/>
      <c r="C24" s="32"/>
      <c r="D24" s="32"/>
      <c r="E24" s="32"/>
      <c r="F24" s="32"/>
      <c r="G24" s="32"/>
      <c r="H24" s="36"/>
      <c r="I24" s="32"/>
      <c r="J24" s="32"/>
    </row>
    <row r="25" spans="1:16" ht="12.75" customHeight="1" x14ac:dyDescent="0.2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16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16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16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16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16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16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16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918B" sheet="1"/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55"/>
  <sheetViews>
    <sheetView showGridLines="0" topLeftCell="A16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25">
      <c r="A1" s="95" t="s">
        <v>58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59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49</v>
      </c>
      <c r="C3" s="160" t="s">
        <v>50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47" t="s">
        <v>33</v>
      </c>
      <c r="B4" s="148" t="s">
        <v>42</v>
      </c>
      <c r="C4" s="161" t="s">
        <v>50</v>
      </c>
      <c r="D4" s="149"/>
      <c r="E4" s="149"/>
      <c r="F4" s="149"/>
      <c r="G4" s="150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1" t="s">
        <v>34</v>
      </c>
      <c r="B6" s="154" t="s">
        <v>35</v>
      </c>
      <c r="C6" s="155" t="s">
        <v>36</v>
      </c>
      <c r="D6" s="152" t="s">
        <v>37</v>
      </c>
      <c r="E6" s="153" t="s">
        <v>38</v>
      </c>
      <c r="F6" s="156" t="s">
        <v>39</v>
      </c>
      <c r="G6" s="184" t="s">
        <v>40</v>
      </c>
      <c r="H6" s="185" t="s">
        <v>59</v>
      </c>
      <c r="I6" s="162" t="s">
        <v>60</v>
      </c>
      <c r="J6" s="54"/>
    </row>
    <row r="7" spans="1:60" x14ac:dyDescent="0.2">
      <c r="A7" s="186"/>
      <c r="B7" s="187" t="s">
        <v>61</v>
      </c>
      <c r="C7" s="188" t="s">
        <v>62</v>
      </c>
      <c r="D7" s="188"/>
      <c r="E7" s="190"/>
      <c r="F7" s="191"/>
      <c r="G7" s="191"/>
      <c r="H7" s="192"/>
      <c r="I7" s="193"/>
      <c r="J7" s="54"/>
    </row>
    <row r="8" spans="1:60" x14ac:dyDescent="0.2">
      <c r="A8" s="180" t="s">
        <v>63</v>
      </c>
      <c r="B8" s="163" t="s">
        <v>42</v>
      </c>
      <c r="C8" s="205" t="s">
        <v>81</v>
      </c>
      <c r="D8" s="166"/>
      <c r="E8" s="171"/>
      <c r="F8" s="174">
        <f>SUM(G9:G13)</f>
        <v>0</v>
      </c>
      <c r="G8" s="175"/>
      <c r="H8" s="176"/>
      <c r="I8" s="182"/>
      <c r="J8" s="54"/>
    </row>
    <row r="9" spans="1:60" outlineLevel="1" x14ac:dyDescent="0.2">
      <c r="A9" s="181">
        <v>1</v>
      </c>
      <c r="B9" s="164" t="s">
        <v>674</v>
      </c>
      <c r="C9" s="206" t="s">
        <v>675</v>
      </c>
      <c r="D9" s="168" t="s">
        <v>113</v>
      </c>
      <c r="E9" s="172">
        <v>2.65</v>
      </c>
      <c r="F9" s="177"/>
      <c r="G9" s="178">
        <f>E9*F9</f>
        <v>0</v>
      </c>
      <c r="H9" s="179"/>
      <c r="I9" s="183" t="s">
        <v>69</v>
      </c>
      <c r="J9" s="157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>
        <v>21</v>
      </c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81">
        <v>2</v>
      </c>
      <c r="B10" s="164" t="s">
        <v>676</v>
      </c>
      <c r="C10" s="206" t="s">
        <v>677</v>
      </c>
      <c r="D10" s="168" t="s">
        <v>86</v>
      </c>
      <c r="E10" s="172">
        <v>3.95</v>
      </c>
      <c r="F10" s="177"/>
      <c r="G10" s="178">
        <f>E10*F10</f>
        <v>0</v>
      </c>
      <c r="H10" s="179"/>
      <c r="I10" s="183" t="s">
        <v>69</v>
      </c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>
        <v>21</v>
      </c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81"/>
      <c r="B11" s="164"/>
      <c r="C11" s="242" t="s">
        <v>678</v>
      </c>
      <c r="D11" s="216"/>
      <c r="E11" s="220"/>
      <c r="F11" s="227"/>
      <c r="G11" s="228"/>
      <c r="H11" s="179"/>
      <c r="I11" s="183"/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211" t="str">
        <f>C11</f>
        <v>včetně strojního přemístění materiálu pro zásyp ze vzdálenosti do 10 m od okraje zásypu</v>
      </c>
      <c r="BB11" s="158"/>
      <c r="BC11" s="158"/>
      <c r="BD11" s="158"/>
      <c r="BE11" s="158"/>
      <c r="BF11" s="158"/>
      <c r="BG11" s="158"/>
      <c r="BH11" s="158"/>
    </row>
    <row r="12" spans="1:60" ht="22.5" outlineLevel="1" x14ac:dyDescent="0.2">
      <c r="A12" s="181">
        <v>3</v>
      </c>
      <c r="B12" s="164" t="s">
        <v>679</v>
      </c>
      <c r="C12" s="206" t="s">
        <v>826</v>
      </c>
      <c r="D12" s="168" t="s">
        <v>86</v>
      </c>
      <c r="E12" s="172">
        <v>4.45</v>
      </c>
      <c r="F12" s="177"/>
      <c r="G12" s="178">
        <f>E12*F12</f>
        <v>0</v>
      </c>
      <c r="H12" s="179"/>
      <c r="I12" s="183" t="s">
        <v>69</v>
      </c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>
        <v>21</v>
      </c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81"/>
      <c r="B13" s="164"/>
      <c r="C13" s="207" t="s">
        <v>827</v>
      </c>
      <c r="D13" s="170"/>
      <c r="E13" s="173"/>
      <c r="F13" s="178"/>
      <c r="G13" s="178"/>
      <c r="H13" s="179"/>
      <c r="I13" s="183"/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x14ac:dyDescent="0.2">
      <c r="A14" s="180" t="s">
        <v>63</v>
      </c>
      <c r="B14" s="163" t="s">
        <v>79</v>
      </c>
      <c r="C14" s="205" t="s">
        <v>189</v>
      </c>
      <c r="D14" s="166"/>
      <c r="E14" s="171"/>
      <c r="F14" s="225">
        <f>SUM(G15:G15)</f>
        <v>0</v>
      </c>
      <c r="G14" s="226"/>
      <c r="H14" s="176"/>
      <c r="I14" s="182"/>
      <c r="J14" s="54"/>
    </row>
    <row r="15" spans="1:60" outlineLevel="1" x14ac:dyDescent="0.2">
      <c r="A15" s="181">
        <v>4</v>
      </c>
      <c r="B15" s="164" t="s">
        <v>682</v>
      </c>
      <c r="C15" s="206" t="s">
        <v>683</v>
      </c>
      <c r="D15" s="168" t="s">
        <v>86</v>
      </c>
      <c r="E15" s="172">
        <v>0.26</v>
      </c>
      <c r="F15" s="177"/>
      <c r="G15" s="178">
        <f>E15*F15</f>
        <v>0</v>
      </c>
      <c r="H15" s="179"/>
      <c r="I15" s="183" t="s">
        <v>69</v>
      </c>
      <c r="J15" s="157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>
        <v>21</v>
      </c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x14ac:dyDescent="0.2">
      <c r="A16" s="180" t="s">
        <v>63</v>
      </c>
      <c r="B16" s="163" t="s">
        <v>828</v>
      </c>
      <c r="C16" s="205" t="s">
        <v>829</v>
      </c>
      <c r="D16" s="166"/>
      <c r="E16" s="171"/>
      <c r="F16" s="225">
        <f>SUM(G17:G18)</f>
        <v>0</v>
      </c>
      <c r="G16" s="226"/>
      <c r="H16" s="176"/>
      <c r="I16" s="182"/>
      <c r="J16" s="54"/>
    </row>
    <row r="17" spans="1:60" outlineLevel="1" x14ac:dyDescent="0.2">
      <c r="A17" s="181">
        <v>5</v>
      </c>
      <c r="B17" s="164" t="s">
        <v>830</v>
      </c>
      <c r="C17" s="206" t="s">
        <v>831</v>
      </c>
      <c r="D17" s="168" t="s">
        <v>133</v>
      </c>
      <c r="E17" s="172">
        <v>1</v>
      </c>
      <c r="F17" s="177"/>
      <c r="G17" s="178">
        <f>E17*F17</f>
        <v>0</v>
      </c>
      <c r="H17" s="179"/>
      <c r="I17" s="183" t="s">
        <v>69</v>
      </c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>
        <v>21</v>
      </c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81">
        <v>6</v>
      </c>
      <c r="B18" s="164" t="s">
        <v>832</v>
      </c>
      <c r="C18" s="206" t="s">
        <v>833</v>
      </c>
      <c r="D18" s="168" t="s">
        <v>133</v>
      </c>
      <c r="E18" s="172">
        <v>1</v>
      </c>
      <c r="F18" s="177"/>
      <c r="G18" s="178">
        <f>E18*F18</f>
        <v>0</v>
      </c>
      <c r="H18" s="179"/>
      <c r="I18" s="183" t="s">
        <v>69</v>
      </c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>
        <v>21</v>
      </c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x14ac:dyDescent="0.2">
      <c r="A19" s="180" t="s">
        <v>63</v>
      </c>
      <c r="B19" s="163" t="s">
        <v>834</v>
      </c>
      <c r="C19" s="205" t="s">
        <v>81</v>
      </c>
      <c r="D19" s="166"/>
      <c r="E19" s="171"/>
      <c r="F19" s="225">
        <f>SUM(G20:G44)</f>
        <v>0</v>
      </c>
      <c r="G19" s="226"/>
      <c r="H19" s="176"/>
      <c r="I19" s="182"/>
      <c r="J19" s="54"/>
    </row>
    <row r="20" spans="1:60" outlineLevel="1" x14ac:dyDescent="0.2">
      <c r="A20" s="181"/>
      <c r="B20" s="212" t="s">
        <v>835</v>
      </c>
      <c r="C20" s="239"/>
      <c r="D20" s="214"/>
      <c r="E20" s="218"/>
      <c r="F20" s="222"/>
      <c r="G20" s="223"/>
      <c r="H20" s="179"/>
      <c r="I20" s="183"/>
      <c r="J20" s="157"/>
      <c r="K20" s="158">
        <v>1</v>
      </c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ht="22.5" outlineLevel="1" x14ac:dyDescent="0.2">
      <c r="A21" s="181"/>
      <c r="B21" s="213" t="s">
        <v>836</v>
      </c>
      <c r="C21" s="240"/>
      <c r="D21" s="229"/>
      <c r="E21" s="230"/>
      <c r="F21" s="231"/>
      <c r="G21" s="224"/>
      <c r="H21" s="179"/>
      <c r="I21" s="183"/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211" t="str">
        <f>B21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81"/>
      <c r="B22" s="213" t="s">
        <v>837</v>
      </c>
      <c r="C22" s="240"/>
      <c r="D22" s="229"/>
      <c r="E22" s="230"/>
      <c r="F22" s="231"/>
      <c r="G22" s="224"/>
      <c r="H22" s="179"/>
      <c r="I22" s="183"/>
      <c r="J22" s="157"/>
      <c r="K22" s="158">
        <v>2</v>
      </c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81">
        <v>7</v>
      </c>
      <c r="B23" s="164" t="s">
        <v>838</v>
      </c>
      <c r="C23" s="206" t="s">
        <v>839</v>
      </c>
      <c r="D23" s="168" t="s">
        <v>86</v>
      </c>
      <c r="E23" s="172">
        <v>3</v>
      </c>
      <c r="F23" s="177"/>
      <c r="G23" s="178">
        <f>E23*F23</f>
        <v>0</v>
      </c>
      <c r="H23" s="179" t="s">
        <v>87</v>
      </c>
      <c r="I23" s="183" t="s">
        <v>88</v>
      </c>
      <c r="J23" s="157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>
        <v>21</v>
      </c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81"/>
      <c r="B24" s="164"/>
      <c r="C24" s="207" t="s">
        <v>840</v>
      </c>
      <c r="D24" s="170"/>
      <c r="E24" s="173">
        <v>3</v>
      </c>
      <c r="F24" s="178"/>
      <c r="G24" s="178"/>
      <c r="H24" s="179"/>
      <c r="I24" s="183"/>
      <c r="J24" s="157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81"/>
      <c r="B25" s="213" t="s">
        <v>841</v>
      </c>
      <c r="C25" s="240"/>
      <c r="D25" s="229"/>
      <c r="E25" s="230"/>
      <c r="F25" s="231"/>
      <c r="G25" s="224"/>
      <c r="H25" s="179"/>
      <c r="I25" s="183"/>
      <c r="J25" s="157"/>
      <c r="K25" s="158">
        <v>3</v>
      </c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outlineLevel="1" x14ac:dyDescent="0.2">
      <c r="A26" s="181">
        <v>8</v>
      </c>
      <c r="B26" s="164" t="s">
        <v>842</v>
      </c>
      <c r="C26" s="206" t="s">
        <v>843</v>
      </c>
      <c r="D26" s="168" t="s">
        <v>86</v>
      </c>
      <c r="E26" s="172">
        <v>3</v>
      </c>
      <c r="F26" s="177"/>
      <c r="G26" s="178">
        <f>E26*F26</f>
        <v>0</v>
      </c>
      <c r="H26" s="179" t="s">
        <v>87</v>
      </c>
      <c r="I26" s="183" t="s">
        <v>88</v>
      </c>
      <c r="J26" s="157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>
        <v>21</v>
      </c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</row>
    <row r="27" spans="1:60" outlineLevel="1" x14ac:dyDescent="0.2">
      <c r="A27" s="181"/>
      <c r="B27" s="164"/>
      <c r="C27" s="207" t="s">
        <v>840</v>
      </c>
      <c r="D27" s="170"/>
      <c r="E27" s="173">
        <v>3</v>
      </c>
      <c r="F27" s="178"/>
      <c r="G27" s="178"/>
      <c r="H27" s="179"/>
      <c r="I27" s="183"/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81"/>
      <c r="B28" s="213" t="s">
        <v>844</v>
      </c>
      <c r="C28" s="240"/>
      <c r="D28" s="229"/>
      <c r="E28" s="230"/>
      <c r="F28" s="231"/>
      <c r="G28" s="224"/>
      <c r="H28" s="179"/>
      <c r="I28" s="183"/>
      <c r="J28" s="157"/>
      <c r="K28" s="158">
        <v>1</v>
      </c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81"/>
      <c r="B29" s="213" t="s">
        <v>845</v>
      </c>
      <c r="C29" s="240"/>
      <c r="D29" s="229"/>
      <c r="E29" s="230"/>
      <c r="F29" s="231"/>
      <c r="G29" s="224"/>
      <c r="H29" s="179"/>
      <c r="I29" s="183"/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outlineLevel="1" x14ac:dyDescent="0.2">
      <c r="A30" s="181">
        <v>9</v>
      </c>
      <c r="B30" s="164" t="s">
        <v>846</v>
      </c>
      <c r="C30" s="206" t="s">
        <v>847</v>
      </c>
      <c r="D30" s="168" t="s">
        <v>113</v>
      </c>
      <c r="E30" s="172">
        <v>10</v>
      </c>
      <c r="F30" s="177"/>
      <c r="G30" s="178">
        <f>E30*F30</f>
        <v>0</v>
      </c>
      <c r="H30" s="179" t="s">
        <v>87</v>
      </c>
      <c r="I30" s="183" t="s">
        <v>88</v>
      </c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>
        <v>21</v>
      </c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outlineLevel="1" x14ac:dyDescent="0.2">
      <c r="A31" s="181"/>
      <c r="B31" s="164"/>
      <c r="C31" s="207" t="s">
        <v>848</v>
      </c>
      <c r="D31" s="170"/>
      <c r="E31" s="173">
        <v>10</v>
      </c>
      <c r="F31" s="178"/>
      <c r="G31" s="178"/>
      <c r="H31" s="179"/>
      <c r="I31" s="183"/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</row>
    <row r="32" spans="1:60" outlineLevel="1" x14ac:dyDescent="0.2">
      <c r="A32" s="181"/>
      <c r="B32" s="213" t="s">
        <v>849</v>
      </c>
      <c r="C32" s="240"/>
      <c r="D32" s="229"/>
      <c r="E32" s="230"/>
      <c r="F32" s="231"/>
      <c r="G32" s="224"/>
      <c r="H32" s="179"/>
      <c r="I32" s="183"/>
      <c r="J32" s="157"/>
      <c r="K32" s="158">
        <v>1</v>
      </c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outlineLevel="1" x14ac:dyDescent="0.2">
      <c r="A33" s="181"/>
      <c r="B33" s="213" t="s">
        <v>850</v>
      </c>
      <c r="C33" s="240"/>
      <c r="D33" s="229"/>
      <c r="E33" s="230"/>
      <c r="F33" s="231"/>
      <c r="G33" s="224"/>
      <c r="H33" s="179"/>
      <c r="I33" s="183"/>
      <c r="J33" s="157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</row>
    <row r="34" spans="1:60" outlineLevel="1" x14ac:dyDescent="0.2">
      <c r="A34" s="181">
        <v>10</v>
      </c>
      <c r="B34" s="164" t="s">
        <v>851</v>
      </c>
      <c r="C34" s="206" t="s">
        <v>852</v>
      </c>
      <c r="D34" s="168" t="s">
        <v>113</v>
      </c>
      <c r="E34" s="172">
        <v>3</v>
      </c>
      <c r="F34" s="177"/>
      <c r="G34" s="178">
        <f>E34*F34</f>
        <v>0</v>
      </c>
      <c r="H34" s="179" t="s">
        <v>87</v>
      </c>
      <c r="I34" s="183" t="s">
        <v>88</v>
      </c>
      <c r="J34" s="157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>
        <v>21</v>
      </c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outlineLevel="1" x14ac:dyDescent="0.2">
      <c r="A35" s="181"/>
      <c r="B35" s="164"/>
      <c r="C35" s="207" t="s">
        <v>840</v>
      </c>
      <c r="D35" s="170"/>
      <c r="E35" s="173">
        <v>3</v>
      </c>
      <c r="F35" s="178"/>
      <c r="G35" s="178"/>
      <c r="H35" s="179"/>
      <c r="I35" s="183"/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</row>
    <row r="36" spans="1:60" outlineLevel="1" x14ac:dyDescent="0.2">
      <c r="A36" s="181"/>
      <c r="B36" s="213" t="s">
        <v>853</v>
      </c>
      <c r="C36" s="240"/>
      <c r="D36" s="229"/>
      <c r="E36" s="230"/>
      <c r="F36" s="231"/>
      <c r="G36" s="224"/>
      <c r="H36" s="179"/>
      <c r="I36" s="183"/>
      <c r="J36" s="157"/>
      <c r="K36" s="158">
        <v>1</v>
      </c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</row>
    <row r="37" spans="1:60" outlineLevel="1" x14ac:dyDescent="0.2">
      <c r="A37" s="181"/>
      <c r="B37" s="213" t="s">
        <v>854</v>
      </c>
      <c r="C37" s="240"/>
      <c r="D37" s="229"/>
      <c r="E37" s="230"/>
      <c r="F37" s="231"/>
      <c r="G37" s="224"/>
      <c r="H37" s="179"/>
      <c r="I37" s="183"/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</row>
    <row r="38" spans="1:60" outlineLevel="1" x14ac:dyDescent="0.2">
      <c r="A38" s="181">
        <v>11</v>
      </c>
      <c r="B38" s="164" t="s">
        <v>855</v>
      </c>
      <c r="C38" s="206" t="s">
        <v>856</v>
      </c>
      <c r="D38" s="168" t="s">
        <v>113</v>
      </c>
      <c r="E38" s="172">
        <v>1.5</v>
      </c>
      <c r="F38" s="177"/>
      <c r="G38" s="178">
        <f>E38*F38</f>
        <v>0</v>
      </c>
      <c r="H38" s="179" t="s">
        <v>87</v>
      </c>
      <c r="I38" s="183" t="s">
        <v>88</v>
      </c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>
        <v>21</v>
      </c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</row>
    <row r="39" spans="1:60" outlineLevel="1" x14ac:dyDescent="0.2">
      <c r="A39" s="181"/>
      <c r="B39" s="164"/>
      <c r="C39" s="207" t="s">
        <v>857</v>
      </c>
      <c r="D39" s="170"/>
      <c r="E39" s="173">
        <v>1.5</v>
      </c>
      <c r="F39" s="178"/>
      <c r="G39" s="178"/>
      <c r="H39" s="179"/>
      <c r="I39" s="183"/>
      <c r="J39" s="157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</row>
    <row r="40" spans="1:60" outlineLevel="1" x14ac:dyDescent="0.2">
      <c r="A40" s="181">
        <v>12</v>
      </c>
      <c r="B40" s="164" t="s">
        <v>858</v>
      </c>
      <c r="C40" s="206" t="s">
        <v>859</v>
      </c>
      <c r="D40" s="168" t="s">
        <v>318</v>
      </c>
      <c r="E40" s="172">
        <v>0.5</v>
      </c>
      <c r="F40" s="177"/>
      <c r="G40" s="178">
        <f>E40*F40</f>
        <v>0</v>
      </c>
      <c r="H40" s="179"/>
      <c r="I40" s="183" t="s">
        <v>69</v>
      </c>
      <c r="J40" s="157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>
        <v>21</v>
      </c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1:60" outlineLevel="1" x14ac:dyDescent="0.2">
      <c r="A41" s="181">
        <v>13</v>
      </c>
      <c r="B41" s="164" t="s">
        <v>676</v>
      </c>
      <c r="C41" s="206" t="s">
        <v>677</v>
      </c>
      <c r="D41" s="168" t="s">
        <v>86</v>
      </c>
      <c r="E41" s="172">
        <v>3</v>
      </c>
      <c r="F41" s="177"/>
      <c r="G41" s="178">
        <f>E41*F41</f>
        <v>0</v>
      </c>
      <c r="H41" s="179"/>
      <c r="I41" s="183" t="s">
        <v>69</v>
      </c>
      <c r="J41" s="157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>
        <v>21</v>
      </c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</row>
    <row r="42" spans="1:60" outlineLevel="1" x14ac:dyDescent="0.2">
      <c r="A42" s="181"/>
      <c r="B42" s="164"/>
      <c r="C42" s="242" t="s">
        <v>678</v>
      </c>
      <c r="D42" s="216"/>
      <c r="E42" s="220"/>
      <c r="F42" s="227"/>
      <c r="G42" s="228"/>
      <c r="H42" s="179"/>
      <c r="I42" s="183"/>
      <c r="J42" s="157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211" t="str">
        <f>C42</f>
        <v>včetně strojního přemístění materiálu pro zásyp ze vzdálenosti do 10 m od okraje zásypu</v>
      </c>
      <c r="BB42" s="158"/>
      <c r="BC42" s="158"/>
      <c r="BD42" s="158"/>
      <c r="BE42" s="158"/>
      <c r="BF42" s="158"/>
      <c r="BG42" s="158"/>
      <c r="BH42" s="158"/>
    </row>
    <row r="43" spans="1:60" outlineLevel="1" x14ac:dyDescent="0.2">
      <c r="A43" s="181"/>
      <c r="B43" s="164"/>
      <c r="C43" s="207" t="s">
        <v>840</v>
      </c>
      <c r="D43" s="170"/>
      <c r="E43" s="173">
        <v>3</v>
      </c>
      <c r="F43" s="178"/>
      <c r="G43" s="178"/>
      <c r="H43" s="179"/>
      <c r="I43" s="183"/>
      <c r="J43" s="157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1:60" outlineLevel="1" x14ac:dyDescent="0.2">
      <c r="A44" s="181">
        <v>14</v>
      </c>
      <c r="B44" s="164" t="s">
        <v>860</v>
      </c>
      <c r="C44" s="206" t="s">
        <v>861</v>
      </c>
      <c r="D44" s="168" t="s">
        <v>133</v>
      </c>
      <c r="E44" s="172">
        <v>1</v>
      </c>
      <c r="F44" s="177"/>
      <c r="G44" s="178">
        <f>E44*F44</f>
        <v>0</v>
      </c>
      <c r="H44" s="179"/>
      <c r="I44" s="183" t="s">
        <v>69</v>
      </c>
      <c r="J44" s="157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>
        <v>21</v>
      </c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</row>
    <row r="45" spans="1:60" x14ac:dyDescent="0.2">
      <c r="A45" s="180" t="s">
        <v>63</v>
      </c>
      <c r="B45" s="163" t="s">
        <v>687</v>
      </c>
      <c r="C45" s="205" t="s">
        <v>688</v>
      </c>
      <c r="D45" s="166"/>
      <c r="E45" s="171"/>
      <c r="F45" s="225">
        <f>SUM(G46:G53)</f>
        <v>0</v>
      </c>
      <c r="G45" s="226"/>
      <c r="H45" s="176"/>
      <c r="I45" s="182"/>
      <c r="J45" s="54"/>
    </row>
    <row r="46" spans="1:60" outlineLevel="1" x14ac:dyDescent="0.2">
      <c r="A46" s="181">
        <v>15</v>
      </c>
      <c r="B46" s="164" t="s">
        <v>862</v>
      </c>
      <c r="C46" s="206" t="s">
        <v>863</v>
      </c>
      <c r="D46" s="168" t="s">
        <v>133</v>
      </c>
      <c r="E46" s="172">
        <v>1</v>
      </c>
      <c r="F46" s="177"/>
      <c r="G46" s="178">
        <f>E46*F46</f>
        <v>0</v>
      </c>
      <c r="H46" s="179"/>
      <c r="I46" s="183" t="s">
        <v>69</v>
      </c>
      <c r="J46" s="157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>
        <v>21</v>
      </c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</row>
    <row r="47" spans="1:60" outlineLevel="1" x14ac:dyDescent="0.2">
      <c r="A47" s="181"/>
      <c r="B47" s="164"/>
      <c r="C47" s="242" t="s">
        <v>725</v>
      </c>
      <c r="D47" s="216"/>
      <c r="E47" s="220"/>
      <c r="F47" s="227"/>
      <c r="G47" s="228"/>
      <c r="H47" s="179"/>
      <c r="I47" s="183"/>
      <c r="J47" s="157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211" t="str">
        <f>C47</f>
        <v>Včetně pomocného lešení o výšce podlahy do 1900 mm a pro zatížení do 1,5 kPa.</v>
      </c>
      <c r="BB47" s="158"/>
      <c r="BC47" s="158"/>
      <c r="BD47" s="158"/>
      <c r="BE47" s="158"/>
      <c r="BF47" s="158"/>
      <c r="BG47" s="158"/>
      <c r="BH47" s="158"/>
    </row>
    <row r="48" spans="1:60" outlineLevel="1" x14ac:dyDescent="0.2">
      <c r="A48" s="181">
        <v>16</v>
      </c>
      <c r="B48" s="164" t="s">
        <v>704</v>
      </c>
      <c r="C48" s="206" t="s">
        <v>705</v>
      </c>
      <c r="D48" s="168" t="s">
        <v>318</v>
      </c>
      <c r="E48" s="172">
        <v>3</v>
      </c>
      <c r="F48" s="177"/>
      <c r="G48" s="178">
        <f>E48*F48</f>
        <v>0</v>
      </c>
      <c r="H48" s="179"/>
      <c r="I48" s="183" t="s">
        <v>69</v>
      </c>
      <c r="J48" s="157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>
        <v>21</v>
      </c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</row>
    <row r="49" spans="1:60" outlineLevel="1" x14ac:dyDescent="0.2">
      <c r="A49" s="181"/>
      <c r="B49" s="164"/>
      <c r="C49" s="242" t="s">
        <v>691</v>
      </c>
      <c r="D49" s="216"/>
      <c r="E49" s="220"/>
      <c r="F49" s="227"/>
      <c r="G49" s="228"/>
      <c r="H49" s="179"/>
      <c r="I49" s="183"/>
      <c r="J49" s="157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211" t="str">
        <f>C49</f>
        <v>Potrubí včetně tvarovek. Bez zednických výpomocí.</v>
      </c>
      <c r="BB49" s="158"/>
      <c r="BC49" s="158"/>
      <c r="BD49" s="158"/>
      <c r="BE49" s="158"/>
      <c r="BF49" s="158"/>
      <c r="BG49" s="158"/>
      <c r="BH49" s="158"/>
    </row>
    <row r="50" spans="1:60" outlineLevel="1" x14ac:dyDescent="0.2">
      <c r="A50" s="181">
        <v>17</v>
      </c>
      <c r="B50" s="164" t="s">
        <v>712</v>
      </c>
      <c r="C50" s="206" t="s">
        <v>713</v>
      </c>
      <c r="D50" s="168" t="s">
        <v>318</v>
      </c>
      <c r="E50" s="172">
        <v>3</v>
      </c>
      <c r="F50" s="177"/>
      <c r="G50" s="178">
        <f>E50*F50</f>
        <v>0</v>
      </c>
      <c r="H50" s="179"/>
      <c r="I50" s="183" t="s">
        <v>69</v>
      </c>
      <c r="J50" s="157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>
        <v>21</v>
      </c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</row>
    <row r="51" spans="1:60" outlineLevel="1" x14ac:dyDescent="0.2">
      <c r="A51" s="181">
        <v>18</v>
      </c>
      <c r="B51" s="164" t="s">
        <v>714</v>
      </c>
      <c r="C51" s="206" t="s">
        <v>715</v>
      </c>
      <c r="D51" s="168" t="s">
        <v>155</v>
      </c>
      <c r="E51" s="172">
        <v>1.065E-2</v>
      </c>
      <c r="F51" s="177"/>
      <c r="G51" s="178">
        <f>E51*F51</f>
        <v>0</v>
      </c>
      <c r="H51" s="179"/>
      <c r="I51" s="183" t="s">
        <v>69</v>
      </c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>
        <v>21</v>
      </c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</row>
    <row r="52" spans="1:60" outlineLevel="1" x14ac:dyDescent="0.2">
      <c r="A52" s="181">
        <v>19</v>
      </c>
      <c r="B52" s="164" t="s">
        <v>864</v>
      </c>
      <c r="C52" s="206" t="s">
        <v>865</v>
      </c>
      <c r="D52" s="168" t="s">
        <v>155</v>
      </c>
      <c r="E52" s="172">
        <v>1.065E-2</v>
      </c>
      <c r="F52" s="177"/>
      <c r="G52" s="178">
        <f>E52*F52</f>
        <v>0</v>
      </c>
      <c r="H52" s="179"/>
      <c r="I52" s="183" t="s">
        <v>69</v>
      </c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>
        <v>21</v>
      </c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</row>
    <row r="53" spans="1:60" ht="13.5" outlineLevel="1" thickBot="1" x14ac:dyDescent="0.25">
      <c r="A53" s="194">
        <v>20</v>
      </c>
      <c r="B53" s="195" t="s">
        <v>866</v>
      </c>
      <c r="C53" s="245" t="s">
        <v>867</v>
      </c>
      <c r="D53" s="232" t="s">
        <v>133</v>
      </c>
      <c r="E53" s="233">
        <v>1</v>
      </c>
      <c r="F53" s="234"/>
      <c r="G53" s="198">
        <f>E53*F53</f>
        <v>0</v>
      </c>
      <c r="H53" s="199"/>
      <c r="I53" s="200" t="s">
        <v>69</v>
      </c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>
        <v>21</v>
      </c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</row>
    <row r="54" spans="1:60" hidden="1" x14ac:dyDescent="0.2">
      <c r="C54" s="246"/>
      <c r="AK54">
        <f>SUM(AK1:AK53)</f>
        <v>0</v>
      </c>
      <c r="AL54">
        <f>SUM(AL1:AL53)</f>
        <v>0</v>
      </c>
      <c r="AN54">
        <v>15</v>
      </c>
      <c r="AO54">
        <v>21</v>
      </c>
    </row>
    <row r="55" spans="1:60" ht="13.5" hidden="1" thickBot="1" x14ac:dyDescent="0.25">
      <c r="A55" s="235"/>
      <c r="B55" s="236" t="s">
        <v>74</v>
      </c>
      <c r="C55" s="247"/>
      <c r="D55" s="237"/>
      <c r="E55" s="237"/>
      <c r="F55" s="237"/>
      <c r="G55" s="238">
        <f>F8+F14+F16+F19+F45</f>
        <v>0</v>
      </c>
      <c r="AN55">
        <f>SUMIF(AM8:AM54,AN54,G8:G54)</f>
        <v>0</v>
      </c>
      <c r="AO55">
        <f>SUMIF(AM8:AM54,AO54,G8:G54)</f>
        <v>0</v>
      </c>
    </row>
  </sheetData>
  <sheetProtection password="918B" sheet="1"/>
  <mergeCells count="24">
    <mergeCell ref="B36:G36"/>
    <mergeCell ref="B37:G37"/>
    <mergeCell ref="C42:G42"/>
    <mergeCell ref="F45:G45"/>
    <mergeCell ref="C47:G47"/>
    <mergeCell ref="C49:G49"/>
    <mergeCell ref="B22:G22"/>
    <mergeCell ref="B25:G25"/>
    <mergeCell ref="B28:G28"/>
    <mergeCell ref="B29:G29"/>
    <mergeCell ref="B32:G32"/>
    <mergeCell ref="B33:G33"/>
    <mergeCell ref="C11:G11"/>
    <mergeCell ref="F14:G14"/>
    <mergeCell ref="F16:G16"/>
    <mergeCell ref="F19:G19"/>
    <mergeCell ref="B20:G20"/>
    <mergeCell ref="B21:G21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horizontalDpi="4294967293" verticalDpi="0" r:id="rId1"/>
  <headerFooter>
    <oddFooter>&amp;R&amp;"Arial,Obyčejné"Strana &amp;P z &amp;N&amp;L&amp;9Zpracováno programem &amp;"Arial CE,Tučné"BUILDpower S,  © RTS, a.s.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26"/>
  <sheetViews>
    <sheetView showGridLines="0" tabSelected="1" topLeftCell="B1" zoomScaleNormal="100" zoomScaleSheetLayoutView="75" workbookViewId="0">
      <selection activeCell="O1" sqref="O1:P1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26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42</v>
      </c>
      <c r="F5" s="10"/>
      <c r="G5" s="11"/>
      <c r="I5" s="11"/>
    </row>
    <row r="6" spans="1:14" ht="13.5" customHeight="1" x14ac:dyDescent="0.25">
      <c r="B6" s="10"/>
      <c r="C6" s="37"/>
      <c r="D6" s="103" t="s">
        <v>43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 t="s">
        <v>27</v>
      </c>
      <c r="D8" s="47">
        <f>J26</f>
        <v>0</v>
      </c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24</v>
      </c>
      <c r="D11" s="12"/>
      <c r="H11" s="13" t="s">
        <v>2</v>
      </c>
      <c r="J11" s="51"/>
    </row>
    <row r="12" spans="1:14" x14ac:dyDescent="0.2">
      <c r="D12" s="12"/>
      <c r="H12" s="13" t="s">
        <v>3</v>
      </c>
      <c r="J12" s="51"/>
    </row>
    <row r="13" spans="1:14" ht="12" customHeight="1" x14ac:dyDescent="0.2">
      <c r="C13" s="13"/>
      <c r="D13" s="12"/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18</v>
      </c>
      <c r="D15" s="12"/>
      <c r="H15" s="13" t="s">
        <v>2</v>
      </c>
      <c r="J15" s="52"/>
    </row>
    <row r="16" spans="1:14" ht="12" customHeight="1" x14ac:dyDescent="0.2">
      <c r="C16" s="13"/>
      <c r="D16" s="12"/>
      <c r="H16" s="13" t="s">
        <v>3</v>
      </c>
      <c r="J16" s="52"/>
    </row>
    <row r="17" spans="1:16" ht="12" customHeight="1" x14ac:dyDescent="0.2">
      <c r="C17" s="13"/>
      <c r="D17" s="12"/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104"/>
      <c r="B21" s="105" t="s">
        <v>20</v>
      </c>
      <c r="C21" s="106"/>
      <c r="D21" s="106"/>
      <c r="E21" s="107"/>
      <c r="F21" s="108"/>
      <c r="G21" s="108"/>
      <c r="H21" s="112" t="s">
        <v>21</v>
      </c>
      <c r="I21" s="113" t="s">
        <v>22</v>
      </c>
      <c r="J21" s="114" t="s">
        <v>23</v>
      </c>
    </row>
    <row r="22" spans="1:16" x14ac:dyDescent="0.2">
      <c r="A22" s="109"/>
      <c r="B22" s="109" t="s">
        <v>44</v>
      </c>
      <c r="C22" s="110" t="s">
        <v>45</v>
      </c>
      <c r="D22" s="110"/>
      <c r="E22" s="110"/>
      <c r="F22" s="110"/>
      <c r="G22" s="111"/>
      <c r="H22" s="115"/>
      <c r="I22" s="116">
        <v>1</v>
      </c>
      <c r="J22" s="117">
        <f>'Rekapitulace Objekt SO 02'!H19</f>
        <v>0</v>
      </c>
      <c r="O22" t="s">
        <v>868</v>
      </c>
      <c r="P22" t="s">
        <v>868</v>
      </c>
    </row>
    <row r="23" spans="1:16" x14ac:dyDescent="0.2">
      <c r="A23" s="109"/>
      <c r="B23" s="109" t="s">
        <v>46</v>
      </c>
      <c r="C23" s="110"/>
      <c r="D23" s="110"/>
      <c r="E23" s="110"/>
      <c r="F23" s="110"/>
      <c r="G23" s="111"/>
      <c r="H23" s="115"/>
      <c r="I23" s="116">
        <v>2</v>
      </c>
      <c r="J23" s="117"/>
    </row>
    <row r="24" spans="1:16" x14ac:dyDescent="0.2">
      <c r="A24" s="109"/>
      <c r="B24" s="109" t="s">
        <v>47</v>
      </c>
      <c r="C24" s="110" t="s">
        <v>48</v>
      </c>
      <c r="D24" s="110"/>
      <c r="E24" s="110"/>
      <c r="F24" s="110"/>
      <c r="G24" s="111"/>
      <c r="H24" s="115"/>
      <c r="I24" s="116">
        <v>4</v>
      </c>
      <c r="J24" s="117">
        <f>'Rekapitulace Objekt SO 01'!H22</f>
        <v>0</v>
      </c>
      <c r="O24" t="s">
        <v>868</v>
      </c>
      <c r="P24" t="s">
        <v>868</v>
      </c>
    </row>
    <row r="25" spans="1:16" x14ac:dyDescent="0.2">
      <c r="A25" s="109"/>
      <c r="B25" s="109" t="s">
        <v>49</v>
      </c>
      <c r="C25" s="110" t="s">
        <v>50</v>
      </c>
      <c r="D25" s="110"/>
      <c r="E25" s="110"/>
      <c r="F25" s="110"/>
      <c r="G25" s="111"/>
      <c r="H25" s="115"/>
      <c r="I25" s="116">
        <v>1</v>
      </c>
      <c r="J25" s="117">
        <f>'Rekapitulace Objekt SO 03'!H19</f>
        <v>0</v>
      </c>
      <c r="O25" t="s">
        <v>868</v>
      </c>
      <c r="P25" t="s">
        <v>868</v>
      </c>
    </row>
    <row r="26" spans="1:16" ht="25.5" customHeight="1" x14ac:dyDescent="0.25">
      <c r="A26" s="119"/>
      <c r="B26" s="120" t="s">
        <v>51</v>
      </c>
      <c r="C26" s="121"/>
      <c r="D26" s="121"/>
      <c r="E26" s="121"/>
      <c r="F26" s="122"/>
      <c r="G26" s="123"/>
      <c r="H26" s="124"/>
      <c r="I26" s="125"/>
      <c r="J26" s="118">
        <f>SUM(J22:J25)</f>
        <v>0</v>
      </c>
    </row>
  </sheetData>
  <sheetProtection password="918B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">
    <mergeCell ref="B26:E26"/>
  </mergeCells>
  <phoneticPr fontId="0" type="noConversion"/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style="35" customWidth="1"/>
  </cols>
  <sheetData>
    <row r="1" spans="1:8" ht="13.5" thickTop="1" x14ac:dyDescent="0.2">
      <c r="A1" s="23" t="s">
        <v>1</v>
      </c>
      <c r="B1" s="28" t="str">
        <f>Stavba!CisloStavby</f>
        <v>1</v>
      </c>
      <c r="C1" s="31" t="str">
        <f>Stavba!NazevStavby</f>
        <v>Stavební úpravy obj.Jižní 92/1,Bedřichovice-vyvolaná investice akcí Revitalizace návsi v Bedřichovic</v>
      </c>
      <c r="D1" s="31"/>
      <c r="E1" s="31"/>
      <c r="F1" s="31"/>
      <c r="G1" s="24"/>
      <c r="H1" s="33"/>
    </row>
    <row r="2" spans="1:8" ht="13.5" thickBot="1" x14ac:dyDescent="0.25">
      <c r="A2" s="25" t="s">
        <v>29</v>
      </c>
      <c r="B2" s="30"/>
      <c r="C2" s="92"/>
      <c r="D2" s="92"/>
      <c r="E2" s="92"/>
      <c r="F2" s="92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6" spans="1:8" ht="15.75" x14ac:dyDescent="0.25">
      <c r="A6" s="32" t="s">
        <v>25</v>
      </c>
      <c r="B6" s="29">
        <f>B2</f>
        <v>0</v>
      </c>
    </row>
    <row r="7" spans="1:8" ht="15.75" x14ac:dyDescent="0.25">
      <c r="B7" s="93">
        <f>C2</f>
        <v>0</v>
      </c>
      <c r="C7" s="94"/>
      <c r="D7" s="94"/>
      <c r="E7" s="94"/>
      <c r="F7" s="94"/>
      <c r="G7" s="94"/>
    </row>
    <row r="9" spans="1:8" s="32" customFormat="1" ht="12.75" customHeight="1" x14ac:dyDescent="0.2">
      <c r="A9" s="32" t="s">
        <v>28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password="918B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J50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95" t="s">
        <v>30</v>
      </c>
      <c r="B1" s="95"/>
      <c r="C1" s="96"/>
      <c r="D1" s="95"/>
      <c r="E1" s="95"/>
      <c r="F1" s="95"/>
      <c r="G1" s="95"/>
    </row>
    <row r="2" spans="1:7" ht="13.5" thickTop="1" x14ac:dyDescent="0.2">
      <c r="A2" s="55" t="s">
        <v>31</v>
      </c>
      <c r="B2" s="56"/>
      <c r="C2" s="97"/>
      <c r="D2" s="97"/>
      <c r="E2" s="97"/>
      <c r="F2" s="97"/>
      <c r="G2" s="98"/>
    </row>
    <row r="3" spans="1:7" x14ac:dyDescent="0.2">
      <c r="A3" s="57" t="s">
        <v>32</v>
      </c>
      <c r="B3" s="58"/>
      <c r="C3" s="99"/>
      <c r="D3" s="99"/>
      <c r="E3" s="99"/>
      <c r="F3" s="99"/>
      <c r="G3" s="100"/>
    </row>
    <row r="4" spans="1:7" ht="13.5" thickBot="1" x14ac:dyDescent="0.25">
      <c r="A4" s="59" t="s">
        <v>33</v>
      </c>
      <c r="B4" s="60"/>
      <c r="C4" s="101"/>
      <c r="D4" s="101"/>
      <c r="E4" s="101"/>
      <c r="F4" s="101"/>
      <c r="G4" s="102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34</v>
      </c>
      <c r="B6" s="65" t="s">
        <v>35</v>
      </c>
      <c r="C6" s="66" t="s">
        <v>36</v>
      </c>
      <c r="D6" s="67" t="s">
        <v>37</v>
      </c>
      <c r="E6" s="68" t="s">
        <v>38</v>
      </c>
      <c r="F6" s="69" t="s">
        <v>39</v>
      </c>
      <c r="G6" s="70" t="s">
        <v>40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password="918B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customWidth="1"/>
    <col min="15" max="16" width="0" hidden="1" customWidth="1"/>
  </cols>
  <sheetData>
    <row r="1" spans="1:10" ht="13.5" customHeight="1" thickTop="1" x14ac:dyDescent="0.2">
      <c r="A1" s="23" t="s">
        <v>1</v>
      </c>
      <c r="B1" s="28" t="str">
        <f>Stavba!CisloStavby</f>
        <v>1</v>
      </c>
      <c r="C1" s="31" t="str">
        <f>Stavba!NazevStavby</f>
        <v>Stavební úpravy obj.Jižní 92/1,Bedřichovice-vyvolaná investice akcí Revitalizace návsi v Bedřichovic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29</v>
      </c>
      <c r="B2" s="126" t="s">
        <v>44</v>
      </c>
      <c r="C2" s="127" t="s">
        <v>45</v>
      </c>
      <c r="D2" s="92"/>
      <c r="E2" s="92"/>
      <c r="F2" s="92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SO 02</v>
      </c>
      <c r="H6" s="35"/>
    </row>
    <row r="7" spans="1:10" ht="15.75" customHeight="1" x14ac:dyDescent="0.25">
      <c r="B7" s="93" t="str">
        <f>C2</f>
        <v>Stříška</v>
      </c>
      <c r="C7" s="94"/>
      <c r="D7" s="94"/>
      <c r="E7" s="94"/>
      <c r="F7" s="94"/>
      <c r="G7" s="94"/>
      <c r="H7" s="35"/>
    </row>
    <row r="8" spans="1:10" ht="12.75" customHeight="1" x14ac:dyDescent="0.2">
      <c r="H8" s="35"/>
    </row>
    <row r="9" spans="1:10" ht="12.75" customHeight="1" x14ac:dyDescent="0.2">
      <c r="A9" s="32" t="s">
        <v>28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52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8" t="s">
        <v>53</v>
      </c>
      <c r="B16" s="129"/>
      <c r="C16" s="129"/>
      <c r="D16" s="129"/>
      <c r="E16" s="129"/>
      <c r="F16" s="129"/>
      <c r="G16" s="129"/>
      <c r="H16" s="130"/>
      <c r="I16" s="32"/>
      <c r="J16" s="32"/>
    </row>
    <row r="17" spans="1:16" ht="12.75" customHeight="1" x14ac:dyDescent="0.2">
      <c r="A17" s="136" t="s">
        <v>54</v>
      </c>
      <c r="B17" s="137"/>
      <c r="C17" s="138"/>
      <c r="D17" s="138"/>
      <c r="E17" s="138"/>
      <c r="F17" s="138"/>
      <c r="G17" s="139"/>
      <c r="H17" s="140" t="s">
        <v>55</v>
      </c>
      <c r="I17" s="32"/>
      <c r="J17" s="32"/>
    </row>
    <row r="18" spans="1:16" ht="12.75" customHeight="1" x14ac:dyDescent="0.2">
      <c r="A18" s="134" t="s">
        <v>42</v>
      </c>
      <c r="B18" s="132" t="s">
        <v>56</v>
      </c>
      <c r="C18" s="131"/>
      <c r="D18" s="131"/>
      <c r="E18" s="131"/>
      <c r="F18" s="131"/>
      <c r="G18" s="133"/>
      <c r="H18" s="135">
        <f>'SO 02 1 Pol'!G14</f>
        <v>0</v>
      </c>
      <c r="I18" s="32"/>
      <c r="J18" s="32"/>
      <c r="O18">
        <f>'SO 02 1 Pol'!AN14</f>
        <v>0</v>
      </c>
      <c r="P18">
        <f>'SO 02 1 Pol'!AO14</f>
        <v>0</v>
      </c>
    </row>
    <row r="19" spans="1:16" ht="12.75" customHeight="1" thickBot="1" x14ac:dyDescent="0.25">
      <c r="A19" s="141"/>
      <c r="B19" s="142" t="s">
        <v>57</v>
      </c>
      <c r="C19" s="143"/>
      <c r="D19" s="144" t="str">
        <f>B2</f>
        <v>SO 02</v>
      </c>
      <c r="E19" s="143"/>
      <c r="F19" s="143"/>
      <c r="G19" s="145"/>
      <c r="H19" s="146">
        <f>SUM(H18:H18)</f>
        <v>0</v>
      </c>
      <c r="I19" s="32"/>
      <c r="J19" s="32"/>
    </row>
    <row r="20" spans="1:16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16" ht="12.75" customHeight="1" x14ac:dyDescent="0.2">
      <c r="A21" s="32"/>
      <c r="B21" s="32"/>
      <c r="C21" s="32"/>
      <c r="D21" s="32"/>
      <c r="E21" s="32"/>
      <c r="F21" s="32"/>
      <c r="G21" s="32"/>
      <c r="H21" s="36"/>
      <c r="I21" s="32"/>
      <c r="J21" s="32"/>
    </row>
    <row r="22" spans="1:16" ht="12.75" customHeight="1" x14ac:dyDescent="0.2">
      <c r="A22" s="32"/>
      <c r="B22" s="32"/>
      <c r="C22" s="32"/>
      <c r="D22" s="32"/>
      <c r="E22" s="32"/>
      <c r="F22" s="32"/>
      <c r="G22" s="32"/>
      <c r="H22" s="36"/>
      <c r="I22" s="32"/>
      <c r="J22" s="32"/>
    </row>
    <row r="23" spans="1:16" ht="12.75" customHeight="1" x14ac:dyDescent="0.2">
      <c r="A23" s="32"/>
      <c r="B23" s="32"/>
      <c r="C23" s="32"/>
      <c r="D23" s="32"/>
      <c r="E23" s="32"/>
      <c r="F23" s="32"/>
      <c r="G23" s="32"/>
      <c r="H23" s="36"/>
      <c r="I23" s="32"/>
      <c r="J23" s="32"/>
    </row>
    <row r="24" spans="1:16" ht="12.75" customHeight="1" x14ac:dyDescent="0.2">
      <c r="A24" s="32"/>
      <c r="B24" s="32"/>
      <c r="C24" s="32"/>
      <c r="D24" s="32"/>
      <c r="E24" s="32"/>
      <c r="F24" s="32"/>
      <c r="G24" s="32"/>
      <c r="H24" s="36"/>
      <c r="I24" s="32"/>
      <c r="J24" s="32"/>
    </row>
    <row r="25" spans="1:16" ht="12.75" customHeight="1" x14ac:dyDescent="0.2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16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16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16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16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16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16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16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918B" sheet="1"/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50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25">
      <c r="A1" s="95" t="s">
        <v>58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59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44</v>
      </c>
      <c r="C3" s="160" t="s">
        <v>45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47" t="s">
        <v>33</v>
      </c>
      <c r="B4" s="148" t="s">
        <v>42</v>
      </c>
      <c r="C4" s="161" t="s">
        <v>56</v>
      </c>
      <c r="D4" s="149"/>
      <c r="E4" s="149"/>
      <c r="F4" s="149"/>
      <c r="G4" s="150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1" t="s">
        <v>34</v>
      </c>
      <c r="B6" s="154" t="s">
        <v>35</v>
      </c>
      <c r="C6" s="155" t="s">
        <v>36</v>
      </c>
      <c r="D6" s="152" t="s">
        <v>37</v>
      </c>
      <c r="E6" s="153" t="s">
        <v>38</v>
      </c>
      <c r="F6" s="156" t="s">
        <v>39</v>
      </c>
      <c r="G6" s="184" t="s">
        <v>40</v>
      </c>
      <c r="H6" s="185" t="s">
        <v>59</v>
      </c>
      <c r="I6" s="162" t="s">
        <v>60</v>
      </c>
      <c r="J6" s="54"/>
    </row>
    <row r="7" spans="1:60" x14ac:dyDescent="0.2">
      <c r="A7" s="186"/>
      <c r="B7" s="187" t="s">
        <v>61</v>
      </c>
      <c r="C7" s="188" t="s">
        <v>62</v>
      </c>
      <c r="D7" s="189"/>
      <c r="E7" s="190"/>
      <c r="F7" s="191"/>
      <c r="G7" s="191"/>
      <c r="H7" s="192"/>
      <c r="I7" s="193"/>
      <c r="J7" s="54"/>
    </row>
    <row r="8" spans="1:60" x14ac:dyDescent="0.2">
      <c r="A8" s="180" t="s">
        <v>63</v>
      </c>
      <c r="B8" s="163" t="s">
        <v>64</v>
      </c>
      <c r="C8" s="205" t="s">
        <v>65</v>
      </c>
      <c r="D8" s="165"/>
      <c r="E8" s="171"/>
      <c r="F8" s="174">
        <f>SUM(G9:G12)</f>
        <v>0</v>
      </c>
      <c r="G8" s="175"/>
      <c r="H8" s="176"/>
      <c r="I8" s="182"/>
      <c r="J8" s="54"/>
    </row>
    <row r="9" spans="1:60" outlineLevel="1" x14ac:dyDescent="0.2">
      <c r="A9" s="181">
        <v>1</v>
      </c>
      <c r="B9" s="164" t="s">
        <v>66</v>
      </c>
      <c r="C9" s="206" t="s">
        <v>67</v>
      </c>
      <c r="D9" s="167" t="s">
        <v>68</v>
      </c>
      <c r="E9" s="172">
        <v>1</v>
      </c>
      <c r="F9" s="177"/>
      <c r="G9" s="178">
        <f>E9*F9</f>
        <v>0</v>
      </c>
      <c r="H9" s="179"/>
      <c r="I9" s="183" t="s">
        <v>69</v>
      </c>
      <c r="J9" s="157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>
        <v>21</v>
      </c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81"/>
      <c r="B10" s="164"/>
      <c r="C10" s="207" t="s">
        <v>70</v>
      </c>
      <c r="D10" s="169"/>
      <c r="E10" s="173">
        <v>1</v>
      </c>
      <c r="F10" s="178"/>
      <c r="G10" s="178"/>
      <c r="H10" s="179"/>
      <c r="I10" s="183"/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81">
        <v>2</v>
      </c>
      <c r="B11" s="164" t="s">
        <v>71</v>
      </c>
      <c r="C11" s="206" t="s">
        <v>72</v>
      </c>
      <c r="D11" s="167" t="s">
        <v>68</v>
      </c>
      <c r="E11" s="172">
        <v>1</v>
      </c>
      <c r="F11" s="177"/>
      <c r="G11" s="178">
        <f>E11*F11</f>
        <v>0</v>
      </c>
      <c r="H11" s="179"/>
      <c r="I11" s="183" t="s">
        <v>69</v>
      </c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>
        <v>21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ht="13.5" outlineLevel="1" thickBot="1" x14ac:dyDescent="0.25">
      <c r="A12" s="194"/>
      <c r="B12" s="195"/>
      <c r="C12" s="208" t="s">
        <v>73</v>
      </c>
      <c r="D12" s="196"/>
      <c r="E12" s="197">
        <v>1</v>
      </c>
      <c r="F12" s="198"/>
      <c r="G12" s="198"/>
      <c r="H12" s="199"/>
      <c r="I12" s="200"/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ht="12.75" hidden="1" customHeight="1" x14ac:dyDescent="0.2">
      <c r="A13" s="54"/>
      <c r="B13" s="61"/>
      <c r="C13" s="209"/>
      <c r="D13" s="54"/>
      <c r="E13" s="54"/>
      <c r="F13" s="54"/>
      <c r="G13" s="54"/>
      <c r="H13" s="54"/>
      <c r="I13" s="54"/>
      <c r="J13" s="54"/>
      <c r="AK13">
        <f>SUM(AK1:AK12)</f>
        <v>0</v>
      </c>
      <c r="AL13">
        <f>SUM(AL1:AL12)</f>
        <v>0</v>
      </c>
      <c r="AN13">
        <v>15</v>
      </c>
      <c r="AO13">
        <v>21</v>
      </c>
    </row>
    <row r="14" spans="1:60" ht="12.75" hidden="1" customHeight="1" x14ac:dyDescent="0.2">
      <c r="A14" s="201"/>
      <c r="B14" s="202" t="s">
        <v>74</v>
      </c>
      <c r="C14" s="210"/>
      <c r="D14" s="203"/>
      <c r="E14" s="203"/>
      <c r="F14" s="203"/>
      <c r="G14" s="204">
        <f>F8</f>
        <v>0</v>
      </c>
      <c r="H14" s="54"/>
      <c r="I14" s="54"/>
      <c r="J14" s="54"/>
      <c r="AN14">
        <f>SUMIF(AM8:AM13,AN13,G8:G13)</f>
        <v>0</v>
      </c>
      <c r="AO14">
        <f>SUMIF(AM8:AM13,AO13,G8:G13)</f>
        <v>0</v>
      </c>
    </row>
    <row r="15" spans="1:60" ht="12.75" customHeight="1" x14ac:dyDescent="0.2">
      <c r="A15" s="54"/>
      <c r="B15" s="61"/>
      <c r="C15" s="62"/>
      <c r="D15" s="54"/>
      <c r="E15" s="54"/>
      <c r="F15" s="54"/>
      <c r="G15" s="54"/>
      <c r="H15" s="54"/>
      <c r="I15" s="54"/>
      <c r="J15" s="54"/>
    </row>
    <row r="16" spans="1:60" ht="12.75" customHeight="1" x14ac:dyDescent="0.2">
      <c r="A16" s="54"/>
      <c r="B16" s="61"/>
      <c r="C16" s="62"/>
      <c r="D16" s="54"/>
      <c r="E16" s="54"/>
      <c r="F16" s="54"/>
      <c r="G16" s="54"/>
      <c r="H16" s="54"/>
      <c r="I16" s="54"/>
      <c r="J16" s="54"/>
    </row>
    <row r="17" spans="1:10" ht="12.75" customHeight="1" x14ac:dyDescent="0.2">
      <c r="A17" s="54"/>
      <c r="B17" s="61"/>
      <c r="C17" s="62"/>
      <c r="D17" s="54"/>
      <c r="E17" s="54"/>
      <c r="F17" s="54"/>
      <c r="G17" s="54"/>
      <c r="H17" s="54"/>
      <c r="I17" s="54"/>
      <c r="J17" s="54"/>
    </row>
    <row r="18" spans="1:10" ht="12.75" customHeight="1" x14ac:dyDescent="0.2">
      <c r="A18" s="54"/>
      <c r="B18" s="61"/>
      <c r="C18" s="62"/>
      <c r="D18" s="54"/>
      <c r="E18" s="54"/>
      <c r="F18" s="54"/>
      <c r="G18" s="54"/>
      <c r="H18" s="54"/>
      <c r="I18" s="54"/>
      <c r="J18" s="54"/>
    </row>
    <row r="19" spans="1:10" ht="12.75" customHeight="1" x14ac:dyDescent="0.2">
      <c r="A19" s="54"/>
      <c r="B19" s="61"/>
      <c r="C19" s="62"/>
      <c r="D19" s="54"/>
      <c r="E19" s="54"/>
      <c r="F19" s="54"/>
      <c r="G19" s="54"/>
      <c r="H19" s="54"/>
      <c r="I19" s="54"/>
      <c r="J19" s="54"/>
    </row>
    <row r="20" spans="1:10" ht="12.75" customHeight="1" x14ac:dyDescent="0.2">
      <c r="A20" s="54"/>
      <c r="B20" s="61"/>
      <c r="C20" s="62"/>
      <c r="D20" s="54"/>
      <c r="E20" s="54"/>
      <c r="F20" s="54"/>
      <c r="G20" s="54"/>
      <c r="H20" s="54"/>
      <c r="I20" s="54"/>
      <c r="J20" s="54"/>
    </row>
    <row r="21" spans="1:10" ht="12.75" customHeight="1" x14ac:dyDescent="0.2">
      <c r="A21" s="54"/>
      <c r="B21" s="61"/>
      <c r="C21" s="62"/>
      <c r="D21" s="54"/>
      <c r="E21" s="54"/>
      <c r="F21" s="54"/>
      <c r="G21" s="54"/>
      <c r="H21" s="54"/>
      <c r="I21" s="54"/>
      <c r="J21" s="54"/>
    </row>
    <row r="22" spans="1:10" ht="12.75" customHeight="1" x14ac:dyDescent="0.2">
      <c r="A22" s="54"/>
      <c r="B22" s="61"/>
      <c r="C22" s="62"/>
      <c r="D22" s="54"/>
      <c r="E22" s="54"/>
      <c r="F22" s="54"/>
      <c r="G22" s="54"/>
      <c r="H22" s="54"/>
      <c r="I22" s="54"/>
      <c r="J22" s="54"/>
    </row>
    <row r="23" spans="1:10" ht="12.75" customHeight="1" x14ac:dyDescent="0.2">
      <c r="A23" s="54"/>
      <c r="B23" s="61"/>
      <c r="C23" s="62"/>
      <c r="D23" s="54"/>
      <c r="E23" s="54"/>
      <c r="F23" s="54"/>
      <c r="G23" s="54"/>
      <c r="H23" s="54"/>
      <c r="I23" s="54"/>
      <c r="J23" s="54"/>
    </row>
    <row r="24" spans="1:10" ht="12.75" customHeight="1" x14ac:dyDescent="0.2">
      <c r="A24" s="54"/>
      <c r="B24" s="61"/>
      <c r="C24" s="62"/>
      <c r="D24" s="54"/>
      <c r="E24" s="54"/>
      <c r="F24" s="54"/>
      <c r="G24" s="54"/>
      <c r="H24" s="54"/>
      <c r="I24" s="54"/>
      <c r="J24" s="54"/>
    </row>
    <row r="25" spans="1:10" ht="12.75" customHeight="1" x14ac:dyDescent="0.2">
      <c r="A25" s="54"/>
      <c r="B25" s="61"/>
      <c r="C25" s="62"/>
      <c r="D25" s="54"/>
      <c r="E25" s="54"/>
      <c r="F25" s="54"/>
      <c r="G25" s="54"/>
      <c r="H25" s="54"/>
      <c r="I25" s="54"/>
      <c r="J25" s="54"/>
    </row>
    <row r="26" spans="1:10" ht="12.75" customHeight="1" x14ac:dyDescent="0.2">
      <c r="A26" s="54"/>
      <c r="B26" s="61"/>
      <c r="C26" s="62"/>
      <c r="D26" s="54"/>
      <c r="E26" s="54"/>
      <c r="F26" s="54"/>
      <c r="G26" s="54"/>
      <c r="H26" s="54"/>
      <c r="I26" s="54"/>
      <c r="J26" s="54"/>
    </row>
    <row r="27" spans="1:10" ht="12.75" customHeight="1" x14ac:dyDescent="0.2">
      <c r="A27" s="54"/>
      <c r="B27" s="61"/>
      <c r="C27" s="62"/>
      <c r="D27" s="54"/>
      <c r="E27" s="54"/>
      <c r="F27" s="54"/>
      <c r="G27" s="54"/>
      <c r="H27" s="54"/>
      <c r="I27" s="54"/>
      <c r="J27" s="54"/>
    </row>
    <row r="28" spans="1:10" ht="12.75" customHeight="1" x14ac:dyDescent="0.2">
      <c r="A28" s="54"/>
      <c r="B28" s="61"/>
      <c r="C28" s="62"/>
      <c r="D28" s="54"/>
      <c r="E28" s="54"/>
      <c r="F28" s="54"/>
      <c r="G28" s="54"/>
      <c r="H28" s="54"/>
      <c r="I28" s="54"/>
      <c r="J28" s="54"/>
    </row>
    <row r="29" spans="1:10" ht="12.75" customHeight="1" x14ac:dyDescent="0.2">
      <c r="A29" s="54"/>
      <c r="B29" s="61"/>
      <c r="C29" s="62"/>
      <c r="D29" s="54"/>
      <c r="E29" s="54"/>
      <c r="F29" s="54"/>
      <c r="G29" s="54"/>
      <c r="H29" s="54"/>
      <c r="I29" s="54"/>
      <c r="J29" s="54"/>
    </row>
    <row r="30" spans="1:10" ht="12.75" customHeight="1" x14ac:dyDescent="0.2">
      <c r="A30" s="54"/>
      <c r="B30" s="61"/>
      <c r="C30" s="62"/>
      <c r="D30" s="54"/>
      <c r="E30" s="54"/>
      <c r="F30" s="54"/>
      <c r="G30" s="54"/>
      <c r="H30" s="54"/>
      <c r="I30" s="54"/>
      <c r="J30" s="54"/>
    </row>
    <row r="31" spans="1:10" ht="12.75" customHeight="1" x14ac:dyDescent="0.2">
      <c r="A31" s="54"/>
      <c r="B31" s="61"/>
      <c r="C31" s="62"/>
      <c r="D31" s="54"/>
      <c r="E31" s="54"/>
      <c r="F31" s="54"/>
      <c r="G31" s="54"/>
      <c r="H31" s="54"/>
      <c r="I31" s="54"/>
      <c r="J31" s="54"/>
    </row>
    <row r="32" spans="1:10" ht="12.75" customHeight="1" x14ac:dyDescent="0.2">
      <c r="A32" s="54"/>
      <c r="B32" s="61"/>
      <c r="C32" s="62"/>
      <c r="D32" s="54"/>
      <c r="E32" s="54"/>
      <c r="F32" s="54"/>
      <c r="G32" s="54"/>
      <c r="H32" s="54"/>
      <c r="I32" s="54"/>
      <c r="J32" s="54"/>
    </row>
    <row r="33" spans="1:10" ht="12.75" customHeight="1" x14ac:dyDescent="0.2">
      <c r="A33" s="54"/>
      <c r="B33" s="61"/>
      <c r="C33" s="62"/>
      <c r="D33" s="54"/>
      <c r="E33" s="54"/>
      <c r="F33" s="54"/>
      <c r="G33" s="54"/>
      <c r="H33" s="54"/>
      <c r="I33" s="54"/>
      <c r="J33" s="54"/>
    </row>
    <row r="34" spans="1:10" ht="12.75" customHeight="1" x14ac:dyDescent="0.2">
      <c r="A34" s="54"/>
      <c r="B34" s="61"/>
      <c r="C34" s="62"/>
      <c r="D34" s="54"/>
      <c r="E34" s="54"/>
      <c r="F34" s="54"/>
      <c r="G34" s="54"/>
      <c r="H34" s="54"/>
      <c r="I34" s="54"/>
      <c r="J34" s="54"/>
    </row>
    <row r="35" spans="1:10" ht="12.75" customHeight="1" x14ac:dyDescent="0.2">
      <c r="A35" s="54"/>
      <c r="B35" s="61"/>
      <c r="C35" s="62"/>
      <c r="D35" s="54"/>
      <c r="E35" s="54"/>
      <c r="F35" s="54"/>
      <c r="G35" s="54"/>
      <c r="H35" s="54"/>
      <c r="I35" s="54"/>
      <c r="J35" s="54"/>
    </row>
    <row r="36" spans="1:10" ht="12.75" customHeight="1" x14ac:dyDescent="0.2">
      <c r="A36" s="54"/>
      <c r="B36" s="61"/>
      <c r="C36" s="62"/>
      <c r="D36" s="54"/>
      <c r="E36" s="54"/>
      <c r="F36" s="54"/>
      <c r="G36" s="54"/>
      <c r="H36" s="54"/>
      <c r="I36" s="54"/>
      <c r="J36" s="54"/>
    </row>
    <row r="37" spans="1:10" ht="12.75" customHeight="1" x14ac:dyDescent="0.2">
      <c r="A37" s="54"/>
      <c r="B37" s="61"/>
      <c r="C37" s="62"/>
      <c r="D37" s="54"/>
      <c r="E37" s="54"/>
      <c r="F37" s="54"/>
      <c r="G37" s="54"/>
      <c r="H37" s="54"/>
      <c r="I37" s="54"/>
      <c r="J37" s="54"/>
    </row>
    <row r="38" spans="1:10" ht="12.75" customHeight="1" x14ac:dyDescent="0.2">
      <c r="A38" s="54"/>
      <c r="B38" s="61"/>
      <c r="C38" s="62"/>
      <c r="D38" s="54"/>
      <c r="E38" s="54"/>
      <c r="F38" s="54"/>
      <c r="G38" s="54"/>
      <c r="H38" s="54"/>
      <c r="I38" s="54"/>
      <c r="J38" s="54"/>
    </row>
    <row r="39" spans="1:10" ht="12.75" customHeight="1" x14ac:dyDescent="0.2">
      <c r="A39" s="54"/>
      <c r="B39" s="61"/>
      <c r="C39" s="62"/>
      <c r="D39" s="54"/>
      <c r="E39" s="54"/>
      <c r="F39" s="54"/>
      <c r="G39" s="54"/>
      <c r="H39" s="54"/>
      <c r="I39" s="54"/>
      <c r="J39" s="54"/>
    </row>
    <row r="40" spans="1:10" ht="12.75" customHeight="1" x14ac:dyDescent="0.2">
      <c r="A40" s="54"/>
      <c r="B40" s="61"/>
      <c r="C40" s="62"/>
      <c r="D40" s="54"/>
      <c r="E40" s="54"/>
      <c r="F40" s="54"/>
      <c r="G40" s="54"/>
      <c r="H40" s="54"/>
      <c r="I40" s="54"/>
      <c r="J40" s="54"/>
    </row>
    <row r="41" spans="1:10" ht="12.75" customHeight="1" x14ac:dyDescent="0.2">
      <c r="A41" s="54"/>
      <c r="B41" s="61"/>
      <c r="C41" s="62"/>
      <c r="D41" s="54"/>
      <c r="E41" s="54"/>
      <c r="F41" s="54"/>
      <c r="G41" s="54"/>
      <c r="H41" s="54"/>
      <c r="I41" s="54"/>
      <c r="J41" s="54"/>
    </row>
    <row r="42" spans="1:10" ht="12.75" customHeight="1" x14ac:dyDescent="0.2">
      <c r="A42" s="54"/>
      <c r="B42" s="61"/>
      <c r="C42" s="62"/>
      <c r="D42" s="54"/>
      <c r="E42" s="54"/>
      <c r="F42" s="54"/>
      <c r="G42" s="54"/>
      <c r="H42" s="54"/>
      <c r="I42" s="54"/>
      <c r="J42" s="54"/>
    </row>
    <row r="43" spans="1:10" ht="12.75" customHeight="1" x14ac:dyDescent="0.2">
      <c r="A43" s="54"/>
      <c r="B43" s="61"/>
      <c r="C43" s="62"/>
      <c r="D43" s="54"/>
      <c r="E43" s="54"/>
      <c r="F43" s="54"/>
      <c r="G43" s="54"/>
      <c r="H43" s="54"/>
      <c r="I43" s="54"/>
      <c r="J43" s="54"/>
    </row>
    <row r="44" spans="1:10" ht="12.75" customHeight="1" x14ac:dyDescent="0.2">
      <c r="A44" s="54"/>
      <c r="B44" s="61"/>
      <c r="C44" s="62"/>
      <c r="D44" s="54"/>
      <c r="E44" s="54"/>
      <c r="F44" s="54"/>
      <c r="G44" s="54"/>
      <c r="H44" s="54"/>
      <c r="I44" s="54"/>
      <c r="J44" s="54"/>
    </row>
    <row r="45" spans="1:10" ht="12.75" customHeight="1" x14ac:dyDescent="0.2">
      <c r="A45" s="54"/>
      <c r="B45" s="61"/>
      <c r="C45" s="62"/>
      <c r="D45" s="54"/>
      <c r="E45" s="54"/>
      <c r="F45" s="54"/>
      <c r="G45" s="54"/>
      <c r="H45" s="54"/>
      <c r="I45" s="54"/>
      <c r="J45" s="54"/>
    </row>
    <row r="46" spans="1:10" ht="12.75" customHeight="1" x14ac:dyDescent="0.2">
      <c r="A46" s="54"/>
      <c r="B46" s="61"/>
      <c r="C46" s="62"/>
      <c r="D46" s="54"/>
      <c r="E46" s="54"/>
      <c r="F46" s="54"/>
      <c r="G46" s="54"/>
      <c r="H46" s="54"/>
      <c r="I46" s="54"/>
      <c r="J46" s="54"/>
    </row>
    <row r="47" spans="1:10" ht="12.75" customHeight="1" x14ac:dyDescent="0.2">
      <c r="A47" s="54"/>
      <c r="B47" s="61"/>
      <c r="C47" s="62"/>
      <c r="D47" s="54"/>
      <c r="E47" s="54"/>
      <c r="F47" s="54"/>
      <c r="G47" s="54"/>
      <c r="H47" s="54"/>
      <c r="I47" s="54"/>
      <c r="J47" s="54"/>
    </row>
    <row r="48" spans="1:10" ht="12.75" customHeight="1" x14ac:dyDescent="0.2">
      <c r="A48" s="54"/>
      <c r="B48" s="61"/>
      <c r="C48" s="62"/>
      <c r="D48" s="54"/>
      <c r="E48" s="54"/>
      <c r="F48" s="54"/>
      <c r="G48" s="54"/>
      <c r="H48" s="54"/>
      <c r="I48" s="54"/>
      <c r="J48" s="54"/>
    </row>
    <row r="49" spans="1:10" ht="12.75" customHeight="1" x14ac:dyDescent="0.2">
      <c r="A49" s="54"/>
      <c r="B49" s="61"/>
      <c r="C49" s="62"/>
      <c r="D49" s="54"/>
      <c r="E49" s="54"/>
      <c r="F49" s="54"/>
      <c r="G49" s="54"/>
      <c r="H49" s="54"/>
      <c r="I49" s="54"/>
      <c r="J49" s="54"/>
    </row>
    <row r="50" spans="1:10" ht="12.75" customHeight="1" x14ac:dyDescent="0.2">
      <c r="A50" s="54"/>
      <c r="B50" s="61"/>
      <c r="C50" s="62"/>
      <c r="D50" s="54"/>
      <c r="E50" s="54"/>
      <c r="F50" s="54"/>
      <c r="G50" s="54"/>
      <c r="H50" s="54"/>
      <c r="I50" s="54"/>
      <c r="J50" s="54"/>
    </row>
  </sheetData>
  <sheetProtection password="918B" sheet="1"/>
  <mergeCells count="6"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horizontalDpi="4294967293" verticalDpi="0" r:id="rId1"/>
  <headerFooter>
    <oddFooter>&amp;R&amp;"Arial,Obyčejné"Strana &amp;P z &amp;N&amp;L&amp;9Zpracováno programem &amp;"Arial CE,Tučné"BUILDpower S,  © RTS, a.s.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topLeftCell="A13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5" customWidth="1"/>
    <col min="15" max="16" width="0" hidden="1" customWidth="1"/>
  </cols>
  <sheetData>
    <row r="1" spans="1:10" ht="13.5" customHeight="1" thickTop="1" x14ac:dyDescent="0.2">
      <c r="A1" s="23" t="s">
        <v>1</v>
      </c>
      <c r="B1" s="28" t="str">
        <f>Stavba!CisloStavby</f>
        <v>1</v>
      </c>
      <c r="C1" s="31" t="str">
        <f>Stavba!NazevStavby</f>
        <v>Stavební úpravy obj.Jižní 92/1,Bedřichovice-vyvolaná investice akcí Revitalizace návsi v Bedřichovic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29</v>
      </c>
      <c r="B2" s="126" t="s">
        <v>47</v>
      </c>
      <c r="C2" s="127" t="s">
        <v>48</v>
      </c>
      <c r="D2" s="92"/>
      <c r="E2" s="92"/>
      <c r="F2" s="92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SO 01</v>
      </c>
      <c r="H6" s="35"/>
    </row>
    <row r="7" spans="1:10" ht="15.75" customHeight="1" x14ac:dyDescent="0.25">
      <c r="B7" s="93" t="str">
        <f>C2</f>
        <v>Přesun WC a rampy</v>
      </c>
      <c r="C7" s="94"/>
      <c r="D7" s="94"/>
      <c r="E7" s="94"/>
      <c r="F7" s="94"/>
      <c r="G7" s="94"/>
      <c r="H7" s="35"/>
    </row>
    <row r="8" spans="1:10" ht="12.75" customHeight="1" x14ac:dyDescent="0.2">
      <c r="H8" s="35"/>
    </row>
    <row r="9" spans="1:10" ht="12.75" customHeight="1" x14ac:dyDescent="0.2">
      <c r="A9" s="32" t="s">
        <v>28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52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8" t="s">
        <v>53</v>
      </c>
      <c r="B16" s="129"/>
      <c r="C16" s="129"/>
      <c r="D16" s="129"/>
      <c r="E16" s="129"/>
      <c r="F16" s="129"/>
      <c r="G16" s="129"/>
      <c r="H16" s="130"/>
      <c r="I16" s="32"/>
      <c r="J16" s="32"/>
    </row>
    <row r="17" spans="1:16" ht="12.75" customHeight="1" x14ac:dyDescent="0.2">
      <c r="A17" s="136" t="s">
        <v>54</v>
      </c>
      <c r="B17" s="137"/>
      <c r="C17" s="138"/>
      <c r="D17" s="138"/>
      <c r="E17" s="138"/>
      <c r="F17" s="138"/>
      <c r="G17" s="139"/>
      <c r="H17" s="140" t="s">
        <v>55</v>
      </c>
      <c r="I17" s="32"/>
      <c r="J17" s="32"/>
    </row>
    <row r="18" spans="1:16" ht="12.75" customHeight="1" x14ac:dyDescent="0.2">
      <c r="A18" s="134" t="s">
        <v>42</v>
      </c>
      <c r="B18" s="132" t="s">
        <v>56</v>
      </c>
      <c r="C18" s="131"/>
      <c r="D18" s="131"/>
      <c r="E18" s="131"/>
      <c r="F18" s="131"/>
      <c r="G18" s="133"/>
      <c r="H18" s="135">
        <f>'SO 01 1 Pol'!G518</f>
        <v>0</v>
      </c>
      <c r="I18" s="32"/>
      <c r="J18" s="32"/>
      <c r="O18">
        <f>'SO 01 1 Pol'!AN518</f>
        <v>0</v>
      </c>
      <c r="P18">
        <f>'SO 01 1 Pol'!AO518</f>
        <v>0</v>
      </c>
    </row>
    <row r="19" spans="1:16" ht="12.75" customHeight="1" x14ac:dyDescent="0.2">
      <c r="A19" s="134" t="s">
        <v>75</v>
      </c>
      <c r="B19" s="132" t="s">
        <v>76</v>
      </c>
      <c r="C19" s="131"/>
      <c r="D19" s="131"/>
      <c r="E19" s="131"/>
      <c r="F19" s="131"/>
      <c r="G19" s="133"/>
      <c r="H19" s="135">
        <f>'SO 01 2 Pol'!G75</f>
        <v>0</v>
      </c>
      <c r="I19" s="32"/>
      <c r="J19" s="32"/>
      <c r="O19">
        <f>'SO 01 2 Pol'!AN75</f>
        <v>0</v>
      </c>
      <c r="P19">
        <f>'SO 01 2 Pol'!AO75</f>
        <v>0</v>
      </c>
    </row>
    <row r="20" spans="1:16" ht="12.75" customHeight="1" x14ac:dyDescent="0.2">
      <c r="A20" s="134" t="s">
        <v>77</v>
      </c>
      <c r="B20" s="132" t="s">
        <v>78</v>
      </c>
      <c r="C20" s="131"/>
      <c r="D20" s="131"/>
      <c r="E20" s="131"/>
      <c r="F20" s="131"/>
      <c r="G20" s="133"/>
      <c r="H20" s="135">
        <f>'SO 01 3 Pol'!G40</f>
        <v>0</v>
      </c>
      <c r="I20" s="32"/>
      <c r="J20" s="32"/>
      <c r="O20">
        <f>'SO 01 3 Pol'!AN40</f>
        <v>0</v>
      </c>
      <c r="P20">
        <f>'SO 01 3 Pol'!AO40</f>
        <v>0</v>
      </c>
    </row>
    <row r="21" spans="1:16" ht="12.75" customHeight="1" x14ac:dyDescent="0.2">
      <c r="A21" s="134" t="s">
        <v>79</v>
      </c>
      <c r="B21" s="132" t="s">
        <v>80</v>
      </c>
      <c r="C21" s="131"/>
      <c r="D21" s="131"/>
      <c r="E21" s="131"/>
      <c r="F21" s="131"/>
      <c r="G21" s="133"/>
      <c r="H21" s="135">
        <f>'SO 01 4 Pol'!G11</f>
        <v>0</v>
      </c>
      <c r="I21" s="32"/>
      <c r="J21" s="32"/>
      <c r="O21">
        <f>'SO 01 4 Pol'!AN11</f>
        <v>0</v>
      </c>
      <c r="P21">
        <f>'SO 01 4 Pol'!AO11</f>
        <v>0</v>
      </c>
    </row>
    <row r="22" spans="1:16" ht="12.75" customHeight="1" thickBot="1" x14ac:dyDescent="0.25">
      <c r="A22" s="141"/>
      <c r="B22" s="142" t="s">
        <v>57</v>
      </c>
      <c r="C22" s="143"/>
      <c r="D22" s="144" t="str">
        <f>B2</f>
        <v>SO 01</v>
      </c>
      <c r="E22" s="143"/>
      <c r="F22" s="143"/>
      <c r="G22" s="145"/>
      <c r="H22" s="146">
        <f>SUM(H18:H21)</f>
        <v>0</v>
      </c>
      <c r="I22" s="32"/>
      <c r="J22" s="32"/>
    </row>
    <row r="23" spans="1:16" ht="12.75" customHeight="1" x14ac:dyDescent="0.2">
      <c r="A23" s="32"/>
      <c r="B23" s="32"/>
      <c r="C23" s="32"/>
      <c r="D23" s="32"/>
      <c r="E23" s="32"/>
      <c r="F23" s="32"/>
      <c r="G23" s="32"/>
      <c r="H23" s="36"/>
      <c r="I23" s="32"/>
      <c r="J23" s="32"/>
    </row>
    <row r="24" spans="1:16" ht="12.75" customHeight="1" x14ac:dyDescent="0.2">
      <c r="A24" s="32"/>
      <c r="B24" s="32"/>
      <c r="C24" s="32"/>
      <c r="D24" s="32"/>
      <c r="E24" s="32"/>
      <c r="F24" s="32"/>
      <c r="G24" s="32"/>
      <c r="H24" s="36"/>
      <c r="I24" s="32"/>
      <c r="J24" s="32"/>
    </row>
    <row r="25" spans="1:16" ht="12.75" customHeight="1" x14ac:dyDescent="0.2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16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16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16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16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16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16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16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918B" sheet="1"/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518"/>
  <sheetViews>
    <sheetView showGridLines="0" topLeftCell="A37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25">
      <c r="A1" s="95" t="s">
        <v>58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59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47</v>
      </c>
      <c r="C3" s="160" t="s">
        <v>48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47" t="s">
        <v>33</v>
      </c>
      <c r="B4" s="148" t="s">
        <v>42</v>
      </c>
      <c r="C4" s="161" t="s">
        <v>56</v>
      </c>
      <c r="D4" s="149"/>
      <c r="E4" s="149"/>
      <c r="F4" s="149"/>
      <c r="G4" s="150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1" t="s">
        <v>34</v>
      </c>
      <c r="B6" s="154" t="s">
        <v>35</v>
      </c>
      <c r="C6" s="155" t="s">
        <v>36</v>
      </c>
      <c r="D6" s="152" t="s">
        <v>37</v>
      </c>
      <c r="E6" s="153" t="s">
        <v>38</v>
      </c>
      <c r="F6" s="156" t="s">
        <v>39</v>
      </c>
      <c r="G6" s="184" t="s">
        <v>40</v>
      </c>
      <c r="H6" s="185" t="s">
        <v>59</v>
      </c>
      <c r="I6" s="162" t="s">
        <v>60</v>
      </c>
      <c r="J6" s="54"/>
    </row>
    <row r="7" spans="1:60" x14ac:dyDescent="0.2">
      <c r="A7" s="186"/>
      <c r="B7" s="187" t="s">
        <v>61</v>
      </c>
      <c r="C7" s="188" t="s">
        <v>62</v>
      </c>
      <c r="D7" s="188"/>
      <c r="E7" s="190"/>
      <c r="F7" s="191"/>
      <c r="G7" s="191"/>
      <c r="H7" s="192"/>
      <c r="I7" s="193"/>
      <c r="J7" s="54"/>
    </row>
    <row r="8" spans="1:60" x14ac:dyDescent="0.2">
      <c r="A8" s="180" t="s">
        <v>63</v>
      </c>
      <c r="B8" s="163" t="s">
        <v>42</v>
      </c>
      <c r="C8" s="205" t="s">
        <v>81</v>
      </c>
      <c r="D8" s="166"/>
      <c r="E8" s="171"/>
      <c r="F8" s="174">
        <f>SUM(G9:G22)</f>
        <v>0</v>
      </c>
      <c r="G8" s="175"/>
      <c r="H8" s="176"/>
      <c r="I8" s="182"/>
      <c r="J8" s="54"/>
    </row>
    <row r="9" spans="1:60" outlineLevel="1" x14ac:dyDescent="0.2">
      <c r="A9" s="181"/>
      <c r="B9" s="212" t="s">
        <v>82</v>
      </c>
      <c r="C9" s="239"/>
      <c r="D9" s="214"/>
      <c r="E9" s="218"/>
      <c r="F9" s="222"/>
      <c r="G9" s="223"/>
      <c r="H9" s="179"/>
      <c r="I9" s="183"/>
      <c r="J9" s="157"/>
      <c r="K9" s="158">
        <v>1</v>
      </c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81"/>
      <c r="B10" s="213" t="s">
        <v>83</v>
      </c>
      <c r="C10" s="240"/>
      <c r="D10" s="229"/>
      <c r="E10" s="230"/>
      <c r="F10" s="231"/>
      <c r="G10" s="224"/>
      <c r="H10" s="179"/>
      <c r="I10" s="183"/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81">
        <v>1</v>
      </c>
      <c r="B11" s="164" t="s">
        <v>84</v>
      </c>
      <c r="C11" s="206" t="s">
        <v>85</v>
      </c>
      <c r="D11" s="168" t="s">
        <v>86</v>
      </c>
      <c r="E11" s="172">
        <v>3.68</v>
      </c>
      <c r="F11" s="177"/>
      <c r="G11" s="178">
        <f>E11*F11</f>
        <v>0</v>
      </c>
      <c r="H11" s="179" t="s">
        <v>87</v>
      </c>
      <c r="I11" s="183" t="s">
        <v>88</v>
      </c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>
        <v>21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outlineLevel="1" x14ac:dyDescent="0.2">
      <c r="A12" s="181"/>
      <c r="B12" s="164"/>
      <c r="C12" s="207" t="s">
        <v>89</v>
      </c>
      <c r="D12" s="170"/>
      <c r="E12" s="173">
        <v>1.61</v>
      </c>
      <c r="F12" s="178"/>
      <c r="G12" s="178"/>
      <c r="H12" s="179"/>
      <c r="I12" s="183"/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81"/>
      <c r="B13" s="164"/>
      <c r="C13" s="207" t="s">
        <v>90</v>
      </c>
      <c r="D13" s="170"/>
      <c r="E13" s="173">
        <v>2.0699999999999998</v>
      </c>
      <c r="F13" s="178"/>
      <c r="G13" s="178"/>
      <c r="H13" s="179"/>
      <c r="I13" s="183"/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outlineLevel="1" x14ac:dyDescent="0.2">
      <c r="A14" s="181"/>
      <c r="B14" s="213" t="s">
        <v>91</v>
      </c>
      <c r="C14" s="240"/>
      <c r="D14" s="229"/>
      <c r="E14" s="230"/>
      <c r="F14" s="231"/>
      <c r="G14" s="224"/>
      <c r="H14" s="179"/>
      <c r="I14" s="183"/>
      <c r="J14" s="157"/>
      <c r="K14" s="158">
        <v>1</v>
      </c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outlineLevel="1" x14ac:dyDescent="0.2">
      <c r="A15" s="181"/>
      <c r="B15" s="213" t="s">
        <v>92</v>
      </c>
      <c r="C15" s="240"/>
      <c r="D15" s="229"/>
      <c r="E15" s="230"/>
      <c r="F15" s="231"/>
      <c r="G15" s="224"/>
      <c r="H15" s="179"/>
      <c r="I15" s="183"/>
      <c r="J15" s="157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">
      <c r="A16" s="181">
        <v>2</v>
      </c>
      <c r="B16" s="164" t="s">
        <v>93</v>
      </c>
      <c r="C16" s="206" t="s">
        <v>94</v>
      </c>
      <c r="D16" s="168" t="s">
        <v>86</v>
      </c>
      <c r="E16" s="172">
        <v>3.68</v>
      </c>
      <c r="F16" s="177"/>
      <c r="G16" s="178">
        <f>E16*F16</f>
        <v>0</v>
      </c>
      <c r="H16" s="179" t="s">
        <v>87</v>
      </c>
      <c r="I16" s="183" t="s">
        <v>88</v>
      </c>
      <c r="J16" s="157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>
        <v>21</v>
      </c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81"/>
      <c r="B17" s="164"/>
      <c r="C17" s="207" t="s">
        <v>89</v>
      </c>
      <c r="D17" s="170"/>
      <c r="E17" s="173">
        <v>1.61</v>
      </c>
      <c r="F17" s="178"/>
      <c r="G17" s="178"/>
      <c r="H17" s="179"/>
      <c r="I17" s="183"/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81"/>
      <c r="B18" s="164"/>
      <c r="C18" s="207" t="s">
        <v>90</v>
      </c>
      <c r="D18" s="170"/>
      <c r="E18" s="173">
        <v>2.0699999999999998</v>
      </c>
      <c r="F18" s="178"/>
      <c r="G18" s="178"/>
      <c r="H18" s="179"/>
      <c r="I18" s="183"/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outlineLevel="1" x14ac:dyDescent="0.2">
      <c r="A19" s="181"/>
      <c r="B19" s="213" t="s">
        <v>95</v>
      </c>
      <c r="C19" s="240"/>
      <c r="D19" s="229"/>
      <c r="E19" s="230"/>
      <c r="F19" s="231"/>
      <c r="G19" s="224"/>
      <c r="H19" s="179"/>
      <c r="I19" s="183"/>
      <c r="J19" s="157"/>
      <c r="K19" s="158">
        <v>1</v>
      </c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outlineLevel="1" x14ac:dyDescent="0.2">
      <c r="A20" s="181"/>
      <c r="B20" s="213" t="s">
        <v>96</v>
      </c>
      <c r="C20" s="240"/>
      <c r="D20" s="229"/>
      <c r="E20" s="230"/>
      <c r="F20" s="231"/>
      <c r="G20" s="224"/>
      <c r="H20" s="179"/>
      <c r="I20" s="183"/>
      <c r="J20" s="157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81">
        <v>3</v>
      </c>
      <c r="B21" s="164" t="s">
        <v>97</v>
      </c>
      <c r="C21" s="206" t="s">
        <v>98</v>
      </c>
      <c r="D21" s="168" t="s">
        <v>86</v>
      </c>
      <c r="E21" s="172">
        <v>1.61</v>
      </c>
      <c r="F21" s="177"/>
      <c r="G21" s="178">
        <f>E21*F21</f>
        <v>0</v>
      </c>
      <c r="H21" s="179" t="s">
        <v>87</v>
      </c>
      <c r="I21" s="183" t="s">
        <v>88</v>
      </c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>
        <v>21</v>
      </c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81"/>
      <c r="B22" s="164"/>
      <c r="C22" s="207" t="s">
        <v>89</v>
      </c>
      <c r="D22" s="170"/>
      <c r="E22" s="173">
        <v>1.61</v>
      </c>
      <c r="F22" s="178"/>
      <c r="G22" s="178"/>
      <c r="H22" s="179"/>
      <c r="I22" s="183"/>
      <c r="J22" s="157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x14ac:dyDescent="0.2">
      <c r="A23" s="180" t="s">
        <v>63</v>
      </c>
      <c r="B23" s="163" t="s">
        <v>75</v>
      </c>
      <c r="C23" s="205" t="s">
        <v>99</v>
      </c>
      <c r="D23" s="166"/>
      <c r="E23" s="171"/>
      <c r="F23" s="225">
        <f>SUM(G24:G37)</f>
        <v>0</v>
      </c>
      <c r="G23" s="226"/>
      <c r="H23" s="176"/>
      <c r="I23" s="182"/>
      <c r="J23" s="54"/>
    </row>
    <row r="24" spans="1:60" outlineLevel="1" x14ac:dyDescent="0.2">
      <c r="A24" s="181"/>
      <c r="B24" s="212" t="s">
        <v>100</v>
      </c>
      <c r="C24" s="239"/>
      <c r="D24" s="214"/>
      <c r="E24" s="218"/>
      <c r="F24" s="222"/>
      <c r="G24" s="223"/>
      <c r="H24" s="179"/>
      <c r="I24" s="183"/>
      <c r="J24" s="157"/>
      <c r="K24" s="158">
        <v>1</v>
      </c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81"/>
      <c r="B25" s="213" t="s">
        <v>101</v>
      </c>
      <c r="C25" s="240"/>
      <c r="D25" s="229"/>
      <c r="E25" s="230"/>
      <c r="F25" s="231"/>
      <c r="G25" s="224"/>
      <c r="H25" s="179"/>
      <c r="I25" s="183"/>
      <c r="J25" s="157"/>
      <c r="K25" s="158">
        <v>2</v>
      </c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outlineLevel="1" x14ac:dyDescent="0.2">
      <c r="A26" s="181">
        <v>4</v>
      </c>
      <c r="B26" s="164" t="s">
        <v>102</v>
      </c>
      <c r="C26" s="206" t="s">
        <v>103</v>
      </c>
      <c r="D26" s="168" t="s">
        <v>86</v>
      </c>
      <c r="E26" s="172">
        <v>5.9512499999999999</v>
      </c>
      <c r="F26" s="177"/>
      <c r="G26" s="178">
        <f>E26*F26</f>
        <v>0</v>
      </c>
      <c r="H26" s="179" t="s">
        <v>104</v>
      </c>
      <c r="I26" s="183" t="s">
        <v>88</v>
      </c>
      <c r="J26" s="157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>
        <v>21</v>
      </c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</row>
    <row r="27" spans="1:60" outlineLevel="1" x14ac:dyDescent="0.2">
      <c r="A27" s="181"/>
      <c r="B27" s="164"/>
      <c r="C27" s="207" t="s">
        <v>105</v>
      </c>
      <c r="D27" s="170"/>
      <c r="E27" s="173">
        <v>1.84</v>
      </c>
      <c r="F27" s="178"/>
      <c r="G27" s="178"/>
      <c r="H27" s="179"/>
      <c r="I27" s="183"/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81"/>
      <c r="B28" s="164"/>
      <c r="C28" s="207" t="s">
        <v>106</v>
      </c>
      <c r="D28" s="170"/>
      <c r="E28" s="173">
        <v>3.91</v>
      </c>
      <c r="F28" s="178"/>
      <c r="G28" s="178"/>
      <c r="H28" s="179"/>
      <c r="I28" s="183"/>
      <c r="J28" s="157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81"/>
      <c r="B29" s="164"/>
      <c r="C29" s="241" t="s">
        <v>107</v>
      </c>
      <c r="D29" s="215"/>
      <c r="E29" s="219">
        <v>5.75</v>
      </c>
      <c r="F29" s="178"/>
      <c r="G29" s="178"/>
      <c r="H29" s="179"/>
      <c r="I29" s="183"/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outlineLevel="1" x14ac:dyDescent="0.2">
      <c r="A30" s="181"/>
      <c r="B30" s="164"/>
      <c r="C30" s="207" t="s">
        <v>108</v>
      </c>
      <c r="D30" s="170"/>
      <c r="E30" s="173">
        <v>0.20130000000000001</v>
      </c>
      <c r="F30" s="178"/>
      <c r="G30" s="178"/>
      <c r="H30" s="179"/>
      <c r="I30" s="183"/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outlineLevel="1" x14ac:dyDescent="0.2">
      <c r="A31" s="181"/>
      <c r="B31" s="213" t="s">
        <v>109</v>
      </c>
      <c r="C31" s="240"/>
      <c r="D31" s="229"/>
      <c r="E31" s="230"/>
      <c r="F31" s="231"/>
      <c r="G31" s="224"/>
      <c r="H31" s="179"/>
      <c r="I31" s="183"/>
      <c r="J31" s="157"/>
      <c r="K31" s="158">
        <v>1</v>
      </c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</row>
    <row r="32" spans="1:60" ht="22.5" outlineLevel="1" x14ac:dyDescent="0.2">
      <c r="A32" s="181"/>
      <c r="B32" s="213" t="s">
        <v>110</v>
      </c>
      <c r="C32" s="240"/>
      <c r="D32" s="229"/>
      <c r="E32" s="230"/>
      <c r="F32" s="231"/>
      <c r="G32" s="224"/>
      <c r="H32" s="179"/>
      <c r="I32" s="183"/>
      <c r="J32" s="157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211" t="str">
        <f>B32</f>
        <v>svislé nebo šikmé (odkloněné), půdorysně přímé nebo zalomené, stěn základových pasů ve volných nebo zapažených jámách, rýhách, šachtách, včetně případných vzpěr,</v>
      </c>
      <c r="BA32" s="158"/>
      <c r="BB32" s="158"/>
      <c r="BC32" s="158"/>
      <c r="BD32" s="158"/>
      <c r="BE32" s="158"/>
      <c r="BF32" s="158"/>
      <c r="BG32" s="158"/>
      <c r="BH32" s="158"/>
    </row>
    <row r="33" spans="1:60" outlineLevel="1" x14ac:dyDescent="0.2">
      <c r="A33" s="181">
        <v>5</v>
      </c>
      <c r="B33" s="164" t="s">
        <v>111</v>
      </c>
      <c r="C33" s="206" t="s">
        <v>112</v>
      </c>
      <c r="D33" s="168" t="s">
        <v>113</v>
      </c>
      <c r="E33" s="172">
        <v>5.1749999999999998</v>
      </c>
      <c r="F33" s="177"/>
      <c r="G33" s="178">
        <f>E33*F33</f>
        <v>0</v>
      </c>
      <c r="H33" s="179" t="s">
        <v>104</v>
      </c>
      <c r="I33" s="183" t="s">
        <v>88</v>
      </c>
      <c r="J33" s="157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>
        <v>21</v>
      </c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</row>
    <row r="34" spans="1:60" outlineLevel="1" x14ac:dyDescent="0.2">
      <c r="A34" s="181"/>
      <c r="B34" s="164"/>
      <c r="C34" s="207" t="s">
        <v>114</v>
      </c>
      <c r="D34" s="170"/>
      <c r="E34" s="173">
        <v>5.1749999999999998</v>
      </c>
      <c r="F34" s="178"/>
      <c r="G34" s="178"/>
      <c r="H34" s="179"/>
      <c r="I34" s="183"/>
      <c r="J34" s="157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outlineLevel="1" x14ac:dyDescent="0.2">
      <c r="A35" s="181">
        <v>6</v>
      </c>
      <c r="B35" s="164" t="s">
        <v>115</v>
      </c>
      <c r="C35" s="206" t="s">
        <v>116</v>
      </c>
      <c r="D35" s="168" t="s">
        <v>113</v>
      </c>
      <c r="E35" s="172">
        <v>5.1749999999999998</v>
      </c>
      <c r="F35" s="177"/>
      <c r="G35" s="178">
        <f>E35*F35</f>
        <v>0</v>
      </c>
      <c r="H35" s="179" t="s">
        <v>104</v>
      </c>
      <c r="I35" s="183" t="s">
        <v>88</v>
      </c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>
        <v>21</v>
      </c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</row>
    <row r="36" spans="1:60" outlineLevel="1" x14ac:dyDescent="0.2">
      <c r="A36" s="181"/>
      <c r="B36" s="164"/>
      <c r="C36" s="242" t="s">
        <v>117</v>
      </c>
      <c r="D36" s="216"/>
      <c r="E36" s="220"/>
      <c r="F36" s="227"/>
      <c r="G36" s="228"/>
      <c r="H36" s="179"/>
      <c r="I36" s="183"/>
      <c r="J36" s="157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211" t="str">
        <f>C36</f>
        <v>Včetně očištění, vytřídění a uložení bednicího materiálu.</v>
      </c>
      <c r="BB36" s="158"/>
      <c r="BC36" s="158"/>
      <c r="BD36" s="158"/>
      <c r="BE36" s="158"/>
      <c r="BF36" s="158"/>
      <c r="BG36" s="158"/>
      <c r="BH36" s="158"/>
    </row>
    <row r="37" spans="1:60" outlineLevel="1" x14ac:dyDescent="0.2">
      <c r="A37" s="181"/>
      <c r="B37" s="164"/>
      <c r="C37" s="207" t="s">
        <v>114</v>
      </c>
      <c r="D37" s="170"/>
      <c r="E37" s="173">
        <v>5.1749999999999998</v>
      </c>
      <c r="F37" s="178"/>
      <c r="G37" s="178"/>
      <c r="H37" s="179"/>
      <c r="I37" s="183"/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</row>
    <row r="38" spans="1:60" x14ac:dyDescent="0.2">
      <c r="A38" s="180" t="s">
        <v>63</v>
      </c>
      <c r="B38" s="163" t="s">
        <v>77</v>
      </c>
      <c r="C38" s="205" t="s">
        <v>118</v>
      </c>
      <c r="D38" s="166"/>
      <c r="E38" s="171"/>
      <c r="F38" s="225">
        <f>SUM(G39:G89)</f>
        <v>0</v>
      </c>
      <c r="G38" s="226"/>
      <c r="H38" s="176"/>
      <c r="I38" s="182"/>
      <c r="J38" s="54"/>
    </row>
    <row r="39" spans="1:60" outlineLevel="1" x14ac:dyDescent="0.2">
      <c r="A39" s="181"/>
      <c r="B39" s="212" t="s">
        <v>119</v>
      </c>
      <c r="C39" s="239"/>
      <c r="D39" s="214"/>
      <c r="E39" s="218"/>
      <c r="F39" s="222"/>
      <c r="G39" s="223"/>
      <c r="H39" s="179"/>
      <c r="I39" s="183"/>
      <c r="J39" s="157"/>
      <c r="K39" s="158">
        <v>1</v>
      </c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</row>
    <row r="40" spans="1:60" outlineLevel="1" x14ac:dyDescent="0.2">
      <c r="A40" s="181"/>
      <c r="B40" s="213" t="s">
        <v>120</v>
      </c>
      <c r="C40" s="240"/>
      <c r="D40" s="229"/>
      <c r="E40" s="230"/>
      <c r="F40" s="231"/>
      <c r="G40" s="224"/>
      <c r="H40" s="179"/>
      <c r="I40" s="183"/>
      <c r="J40" s="157"/>
      <c r="K40" s="158">
        <v>2</v>
      </c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1:60" ht="22.5" outlineLevel="1" x14ac:dyDescent="0.2">
      <c r="A41" s="181">
        <v>7</v>
      </c>
      <c r="B41" s="164" t="s">
        <v>121</v>
      </c>
      <c r="C41" s="206" t="s">
        <v>122</v>
      </c>
      <c r="D41" s="168" t="s">
        <v>123</v>
      </c>
      <c r="E41" s="172">
        <v>17.642499999999998</v>
      </c>
      <c r="F41" s="177"/>
      <c r="G41" s="178">
        <f>E41*F41</f>
        <v>0</v>
      </c>
      <c r="H41" s="179" t="s">
        <v>104</v>
      </c>
      <c r="I41" s="183" t="s">
        <v>88</v>
      </c>
      <c r="J41" s="157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>
        <v>21</v>
      </c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</row>
    <row r="42" spans="1:60" outlineLevel="1" x14ac:dyDescent="0.2">
      <c r="A42" s="181"/>
      <c r="B42" s="164"/>
      <c r="C42" s="207" t="s">
        <v>124</v>
      </c>
      <c r="D42" s="170"/>
      <c r="E42" s="173">
        <v>19.262499999999999</v>
      </c>
      <c r="F42" s="178"/>
      <c r="G42" s="178"/>
      <c r="H42" s="179"/>
      <c r="I42" s="183"/>
      <c r="J42" s="157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</row>
    <row r="43" spans="1:60" outlineLevel="1" x14ac:dyDescent="0.2">
      <c r="A43" s="181"/>
      <c r="B43" s="164"/>
      <c r="C43" s="207" t="s">
        <v>125</v>
      </c>
      <c r="D43" s="170"/>
      <c r="E43" s="173">
        <v>-1.62</v>
      </c>
      <c r="F43" s="178"/>
      <c r="G43" s="178"/>
      <c r="H43" s="179"/>
      <c r="I43" s="183"/>
      <c r="J43" s="157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1:60" ht="22.5" outlineLevel="1" x14ac:dyDescent="0.2">
      <c r="A44" s="181">
        <v>8</v>
      </c>
      <c r="B44" s="164" t="s">
        <v>126</v>
      </c>
      <c r="C44" s="206" t="s">
        <v>127</v>
      </c>
      <c r="D44" s="168" t="s">
        <v>123</v>
      </c>
      <c r="E44" s="172">
        <v>15.055</v>
      </c>
      <c r="F44" s="177"/>
      <c r="G44" s="178">
        <f>E44*F44</f>
        <v>0</v>
      </c>
      <c r="H44" s="179" t="s">
        <v>104</v>
      </c>
      <c r="I44" s="183" t="s">
        <v>88</v>
      </c>
      <c r="J44" s="157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>
        <v>21</v>
      </c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</row>
    <row r="45" spans="1:60" outlineLevel="1" x14ac:dyDescent="0.2">
      <c r="A45" s="181"/>
      <c r="B45" s="164"/>
      <c r="C45" s="207" t="s">
        <v>128</v>
      </c>
      <c r="D45" s="170"/>
      <c r="E45" s="173">
        <v>15.055</v>
      </c>
      <c r="F45" s="178"/>
      <c r="G45" s="178"/>
      <c r="H45" s="179"/>
      <c r="I45" s="183"/>
      <c r="J45" s="157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1:60" outlineLevel="1" x14ac:dyDescent="0.2">
      <c r="A46" s="181"/>
      <c r="B46" s="213" t="s">
        <v>129</v>
      </c>
      <c r="C46" s="240"/>
      <c r="D46" s="229"/>
      <c r="E46" s="230"/>
      <c r="F46" s="231"/>
      <c r="G46" s="224"/>
      <c r="H46" s="179"/>
      <c r="I46" s="183"/>
      <c r="J46" s="157"/>
      <c r="K46" s="158">
        <v>1</v>
      </c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</row>
    <row r="47" spans="1:60" outlineLevel="1" x14ac:dyDescent="0.2">
      <c r="A47" s="181"/>
      <c r="B47" s="213" t="s">
        <v>130</v>
      </c>
      <c r="C47" s="240"/>
      <c r="D47" s="229"/>
      <c r="E47" s="230"/>
      <c r="F47" s="231"/>
      <c r="G47" s="224"/>
      <c r="H47" s="179"/>
      <c r="I47" s="183"/>
      <c r="J47" s="157"/>
      <c r="K47" s="158">
        <v>2</v>
      </c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</row>
    <row r="48" spans="1:60" outlineLevel="1" x14ac:dyDescent="0.2">
      <c r="A48" s="181">
        <v>9</v>
      </c>
      <c r="B48" s="164" t="s">
        <v>131</v>
      </c>
      <c r="C48" s="206" t="s">
        <v>132</v>
      </c>
      <c r="D48" s="168" t="s">
        <v>133</v>
      </c>
      <c r="E48" s="172">
        <v>3</v>
      </c>
      <c r="F48" s="177"/>
      <c r="G48" s="178">
        <f>E48*F48</f>
        <v>0</v>
      </c>
      <c r="H48" s="179" t="s">
        <v>104</v>
      </c>
      <c r="I48" s="183" t="s">
        <v>88</v>
      </c>
      <c r="J48" s="157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>
        <v>21</v>
      </c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</row>
    <row r="49" spans="1:60" outlineLevel="1" x14ac:dyDescent="0.2">
      <c r="A49" s="181"/>
      <c r="B49" s="164"/>
      <c r="C49" s="207" t="s">
        <v>134</v>
      </c>
      <c r="D49" s="170"/>
      <c r="E49" s="173">
        <v>3</v>
      </c>
      <c r="F49" s="178"/>
      <c r="G49" s="178"/>
      <c r="H49" s="179"/>
      <c r="I49" s="183"/>
      <c r="J49" s="157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</row>
    <row r="50" spans="1:60" outlineLevel="1" x14ac:dyDescent="0.2">
      <c r="A50" s="181"/>
      <c r="B50" s="213" t="s">
        <v>135</v>
      </c>
      <c r="C50" s="240"/>
      <c r="D50" s="229"/>
      <c r="E50" s="230"/>
      <c r="F50" s="231"/>
      <c r="G50" s="224"/>
      <c r="H50" s="179"/>
      <c r="I50" s="183"/>
      <c r="J50" s="157"/>
      <c r="K50" s="158">
        <v>2</v>
      </c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</row>
    <row r="51" spans="1:60" outlineLevel="1" x14ac:dyDescent="0.2">
      <c r="A51" s="181">
        <v>10</v>
      </c>
      <c r="B51" s="164" t="s">
        <v>136</v>
      </c>
      <c r="C51" s="206" t="s">
        <v>137</v>
      </c>
      <c r="D51" s="168" t="s">
        <v>133</v>
      </c>
      <c r="E51" s="172">
        <v>2</v>
      </c>
      <c r="F51" s="177"/>
      <c r="G51" s="178">
        <f>E51*F51</f>
        <v>0</v>
      </c>
      <c r="H51" s="179" t="s">
        <v>104</v>
      </c>
      <c r="I51" s="183" t="s">
        <v>88</v>
      </c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>
        <v>21</v>
      </c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</row>
    <row r="52" spans="1:60" outlineLevel="1" x14ac:dyDescent="0.2">
      <c r="A52" s="181"/>
      <c r="B52" s="164"/>
      <c r="C52" s="207" t="s">
        <v>138</v>
      </c>
      <c r="D52" s="170"/>
      <c r="E52" s="173">
        <v>2</v>
      </c>
      <c r="F52" s="178"/>
      <c r="G52" s="178"/>
      <c r="H52" s="179"/>
      <c r="I52" s="183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</row>
    <row r="53" spans="1:60" outlineLevel="1" x14ac:dyDescent="0.2">
      <c r="A53" s="181">
        <v>11</v>
      </c>
      <c r="B53" s="164" t="s">
        <v>139</v>
      </c>
      <c r="C53" s="206" t="s">
        <v>140</v>
      </c>
      <c r="D53" s="168" t="s">
        <v>133</v>
      </c>
      <c r="E53" s="172">
        <v>3</v>
      </c>
      <c r="F53" s="177"/>
      <c r="G53" s="178">
        <f>E53*F53</f>
        <v>0</v>
      </c>
      <c r="H53" s="179" t="s">
        <v>104</v>
      </c>
      <c r="I53" s="183" t="s">
        <v>88</v>
      </c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>
        <v>21</v>
      </c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</row>
    <row r="54" spans="1:60" outlineLevel="1" x14ac:dyDescent="0.2">
      <c r="A54" s="181"/>
      <c r="B54" s="164"/>
      <c r="C54" s="207" t="s">
        <v>141</v>
      </c>
      <c r="D54" s="170"/>
      <c r="E54" s="173">
        <v>3</v>
      </c>
      <c r="F54" s="178"/>
      <c r="G54" s="178"/>
      <c r="H54" s="179"/>
      <c r="I54" s="183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</row>
    <row r="55" spans="1:60" outlineLevel="1" x14ac:dyDescent="0.2">
      <c r="A55" s="181">
        <v>12</v>
      </c>
      <c r="B55" s="164" t="s">
        <v>142</v>
      </c>
      <c r="C55" s="206" t="s">
        <v>143</v>
      </c>
      <c r="D55" s="168" t="s">
        <v>133</v>
      </c>
      <c r="E55" s="172">
        <v>1</v>
      </c>
      <c r="F55" s="177"/>
      <c r="G55" s="178">
        <f>E55*F55</f>
        <v>0</v>
      </c>
      <c r="H55" s="179" t="s">
        <v>104</v>
      </c>
      <c r="I55" s="183" t="s">
        <v>88</v>
      </c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>
        <v>21</v>
      </c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</row>
    <row r="56" spans="1:60" outlineLevel="1" x14ac:dyDescent="0.2">
      <c r="A56" s="181"/>
      <c r="B56" s="164"/>
      <c r="C56" s="207" t="s">
        <v>144</v>
      </c>
      <c r="D56" s="170"/>
      <c r="E56" s="173">
        <v>1</v>
      </c>
      <c r="F56" s="178"/>
      <c r="G56" s="178"/>
      <c r="H56" s="179"/>
      <c r="I56" s="183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</row>
    <row r="57" spans="1:60" outlineLevel="1" x14ac:dyDescent="0.2">
      <c r="A57" s="181"/>
      <c r="B57" s="213" t="s">
        <v>145</v>
      </c>
      <c r="C57" s="240"/>
      <c r="D57" s="229"/>
      <c r="E57" s="230"/>
      <c r="F57" s="231"/>
      <c r="G57" s="224"/>
      <c r="H57" s="179"/>
      <c r="I57" s="183"/>
      <c r="J57" s="158"/>
      <c r="K57" s="158">
        <v>1</v>
      </c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</row>
    <row r="58" spans="1:60" outlineLevel="1" x14ac:dyDescent="0.2">
      <c r="A58" s="181"/>
      <c r="B58" s="213" t="s">
        <v>146</v>
      </c>
      <c r="C58" s="240"/>
      <c r="D58" s="229"/>
      <c r="E58" s="230"/>
      <c r="F58" s="231"/>
      <c r="G58" s="224"/>
      <c r="H58" s="179"/>
      <c r="I58" s="183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</row>
    <row r="59" spans="1:60" outlineLevel="1" x14ac:dyDescent="0.2">
      <c r="A59" s="181">
        <v>13</v>
      </c>
      <c r="B59" s="164" t="s">
        <v>147</v>
      </c>
      <c r="C59" s="206" t="s">
        <v>148</v>
      </c>
      <c r="D59" s="168" t="s">
        <v>86</v>
      </c>
      <c r="E59" s="172">
        <v>0.29699999999999999</v>
      </c>
      <c r="F59" s="177"/>
      <c r="G59" s="178">
        <f>E59*F59</f>
        <v>0</v>
      </c>
      <c r="H59" s="179" t="s">
        <v>149</v>
      </c>
      <c r="I59" s="183" t="s">
        <v>88</v>
      </c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>
        <v>21</v>
      </c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</row>
    <row r="60" spans="1:60" outlineLevel="1" x14ac:dyDescent="0.2">
      <c r="A60" s="181"/>
      <c r="B60" s="164"/>
      <c r="C60" s="207" t="s">
        <v>150</v>
      </c>
      <c r="D60" s="170"/>
      <c r="E60" s="173">
        <v>0.29699999999999999</v>
      </c>
      <c r="F60" s="178"/>
      <c r="G60" s="178"/>
      <c r="H60" s="179"/>
      <c r="I60" s="183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</row>
    <row r="61" spans="1:60" outlineLevel="1" x14ac:dyDescent="0.2">
      <c r="A61" s="181"/>
      <c r="B61" s="213" t="s">
        <v>151</v>
      </c>
      <c r="C61" s="240"/>
      <c r="D61" s="229"/>
      <c r="E61" s="230"/>
      <c r="F61" s="231"/>
      <c r="G61" s="224"/>
      <c r="H61" s="179"/>
      <c r="I61" s="183"/>
      <c r="J61" s="158"/>
      <c r="K61" s="158">
        <v>1</v>
      </c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</row>
    <row r="62" spans="1:60" outlineLevel="1" x14ac:dyDescent="0.2">
      <c r="A62" s="181"/>
      <c r="B62" s="213" t="s">
        <v>152</v>
      </c>
      <c r="C62" s="240"/>
      <c r="D62" s="229"/>
      <c r="E62" s="230"/>
      <c r="F62" s="231"/>
      <c r="G62" s="224"/>
      <c r="H62" s="179"/>
      <c r="I62" s="183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</row>
    <row r="63" spans="1:60" outlineLevel="1" x14ac:dyDescent="0.2">
      <c r="A63" s="181">
        <v>14</v>
      </c>
      <c r="B63" s="164" t="s">
        <v>153</v>
      </c>
      <c r="C63" s="206" t="s">
        <v>154</v>
      </c>
      <c r="D63" s="168" t="s">
        <v>155</v>
      </c>
      <c r="E63" s="172">
        <v>0.24528</v>
      </c>
      <c r="F63" s="177"/>
      <c r="G63" s="178">
        <f>E63*F63</f>
        <v>0</v>
      </c>
      <c r="H63" s="179" t="s">
        <v>104</v>
      </c>
      <c r="I63" s="183" t="s">
        <v>88</v>
      </c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>
        <v>21</v>
      </c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</row>
    <row r="64" spans="1:60" outlineLevel="1" x14ac:dyDescent="0.2">
      <c r="A64" s="181"/>
      <c r="B64" s="164"/>
      <c r="C64" s="207" t="s">
        <v>156</v>
      </c>
      <c r="D64" s="170"/>
      <c r="E64" s="173">
        <v>0.24529999999999999</v>
      </c>
      <c r="F64" s="178"/>
      <c r="G64" s="178"/>
      <c r="H64" s="179"/>
      <c r="I64" s="183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</row>
    <row r="65" spans="1:60" outlineLevel="1" x14ac:dyDescent="0.2">
      <c r="A65" s="181"/>
      <c r="B65" s="213" t="s">
        <v>157</v>
      </c>
      <c r="C65" s="240"/>
      <c r="D65" s="229"/>
      <c r="E65" s="230"/>
      <c r="F65" s="231"/>
      <c r="G65" s="224"/>
      <c r="H65" s="179"/>
      <c r="I65" s="183"/>
      <c r="J65" s="158"/>
      <c r="K65" s="158">
        <v>1</v>
      </c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</row>
    <row r="66" spans="1:60" outlineLevel="1" x14ac:dyDescent="0.2">
      <c r="A66" s="181"/>
      <c r="B66" s="213" t="s">
        <v>158</v>
      </c>
      <c r="C66" s="240"/>
      <c r="D66" s="229"/>
      <c r="E66" s="230"/>
      <c r="F66" s="231"/>
      <c r="G66" s="224"/>
      <c r="H66" s="179"/>
      <c r="I66" s="183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</row>
    <row r="67" spans="1:60" outlineLevel="1" x14ac:dyDescent="0.2">
      <c r="A67" s="181"/>
      <c r="B67" s="213" t="s">
        <v>159</v>
      </c>
      <c r="C67" s="240"/>
      <c r="D67" s="229"/>
      <c r="E67" s="230"/>
      <c r="F67" s="231"/>
      <c r="G67" s="224"/>
      <c r="H67" s="179"/>
      <c r="I67" s="183"/>
      <c r="J67" s="158"/>
      <c r="K67" s="158">
        <v>2</v>
      </c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</row>
    <row r="68" spans="1:60" outlineLevel="1" x14ac:dyDescent="0.2">
      <c r="A68" s="181">
        <v>15</v>
      </c>
      <c r="B68" s="164" t="s">
        <v>160</v>
      </c>
      <c r="C68" s="206" t="s">
        <v>161</v>
      </c>
      <c r="D68" s="168" t="s">
        <v>113</v>
      </c>
      <c r="E68" s="172">
        <v>18.646999999999998</v>
      </c>
      <c r="F68" s="177"/>
      <c r="G68" s="178">
        <f>E68*F68</f>
        <v>0</v>
      </c>
      <c r="H68" s="179" t="s">
        <v>104</v>
      </c>
      <c r="I68" s="183" t="s">
        <v>88</v>
      </c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>
        <v>21</v>
      </c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</row>
    <row r="69" spans="1:60" outlineLevel="1" x14ac:dyDescent="0.2">
      <c r="A69" s="181"/>
      <c r="B69" s="164"/>
      <c r="C69" s="207" t="s">
        <v>162</v>
      </c>
      <c r="D69" s="170"/>
      <c r="E69" s="173">
        <v>22.847000000000001</v>
      </c>
      <c r="F69" s="178"/>
      <c r="G69" s="178"/>
      <c r="H69" s="179"/>
      <c r="I69" s="183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</row>
    <row r="70" spans="1:60" outlineLevel="1" x14ac:dyDescent="0.2">
      <c r="A70" s="181"/>
      <c r="B70" s="164"/>
      <c r="C70" s="207" t="s">
        <v>163</v>
      </c>
      <c r="D70" s="170"/>
      <c r="E70" s="173">
        <v>-4.2</v>
      </c>
      <c r="F70" s="178"/>
      <c r="G70" s="178"/>
      <c r="H70" s="179"/>
      <c r="I70" s="183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</row>
    <row r="71" spans="1:60" outlineLevel="1" x14ac:dyDescent="0.2">
      <c r="A71" s="181"/>
      <c r="B71" s="213" t="s">
        <v>164</v>
      </c>
      <c r="C71" s="240"/>
      <c r="D71" s="229"/>
      <c r="E71" s="230"/>
      <c r="F71" s="231"/>
      <c r="G71" s="224"/>
      <c r="H71" s="179"/>
      <c r="I71" s="183"/>
      <c r="J71" s="158"/>
      <c r="K71" s="158">
        <v>1</v>
      </c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</row>
    <row r="72" spans="1:60" outlineLevel="1" x14ac:dyDescent="0.2">
      <c r="A72" s="181"/>
      <c r="B72" s="213" t="s">
        <v>165</v>
      </c>
      <c r="C72" s="240"/>
      <c r="D72" s="229"/>
      <c r="E72" s="230"/>
      <c r="F72" s="231"/>
      <c r="G72" s="224"/>
      <c r="H72" s="179"/>
      <c r="I72" s="183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</row>
    <row r="73" spans="1:60" outlineLevel="1" x14ac:dyDescent="0.2">
      <c r="A73" s="181">
        <v>16</v>
      </c>
      <c r="B73" s="164" t="s">
        <v>166</v>
      </c>
      <c r="C73" s="206" t="s">
        <v>167</v>
      </c>
      <c r="D73" s="168" t="s">
        <v>113</v>
      </c>
      <c r="E73" s="172">
        <v>1.8</v>
      </c>
      <c r="F73" s="177"/>
      <c r="G73" s="178">
        <f>E73*F73</f>
        <v>0</v>
      </c>
      <c r="H73" s="179" t="s">
        <v>104</v>
      </c>
      <c r="I73" s="183" t="s">
        <v>88</v>
      </c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>
        <v>21</v>
      </c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</row>
    <row r="74" spans="1:60" outlineLevel="1" x14ac:dyDescent="0.2">
      <c r="A74" s="181"/>
      <c r="B74" s="164"/>
      <c r="C74" s="207" t="s">
        <v>168</v>
      </c>
      <c r="D74" s="170"/>
      <c r="E74" s="173">
        <v>1.8</v>
      </c>
      <c r="F74" s="178"/>
      <c r="G74" s="178"/>
      <c r="H74" s="179"/>
      <c r="I74" s="183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</row>
    <row r="75" spans="1:60" outlineLevel="1" x14ac:dyDescent="0.2">
      <c r="A75" s="181"/>
      <c r="B75" s="213" t="s">
        <v>169</v>
      </c>
      <c r="C75" s="240"/>
      <c r="D75" s="229"/>
      <c r="E75" s="230"/>
      <c r="F75" s="231"/>
      <c r="G75" s="224"/>
      <c r="H75" s="179"/>
      <c r="I75" s="183"/>
      <c r="J75" s="158"/>
      <c r="K75" s="158">
        <v>1</v>
      </c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</row>
    <row r="76" spans="1:60" outlineLevel="1" x14ac:dyDescent="0.2">
      <c r="A76" s="181"/>
      <c r="B76" s="213" t="s">
        <v>170</v>
      </c>
      <c r="C76" s="240"/>
      <c r="D76" s="229"/>
      <c r="E76" s="230"/>
      <c r="F76" s="231"/>
      <c r="G76" s="224"/>
      <c r="H76" s="179"/>
      <c r="I76" s="183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</row>
    <row r="77" spans="1:60" outlineLevel="1" x14ac:dyDescent="0.2">
      <c r="A77" s="181">
        <v>17</v>
      </c>
      <c r="B77" s="164" t="s">
        <v>171</v>
      </c>
      <c r="C77" s="206" t="s">
        <v>161</v>
      </c>
      <c r="D77" s="168" t="s">
        <v>113</v>
      </c>
      <c r="E77" s="172">
        <v>1.08</v>
      </c>
      <c r="F77" s="177"/>
      <c r="G77" s="178">
        <f>E77*F77</f>
        <v>0</v>
      </c>
      <c r="H77" s="179" t="s">
        <v>104</v>
      </c>
      <c r="I77" s="183" t="s">
        <v>88</v>
      </c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>
        <v>21</v>
      </c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</row>
    <row r="78" spans="1:60" outlineLevel="1" x14ac:dyDescent="0.2">
      <c r="A78" s="181"/>
      <c r="B78" s="164"/>
      <c r="C78" s="207" t="s">
        <v>172</v>
      </c>
      <c r="D78" s="170"/>
      <c r="E78" s="173">
        <v>1.08</v>
      </c>
      <c r="F78" s="178"/>
      <c r="G78" s="178"/>
      <c r="H78" s="179"/>
      <c r="I78" s="183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</row>
    <row r="79" spans="1:60" outlineLevel="1" x14ac:dyDescent="0.2">
      <c r="A79" s="181">
        <v>18</v>
      </c>
      <c r="B79" s="164" t="s">
        <v>173</v>
      </c>
      <c r="C79" s="206" t="s">
        <v>174</v>
      </c>
      <c r="D79" s="168" t="s">
        <v>86</v>
      </c>
      <c r="E79" s="172">
        <v>1.1499999999999999</v>
      </c>
      <c r="F79" s="177"/>
      <c r="G79" s="178">
        <f>E79*F79</f>
        <v>0</v>
      </c>
      <c r="H79" s="179"/>
      <c r="I79" s="183" t="s">
        <v>69</v>
      </c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>
        <v>21</v>
      </c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</row>
    <row r="80" spans="1:60" outlineLevel="1" x14ac:dyDescent="0.2">
      <c r="A80" s="181"/>
      <c r="B80" s="164"/>
      <c r="C80" s="242" t="s">
        <v>175</v>
      </c>
      <c r="D80" s="216"/>
      <c r="E80" s="220"/>
      <c r="F80" s="227"/>
      <c r="G80" s="228"/>
      <c r="H80" s="179"/>
      <c r="I80" s="183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211" t="str">
        <f>C80</f>
        <v>Včetně pomocného pracovního lešení o výšce podlahy do 1900 mm a pro zatížení do 1,5 kPa.</v>
      </c>
      <c r="BB80" s="158"/>
      <c r="BC80" s="158"/>
      <c r="BD80" s="158"/>
      <c r="BE80" s="158"/>
      <c r="BF80" s="158"/>
      <c r="BG80" s="158"/>
      <c r="BH80" s="158"/>
    </row>
    <row r="81" spans="1:60" outlineLevel="1" x14ac:dyDescent="0.2">
      <c r="A81" s="181"/>
      <c r="B81" s="164"/>
      <c r="C81" s="207" t="s">
        <v>176</v>
      </c>
      <c r="D81" s="170"/>
      <c r="E81" s="173">
        <v>1.1499999999999999</v>
      </c>
      <c r="F81" s="178"/>
      <c r="G81" s="178"/>
      <c r="H81" s="179"/>
      <c r="I81" s="183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</row>
    <row r="82" spans="1:60" outlineLevel="1" x14ac:dyDescent="0.2">
      <c r="A82" s="181">
        <v>19</v>
      </c>
      <c r="B82" s="164" t="s">
        <v>177</v>
      </c>
      <c r="C82" s="206" t="s">
        <v>178</v>
      </c>
      <c r="D82" s="168" t="s">
        <v>68</v>
      </c>
      <c r="E82" s="172">
        <v>25</v>
      </c>
      <c r="F82" s="177"/>
      <c r="G82" s="178">
        <f>E82*F82</f>
        <v>0</v>
      </c>
      <c r="H82" s="179"/>
      <c r="I82" s="183" t="s">
        <v>69</v>
      </c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>
        <v>21</v>
      </c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</row>
    <row r="83" spans="1:60" outlineLevel="1" x14ac:dyDescent="0.2">
      <c r="A83" s="181"/>
      <c r="B83" s="164"/>
      <c r="C83" s="243" t="s">
        <v>179</v>
      </c>
      <c r="D83" s="217"/>
      <c r="E83" s="221"/>
      <c r="F83" s="178"/>
      <c r="G83" s="178"/>
      <c r="H83" s="179"/>
      <c r="I83" s="183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</row>
    <row r="84" spans="1:60" outlineLevel="1" x14ac:dyDescent="0.2">
      <c r="A84" s="181"/>
      <c r="B84" s="164"/>
      <c r="C84" s="244" t="s">
        <v>180</v>
      </c>
      <c r="D84" s="217"/>
      <c r="E84" s="221">
        <v>23</v>
      </c>
      <c r="F84" s="178"/>
      <c r="G84" s="178"/>
      <c r="H84" s="179"/>
      <c r="I84" s="183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</row>
    <row r="85" spans="1:60" outlineLevel="1" x14ac:dyDescent="0.2">
      <c r="A85" s="181"/>
      <c r="B85" s="164"/>
      <c r="C85" s="243" t="s">
        <v>181</v>
      </c>
      <c r="D85" s="217"/>
      <c r="E85" s="221"/>
      <c r="F85" s="178"/>
      <c r="G85" s="178"/>
      <c r="H85" s="179"/>
      <c r="I85" s="183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</row>
    <row r="86" spans="1:60" outlineLevel="1" x14ac:dyDescent="0.2">
      <c r="A86" s="181"/>
      <c r="B86" s="164"/>
      <c r="C86" s="207" t="s">
        <v>182</v>
      </c>
      <c r="D86" s="170"/>
      <c r="E86" s="173">
        <v>25</v>
      </c>
      <c r="F86" s="178"/>
      <c r="G86" s="178"/>
      <c r="H86" s="179"/>
      <c r="I86" s="183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</row>
    <row r="87" spans="1:60" outlineLevel="1" x14ac:dyDescent="0.2">
      <c r="A87" s="181">
        <v>20</v>
      </c>
      <c r="B87" s="164" t="s">
        <v>183</v>
      </c>
      <c r="C87" s="206" t="s">
        <v>184</v>
      </c>
      <c r="D87" s="168" t="s">
        <v>185</v>
      </c>
      <c r="E87" s="172">
        <v>8.3690000000000001E-2</v>
      </c>
      <c r="F87" s="177"/>
      <c r="G87" s="178">
        <f>E87*F87</f>
        <v>0</v>
      </c>
      <c r="H87" s="179" t="s">
        <v>186</v>
      </c>
      <c r="I87" s="183" t="s">
        <v>88</v>
      </c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>
        <v>21</v>
      </c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</row>
    <row r="88" spans="1:60" outlineLevel="1" x14ac:dyDescent="0.2">
      <c r="A88" s="181"/>
      <c r="B88" s="164"/>
      <c r="C88" s="207" t="s">
        <v>187</v>
      </c>
      <c r="D88" s="170"/>
      <c r="E88" s="173">
        <v>-1.1008</v>
      </c>
      <c r="F88" s="178"/>
      <c r="G88" s="178"/>
      <c r="H88" s="179"/>
      <c r="I88" s="183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</row>
    <row r="89" spans="1:60" outlineLevel="1" x14ac:dyDescent="0.2">
      <c r="A89" s="181"/>
      <c r="B89" s="164"/>
      <c r="C89" s="207" t="s">
        <v>188</v>
      </c>
      <c r="D89" s="170"/>
      <c r="E89" s="173">
        <v>1.1845000000000001</v>
      </c>
      <c r="F89" s="178"/>
      <c r="G89" s="178"/>
      <c r="H89" s="179"/>
      <c r="I89" s="183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</row>
    <row r="90" spans="1:60" x14ac:dyDescent="0.2">
      <c r="A90" s="180" t="s">
        <v>63</v>
      </c>
      <c r="B90" s="163" t="s">
        <v>79</v>
      </c>
      <c r="C90" s="205" t="s">
        <v>189</v>
      </c>
      <c r="D90" s="166"/>
      <c r="E90" s="171"/>
      <c r="F90" s="225">
        <f>SUM(G91:G97)</f>
        <v>0</v>
      </c>
      <c r="G90" s="226"/>
      <c r="H90" s="176"/>
      <c r="I90" s="182"/>
    </row>
    <row r="91" spans="1:60" outlineLevel="1" x14ac:dyDescent="0.2">
      <c r="A91" s="181"/>
      <c r="B91" s="212" t="s">
        <v>190</v>
      </c>
      <c r="C91" s="239"/>
      <c r="D91" s="214"/>
      <c r="E91" s="218"/>
      <c r="F91" s="222"/>
      <c r="G91" s="223"/>
      <c r="H91" s="179"/>
      <c r="I91" s="183"/>
      <c r="J91" s="158"/>
      <c r="K91" s="158">
        <v>1</v>
      </c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</row>
    <row r="92" spans="1:60" outlineLevel="1" x14ac:dyDescent="0.2">
      <c r="A92" s="181"/>
      <c r="B92" s="213" t="s">
        <v>191</v>
      </c>
      <c r="C92" s="240"/>
      <c r="D92" s="229"/>
      <c r="E92" s="230"/>
      <c r="F92" s="231"/>
      <c r="G92" s="224"/>
      <c r="H92" s="179"/>
      <c r="I92" s="183"/>
      <c r="J92" s="158"/>
      <c r="K92" s="158">
        <v>2</v>
      </c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</row>
    <row r="93" spans="1:60" outlineLevel="1" x14ac:dyDescent="0.2">
      <c r="A93" s="181">
        <v>21</v>
      </c>
      <c r="B93" s="164" t="s">
        <v>192</v>
      </c>
      <c r="C93" s="206" t="s">
        <v>193</v>
      </c>
      <c r="D93" s="168" t="s">
        <v>133</v>
      </c>
      <c r="E93" s="172">
        <v>4</v>
      </c>
      <c r="F93" s="177"/>
      <c r="G93" s="178">
        <f>E93*F93</f>
        <v>0</v>
      </c>
      <c r="H93" s="179" t="s">
        <v>149</v>
      </c>
      <c r="I93" s="183" t="s">
        <v>88</v>
      </c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>
        <v>21</v>
      </c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</row>
    <row r="94" spans="1:60" outlineLevel="1" x14ac:dyDescent="0.2">
      <c r="A94" s="181"/>
      <c r="B94" s="164"/>
      <c r="C94" s="207" t="s">
        <v>194</v>
      </c>
      <c r="D94" s="170"/>
      <c r="E94" s="173">
        <v>4</v>
      </c>
      <c r="F94" s="178"/>
      <c r="G94" s="178"/>
      <c r="H94" s="179"/>
      <c r="I94" s="183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</row>
    <row r="95" spans="1:60" outlineLevel="1" x14ac:dyDescent="0.2">
      <c r="A95" s="181">
        <v>22</v>
      </c>
      <c r="B95" s="164" t="s">
        <v>195</v>
      </c>
      <c r="C95" s="206" t="s">
        <v>196</v>
      </c>
      <c r="D95" s="168" t="s">
        <v>68</v>
      </c>
      <c r="E95" s="172">
        <v>1</v>
      </c>
      <c r="F95" s="177"/>
      <c r="G95" s="178">
        <f>E95*F95</f>
        <v>0</v>
      </c>
      <c r="H95" s="179"/>
      <c r="I95" s="183" t="s">
        <v>69</v>
      </c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>
        <v>21</v>
      </c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</row>
    <row r="96" spans="1:60" ht="22.5" outlineLevel="1" x14ac:dyDescent="0.2">
      <c r="A96" s="181"/>
      <c r="B96" s="164"/>
      <c r="C96" s="242" t="s">
        <v>197</v>
      </c>
      <c r="D96" s="216"/>
      <c r="E96" s="220"/>
      <c r="F96" s="227"/>
      <c r="G96" s="228"/>
      <c r="H96" s="179"/>
      <c r="I96" s="183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211" t="str">
        <f>C96</f>
        <v>Výroba a osazení podesty a schodišťového ramene se stupni svařováním, výroba a osazení ocelového zábradlí z trubek, nátěr ocelové konstrukce základní + 2x email.</v>
      </c>
      <c r="BB96" s="158"/>
      <c r="BC96" s="158"/>
      <c r="BD96" s="158"/>
      <c r="BE96" s="158"/>
      <c r="BF96" s="158"/>
      <c r="BG96" s="158"/>
      <c r="BH96" s="158"/>
    </row>
    <row r="97" spans="1:60" outlineLevel="1" x14ac:dyDescent="0.2">
      <c r="A97" s="181"/>
      <c r="B97" s="164"/>
      <c r="C97" s="207" t="s">
        <v>198</v>
      </c>
      <c r="D97" s="170"/>
      <c r="E97" s="173">
        <v>1</v>
      </c>
      <c r="F97" s="178"/>
      <c r="G97" s="178"/>
      <c r="H97" s="179"/>
      <c r="I97" s="183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</row>
    <row r="98" spans="1:60" x14ac:dyDescent="0.2">
      <c r="A98" s="180" t="s">
        <v>63</v>
      </c>
      <c r="B98" s="163" t="s">
        <v>199</v>
      </c>
      <c r="C98" s="205" t="s">
        <v>200</v>
      </c>
      <c r="D98" s="166"/>
      <c r="E98" s="171"/>
      <c r="F98" s="225">
        <f>SUM(G99:G123)</f>
        <v>0</v>
      </c>
      <c r="G98" s="226"/>
      <c r="H98" s="176"/>
      <c r="I98" s="182"/>
    </row>
    <row r="99" spans="1:60" outlineLevel="1" x14ac:dyDescent="0.2">
      <c r="A99" s="181"/>
      <c r="B99" s="212" t="s">
        <v>201</v>
      </c>
      <c r="C99" s="239"/>
      <c r="D99" s="214"/>
      <c r="E99" s="218"/>
      <c r="F99" s="222"/>
      <c r="G99" s="223"/>
      <c r="H99" s="179"/>
      <c r="I99" s="183"/>
      <c r="J99" s="158"/>
      <c r="K99" s="158">
        <v>1</v>
      </c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</row>
    <row r="100" spans="1:60" outlineLevel="1" x14ac:dyDescent="0.2">
      <c r="A100" s="181"/>
      <c r="B100" s="213" t="s">
        <v>202</v>
      </c>
      <c r="C100" s="240"/>
      <c r="D100" s="229"/>
      <c r="E100" s="230"/>
      <c r="F100" s="231"/>
      <c r="G100" s="224"/>
      <c r="H100" s="179"/>
      <c r="I100" s="183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</row>
    <row r="101" spans="1:60" outlineLevel="1" x14ac:dyDescent="0.2">
      <c r="A101" s="181">
        <v>23</v>
      </c>
      <c r="B101" s="164" t="s">
        <v>203</v>
      </c>
      <c r="C101" s="206" t="s">
        <v>204</v>
      </c>
      <c r="D101" s="168" t="s">
        <v>113</v>
      </c>
      <c r="E101" s="172">
        <v>46.771999999999998</v>
      </c>
      <c r="F101" s="177"/>
      <c r="G101" s="178">
        <f>E101*F101</f>
        <v>0</v>
      </c>
      <c r="H101" s="179" t="s">
        <v>104</v>
      </c>
      <c r="I101" s="183" t="s">
        <v>88</v>
      </c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>
        <v>21</v>
      </c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</row>
    <row r="102" spans="1:60" outlineLevel="1" x14ac:dyDescent="0.2">
      <c r="A102" s="181"/>
      <c r="B102" s="164"/>
      <c r="C102" s="207" t="s">
        <v>205</v>
      </c>
      <c r="D102" s="170"/>
      <c r="E102" s="173">
        <v>15.115500000000001</v>
      </c>
      <c r="F102" s="178"/>
      <c r="G102" s="178"/>
      <c r="H102" s="179"/>
      <c r="I102" s="183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</row>
    <row r="103" spans="1:60" outlineLevel="1" x14ac:dyDescent="0.2">
      <c r="A103" s="181"/>
      <c r="B103" s="164"/>
      <c r="C103" s="207" t="s">
        <v>206</v>
      </c>
      <c r="D103" s="170"/>
      <c r="E103" s="173">
        <v>0.94499999999999995</v>
      </c>
      <c r="F103" s="178"/>
      <c r="G103" s="178"/>
      <c r="H103" s="179"/>
      <c r="I103" s="183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</row>
    <row r="104" spans="1:60" outlineLevel="1" x14ac:dyDescent="0.2">
      <c r="A104" s="181"/>
      <c r="B104" s="164"/>
      <c r="C104" s="207" t="s">
        <v>207</v>
      </c>
      <c r="D104" s="170"/>
      <c r="E104" s="173">
        <v>0.75600000000000001</v>
      </c>
      <c r="F104" s="178"/>
      <c r="G104" s="178"/>
      <c r="H104" s="179"/>
      <c r="I104" s="183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</row>
    <row r="105" spans="1:60" outlineLevel="1" x14ac:dyDescent="0.2">
      <c r="A105" s="181"/>
      <c r="B105" s="164"/>
      <c r="C105" s="207" t="s">
        <v>208</v>
      </c>
      <c r="D105" s="170"/>
      <c r="E105" s="173"/>
      <c r="F105" s="178"/>
      <c r="G105" s="178"/>
      <c r="H105" s="179"/>
      <c r="I105" s="183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</row>
    <row r="106" spans="1:60" outlineLevel="1" x14ac:dyDescent="0.2">
      <c r="A106" s="181"/>
      <c r="B106" s="164"/>
      <c r="C106" s="207" t="s">
        <v>209</v>
      </c>
      <c r="D106" s="170"/>
      <c r="E106" s="173">
        <v>11.853</v>
      </c>
      <c r="F106" s="178"/>
      <c r="G106" s="178"/>
      <c r="H106" s="179"/>
      <c r="I106" s="183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</row>
    <row r="107" spans="1:60" outlineLevel="1" x14ac:dyDescent="0.2">
      <c r="A107" s="181"/>
      <c r="B107" s="164"/>
      <c r="C107" s="207" t="s">
        <v>210</v>
      </c>
      <c r="D107" s="170"/>
      <c r="E107" s="173">
        <v>4.17</v>
      </c>
      <c r="F107" s="178"/>
      <c r="G107" s="178"/>
      <c r="H107" s="179"/>
      <c r="I107" s="183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</row>
    <row r="108" spans="1:60" outlineLevel="1" x14ac:dyDescent="0.2">
      <c r="A108" s="181"/>
      <c r="B108" s="164"/>
      <c r="C108" s="207" t="s">
        <v>211</v>
      </c>
      <c r="D108" s="170"/>
      <c r="E108" s="173">
        <v>3.63</v>
      </c>
      <c r="F108" s="178"/>
      <c r="G108" s="178"/>
      <c r="H108" s="179"/>
      <c r="I108" s="183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</row>
    <row r="109" spans="1:60" outlineLevel="1" x14ac:dyDescent="0.2">
      <c r="A109" s="181"/>
      <c r="B109" s="164"/>
      <c r="C109" s="207" t="s">
        <v>212</v>
      </c>
      <c r="D109" s="170"/>
      <c r="E109" s="173">
        <v>10.3025</v>
      </c>
      <c r="F109" s="178"/>
      <c r="G109" s="178"/>
      <c r="H109" s="179"/>
      <c r="I109" s="183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</row>
    <row r="110" spans="1:60" outlineLevel="1" x14ac:dyDescent="0.2">
      <c r="A110" s="181"/>
      <c r="B110" s="213" t="s">
        <v>213</v>
      </c>
      <c r="C110" s="240"/>
      <c r="D110" s="229"/>
      <c r="E110" s="230"/>
      <c r="F110" s="231"/>
      <c r="G110" s="224"/>
      <c r="H110" s="179"/>
      <c r="I110" s="183"/>
      <c r="J110" s="158"/>
      <c r="K110" s="158">
        <v>1</v>
      </c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</row>
    <row r="111" spans="1:60" outlineLevel="1" x14ac:dyDescent="0.2">
      <c r="A111" s="181">
        <v>24</v>
      </c>
      <c r="B111" s="164" t="s">
        <v>214</v>
      </c>
      <c r="C111" s="206" t="s">
        <v>215</v>
      </c>
      <c r="D111" s="168" t="s">
        <v>113</v>
      </c>
      <c r="E111" s="172">
        <v>69.522000000000006</v>
      </c>
      <c r="F111" s="177"/>
      <c r="G111" s="178">
        <f>E111*F111</f>
        <v>0</v>
      </c>
      <c r="H111" s="179" t="s">
        <v>104</v>
      </c>
      <c r="I111" s="183" t="s">
        <v>88</v>
      </c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>
        <v>21</v>
      </c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</row>
    <row r="112" spans="1:60" outlineLevel="1" x14ac:dyDescent="0.2">
      <c r="A112" s="181"/>
      <c r="B112" s="164"/>
      <c r="C112" s="207" t="s">
        <v>205</v>
      </c>
      <c r="D112" s="170"/>
      <c r="E112" s="173">
        <v>15.115500000000001</v>
      </c>
      <c r="F112" s="178"/>
      <c r="G112" s="178"/>
      <c r="H112" s="179"/>
      <c r="I112" s="183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</row>
    <row r="113" spans="1:60" outlineLevel="1" x14ac:dyDescent="0.2">
      <c r="A113" s="181"/>
      <c r="B113" s="164"/>
      <c r="C113" s="207" t="s">
        <v>206</v>
      </c>
      <c r="D113" s="170"/>
      <c r="E113" s="173">
        <v>0.94499999999999995</v>
      </c>
      <c r="F113" s="178"/>
      <c r="G113" s="178"/>
      <c r="H113" s="179"/>
      <c r="I113" s="183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</row>
    <row r="114" spans="1:60" outlineLevel="1" x14ac:dyDescent="0.2">
      <c r="A114" s="181"/>
      <c r="B114" s="164"/>
      <c r="C114" s="207" t="s">
        <v>207</v>
      </c>
      <c r="D114" s="170"/>
      <c r="E114" s="173">
        <v>0.75600000000000001</v>
      </c>
      <c r="F114" s="178"/>
      <c r="G114" s="178"/>
      <c r="H114" s="179"/>
      <c r="I114" s="183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</row>
    <row r="115" spans="1:60" outlineLevel="1" x14ac:dyDescent="0.2">
      <c r="A115" s="181"/>
      <c r="B115" s="164"/>
      <c r="C115" s="207" t="s">
        <v>216</v>
      </c>
      <c r="D115" s="170"/>
      <c r="E115" s="173"/>
      <c r="F115" s="178"/>
      <c r="G115" s="178"/>
      <c r="H115" s="179"/>
      <c r="I115" s="183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</row>
    <row r="116" spans="1:60" outlineLevel="1" x14ac:dyDescent="0.2">
      <c r="A116" s="181"/>
      <c r="B116" s="164"/>
      <c r="C116" s="207" t="s">
        <v>209</v>
      </c>
      <c r="D116" s="170"/>
      <c r="E116" s="173">
        <v>11.853</v>
      </c>
      <c r="F116" s="178"/>
      <c r="G116" s="178"/>
      <c r="H116" s="179"/>
      <c r="I116" s="183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</row>
    <row r="117" spans="1:60" outlineLevel="1" x14ac:dyDescent="0.2">
      <c r="A117" s="181"/>
      <c r="B117" s="164"/>
      <c r="C117" s="207" t="s">
        <v>217</v>
      </c>
      <c r="D117" s="170"/>
      <c r="E117" s="173">
        <v>16.445</v>
      </c>
      <c r="F117" s="178"/>
      <c r="G117" s="178"/>
      <c r="H117" s="179"/>
      <c r="I117" s="183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</row>
    <row r="118" spans="1:60" outlineLevel="1" x14ac:dyDescent="0.2">
      <c r="A118" s="181"/>
      <c r="B118" s="164"/>
      <c r="C118" s="207" t="s">
        <v>218</v>
      </c>
      <c r="D118" s="170"/>
      <c r="E118" s="173">
        <v>14.105</v>
      </c>
      <c r="F118" s="178"/>
      <c r="G118" s="178"/>
      <c r="H118" s="179"/>
      <c r="I118" s="183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</row>
    <row r="119" spans="1:60" outlineLevel="1" x14ac:dyDescent="0.2">
      <c r="A119" s="181"/>
      <c r="B119" s="164"/>
      <c r="C119" s="207" t="s">
        <v>212</v>
      </c>
      <c r="D119" s="170"/>
      <c r="E119" s="173">
        <v>10.3025</v>
      </c>
      <c r="F119" s="178"/>
      <c r="G119" s="178"/>
      <c r="H119" s="179"/>
      <c r="I119" s="183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</row>
    <row r="120" spans="1:60" outlineLevel="1" x14ac:dyDescent="0.2">
      <c r="A120" s="181"/>
      <c r="B120" s="213" t="s">
        <v>219</v>
      </c>
      <c r="C120" s="240"/>
      <c r="D120" s="229"/>
      <c r="E120" s="230"/>
      <c r="F120" s="231"/>
      <c r="G120" s="224"/>
      <c r="H120" s="179"/>
      <c r="I120" s="183"/>
      <c r="J120" s="158"/>
      <c r="K120" s="158">
        <v>1</v>
      </c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</row>
    <row r="121" spans="1:60" outlineLevel="1" x14ac:dyDescent="0.2">
      <c r="A121" s="181"/>
      <c r="B121" s="213" t="s">
        <v>220</v>
      </c>
      <c r="C121" s="240"/>
      <c r="D121" s="229"/>
      <c r="E121" s="230"/>
      <c r="F121" s="231"/>
      <c r="G121" s="224"/>
      <c r="H121" s="179"/>
      <c r="I121" s="183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</row>
    <row r="122" spans="1:60" outlineLevel="1" x14ac:dyDescent="0.2">
      <c r="A122" s="181">
        <v>25</v>
      </c>
      <c r="B122" s="164" t="s">
        <v>221</v>
      </c>
      <c r="C122" s="206" t="s">
        <v>222</v>
      </c>
      <c r="D122" s="168" t="s">
        <v>113</v>
      </c>
      <c r="E122" s="172">
        <v>4</v>
      </c>
      <c r="F122" s="177"/>
      <c r="G122" s="178">
        <f>E122*F122</f>
        <v>0</v>
      </c>
      <c r="H122" s="179" t="s">
        <v>149</v>
      </c>
      <c r="I122" s="183" t="s">
        <v>88</v>
      </c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>
        <v>21</v>
      </c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</row>
    <row r="123" spans="1:60" outlineLevel="1" x14ac:dyDescent="0.2">
      <c r="A123" s="181"/>
      <c r="B123" s="164"/>
      <c r="C123" s="207" t="s">
        <v>223</v>
      </c>
      <c r="D123" s="170"/>
      <c r="E123" s="173">
        <v>4</v>
      </c>
      <c r="F123" s="178"/>
      <c r="G123" s="178"/>
      <c r="H123" s="179"/>
      <c r="I123" s="183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</row>
    <row r="124" spans="1:60" x14ac:dyDescent="0.2">
      <c r="A124" s="180" t="s">
        <v>63</v>
      </c>
      <c r="B124" s="163" t="s">
        <v>224</v>
      </c>
      <c r="C124" s="205" t="s">
        <v>225</v>
      </c>
      <c r="D124" s="166"/>
      <c r="E124" s="171"/>
      <c r="F124" s="225">
        <f>SUM(G125:G177)</f>
        <v>0</v>
      </c>
      <c r="G124" s="226"/>
      <c r="H124" s="176"/>
      <c r="I124" s="182"/>
    </row>
    <row r="125" spans="1:60" outlineLevel="1" x14ac:dyDescent="0.2">
      <c r="A125" s="181"/>
      <c r="B125" s="212" t="s">
        <v>226</v>
      </c>
      <c r="C125" s="239"/>
      <c r="D125" s="214"/>
      <c r="E125" s="218"/>
      <c r="F125" s="222"/>
      <c r="G125" s="223"/>
      <c r="H125" s="179"/>
      <c r="I125" s="183"/>
      <c r="J125" s="158"/>
      <c r="K125" s="158">
        <v>1</v>
      </c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</row>
    <row r="126" spans="1:60" ht="22.5" outlineLevel="1" x14ac:dyDescent="0.2">
      <c r="A126" s="181"/>
      <c r="B126" s="213" t="s">
        <v>227</v>
      </c>
      <c r="C126" s="240"/>
      <c r="D126" s="229"/>
      <c r="E126" s="230"/>
      <c r="F126" s="231"/>
      <c r="G126" s="224"/>
      <c r="H126" s="179"/>
      <c r="I126" s="183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211" t="str">
        <f>B126</f>
        <v>s rámy a zárubněmi, zábradlí, předmětů oplechování apod., které se zřizují ještě před úpravami povrchu, před jejich znečištěním při úpravách povrchu nástřikem plastických (lepivých) maltovin</v>
      </c>
      <c r="BA126" s="158"/>
      <c r="BB126" s="158"/>
      <c r="BC126" s="158"/>
      <c r="BD126" s="158"/>
      <c r="BE126" s="158"/>
      <c r="BF126" s="158"/>
      <c r="BG126" s="158"/>
      <c r="BH126" s="158"/>
    </row>
    <row r="127" spans="1:60" outlineLevel="1" x14ac:dyDescent="0.2">
      <c r="A127" s="181">
        <v>26</v>
      </c>
      <c r="B127" s="164" t="s">
        <v>228</v>
      </c>
      <c r="C127" s="206" t="s">
        <v>229</v>
      </c>
      <c r="D127" s="168" t="s">
        <v>113</v>
      </c>
      <c r="E127" s="172">
        <v>4.867</v>
      </c>
      <c r="F127" s="177"/>
      <c r="G127" s="178">
        <f>E127*F127</f>
        <v>0</v>
      </c>
      <c r="H127" s="179" t="s">
        <v>104</v>
      </c>
      <c r="I127" s="183" t="s">
        <v>88</v>
      </c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>
        <v>21</v>
      </c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</row>
    <row r="128" spans="1:60" outlineLevel="1" x14ac:dyDescent="0.2">
      <c r="A128" s="181"/>
      <c r="B128" s="164"/>
      <c r="C128" s="207" t="s">
        <v>230</v>
      </c>
      <c r="D128" s="170"/>
      <c r="E128" s="173">
        <v>4.867</v>
      </c>
      <c r="F128" s="178"/>
      <c r="G128" s="178"/>
      <c r="H128" s="179"/>
      <c r="I128" s="183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</row>
    <row r="129" spans="1:60" outlineLevel="1" x14ac:dyDescent="0.2">
      <c r="A129" s="181"/>
      <c r="B129" s="213" t="s">
        <v>231</v>
      </c>
      <c r="C129" s="240"/>
      <c r="D129" s="229"/>
      <c r="E129" s="230"/>
      <c r="F129" s="231"/>
      <c r="G129" s="224"/>
      <c r="H129" s="179"/>
      <c r="I129" s="183"/>
      <c r="J129" s="158"/>
      <c r="K129" s="158">
        <v>1</v>
      </c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</row>
    <row r="130" spans="1:60" ht="22.5" outlineLevel="1" x14ac:dyDescent="0.2">
      <c r="A130" s="181"/>
      <c r="B130" s="213" t="s">
        <v>232</v>
      </c>
      <c r="C130" s="240"/>
      <c r="D130" s="229"/>
      <c r="E130" s="230"/>
      <c r="F130" s="231"/>
      <c r="G130" s="224"/>
      <c r="H130" s="179"/>
      <c r="I130" s="183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211" t="str">
        <f>B130</f>
        <v>nanesení lepicího tmelu na izolační desky, nalepení desek, zajištění talířovými hmoždinkami (6 ks/m2), přebroušení desek, natažení stěrky, vtlačení výztužné tkaniny (1,15 m2/m2), přehlazení stěrky. Další vrstvy podle popisu položky.</v>
      </c>
      <c r="BA130" s="158"/>
      <c r="BB130" s="158"/>
      <c r="BC130" s="158"/>
      <c r="BD130" s="158"/>
      <c r="BE130" s="158"/>
      <c r="BF130" s="158"/>
      <c r="BG130" s="158"/>
      <c r="BH130" s="158"/>
    </row>
    <row r="131" spans="1:60" outlineLevel="1" x14ac:dyDescent="0.2">
      <c r="A131" s="181"/>
      <c r="B131" s="213" t="s">
        <v>233</v>
      </c>
      <c r="C131" s="240"/>
      <c r="D131" s="229"/>
      <c r="E131" s="230"/>
      <c r="F131" s="231"/>
      <c r="G131" s="224"/>
      <c r="H131" s="179"/>
      <c r="I131" s="183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</row>
    <row r="132" spans="1:60" outlineLevel="1" x14ac:dyDescent="0.2">
      <c r="A132" s="181">
        <v>27</v>
      </c>
      <c r="B132" s="164" t="s">
        <v>234</v>
      </c>
      <c r="C132" s="206" t="s">
        <v>235</v>
      </c>
      <c r="D132" s="168" t="s">
        <v>113</v>
      </c>
      <c r="E132" s="172">
        <v>1.7250000000000001</v>
      </c>
      <c r="F132" s="177"/>
      <c r="G132" s="178">
        <f>E132*F132</f>
        <v>0</v>
      </c>
      <c r="H132" s="179" t="s">
        <v>104</v>
      </c>
      <c r="I132" s="183" t="s">
        <v>88</v>
      </c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>
        <v>21</v>
      </c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</row>
    <row r="133" spans="1:60" outlineLevel="1" x14ac:dyDescent="0.2">
      <c r="A133" s="181"/>
      <c r="B133" s="164"/>
      <c r="C133" s="207" t="s">
        <v>236</v>
      </c>
      <c r="D133" s="170"/>
      <c r="E133" s="173">
        <v>1.7250000000000001</v>
      </c>
      <c r="F133" s="178"/>
      <c r="G133" s="178"/>
      <c r="H133" s="179"/>
      <c r="I133" s="183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</row>
    <row r="134" spans="1:60" ht="22.5" outlineLevel="1" x14ac:dyDescent="0.2">
      <c r="A134" s="181">
        <v>28</v>
      </c>
      <c r="B134" s="164" t="s">
        <v>237</v>
      </c>
      <c r="C134" s="206" t="s">
        <v>238</v>
      </c>
      <c r="D134" s="168" t="s">
        <v>113</v>
      </c>
      <c r="E134" s="172">
        <v>1.8660000000000001</v>
      </c>
      <c r="F134" s="177"/>
      <c r="G134" s="178">
        <f>E134*F134</f>
        <v>0</v>
      </c>
      <c r="H134" s="179" t="s">
        <v>104</v>
      </c>
      <c r="I134" s="183" t="s">
        <v>88</v>
      </c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>
        <v>21</v>
      </c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</row>
    <row r="135" spans="1:60" outlineLevel="1" x14ac:dyDescent="0.2">
      <c r="A135" s="181"/>
      <c r="B135" s="164"/>
      <c r="C135" s="207" t="s">
        <v>239</v>
      </c>
      <c r="D135" s="170"/>
      <c r="E135" s="173"/>
      <c r="F135" s="178"/>
      <c r="G135" s="178"/>
      <c r="H135" s="179"/>
      <c r="I135" s="183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</row>
    <row r="136" spans="1:60" outlineLevel="1" x14ac:dyDescent="0.2">
      <c r="A136" s="181"/>
      <c r="B136" s="164"/>
      <c r="C136" s="207" t="s">
        <v>240</v>
      </c>
      <c r="D136" s="170"/>
      <c r="E136" s="173">
        <v>1.8660000000000001</v>
      </c>
      <c r="F136" s="178"/>
      <c r="G136" s="178"/>
      <c r="H136" s="179"/>
      <c r="I136" s="183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</row>
    <row r="137" spans="1:60" outlineLevel="1" x14ac:dyDescent="0.2">
      <c r="A137" s="181"/>
      <c r="B137" s="213" t="s">
        <v>241</v>
      </c>
      <c r="C137" s="240"/>
      <c r="D137" s="229"/>
      <c r="E137" s="230"/>
      <c r="F137" s="231"/>
      <c r="G137" s="224"/>
      <c r="H137" s="179"/>
      <c r="I137" s="183"/>
      <c r="J137" s="158"/>
      <c r="K137" s="158">
        <v>1</v>
      </c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</row>
    <row r="138" spans="1:60" ht="22.5" outlineLevel="1" x14ac:dyDescent="0.2">
      <c r="A138" s="181"/>
      <c r="B138" s="213" t="s">
        <v>232</v>
      </c>
      <c r="C138" s="240"/>
      <c r="D138" s="229"/>
      <c r="E138" s="230"/>
      <c r="F138" s="231"/>
      <c r="G138" s="224"/>
      <c r="H138" s="179"/>
      <c r="I138" s="183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211" t="str">
        <f>B138</f>
        <v>nanesení lepicího tmelu na izolační desky, nalepení desek, zajištění talířovými hmoždinkami (6 ks/m2), přebroušení desek, natažení stěrky, vtlačení výztužné tkaniny (1,15 m2/m2), přehlazení stěrky. Další vrstvy podle popisu položky.</v>
      </c>
      <c r="BA138" s="158"/>
      <c r="BB138" s="158"/>
      <c r="BC138" s="158"/>
      <c r="BD138" s="158"/>
      <c r="BE138" s="158"/>
      <c r="BF138" s="158"/>
      <c r="BG138" s="158"/>
      <c r="BH138" s="158"/>
    </row>
    <row r="139" spans="1:60" outlineLevel="1" x14ac:dyDescent="0.2">
      <c r="A139" s="181"/>
      <c r="B139" s="213" t="s">
        <v>242</v>
      </c>
      <c r="C139" s="240"/>
      <c r="D139" s="229"/>
      <c r="E139" s="230"/>
      <c r="F139" s="231"/>
      <c r="G139" s="224"/>
      <c r="H139" s="179"/>
      <c r="I139" s="183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</row>
    <row r="140" spans="1:60" ht="22.5" outlineLevel="1" x14ac:dyDescent="0.2">
      <c r="A140" s="181">
        <v>29</v>
      </c>
      <c r="B140" s="164" t="s">
        <v>243</v>
      </c>
      <c r="C140" s="206" t="s">
        <v>244</v>
      </c>
      <c r="D140" s="168" t="s">
        <v>113</v>
      </c>
      <c r="E140" s="172">
        <v>28.539000000000001</v>
      </c>
      <c r="F140" s="177"/>
      <c r="G140" s="178">
        <f>E140*F140</f>
        <v>0</v>
      </c>
      <c r="H140" s="179" t="s">
        <v>104</v>
      </c>
      <c r="I140" s="183" t="s">
        <v>88</v>
      </c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>
        <v>21</v>
      </c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</row>
    <row r="141" spans="1:60" outlineLevel="1" x14ac:dyDescent="0.2">
      <c r="A141" s="181"/>
      <c r="B141" s="164"/>
      <c r="C141" s="207" t="s">
        <v>239</v>
      </c>
      <c r="D141" s="170"/>
      <c r="E141" s="173"/>
      <c r="F141" s="178"/>
      <c r="G141" s="178"/>
      <c r="H141" s="179"/>
      <c r="I141" s="183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</row>
    <row r="142" spans="1:60" outlineLevel="1" x14ac:dyDescent="0.2">
      <c r="A142" s="181"/>
      <c r="B142" s="164"/>
      <c r="C142" s="207" t="s">
        <v>245</v>
      </c>
      <c r="D142" s="170"/>
      <c r="E142" s="173">
        <v>18.6875</v>
      </c>
      <c r="F142" s="178"/>
      <c r="G142" s="178"/>
      <c r="H142" s="179"/>
      <c r="I142" s="183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</row>
    <row r="143" spans="1:60" outlineLevel="1" x14ac:dyDescent="0.2">
      <c r="A143" s="181"/>
      <c r="B143" s="164"/>
      <c r="C143" s="207" t="s">
        <v>246</v>
      </c>
      <c r="D143" s="170"/>
      <c r="E143" s="173">
        <v>-1.8660000000000001</v>
      </c>
      <c r="F143" s="178"/>
      <c r="G143" s="178"/>
      <c r="H143" s="179"/>
      <c r="I143" s="183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</row>
    <row r="144" spans="1:60" outlineLevel="1" x14ac:dyDescent="0.2">
      <c r="A144" s="181"/>
      <c r="B144" s="164"/>
      <c r="C144" s="207" t="s">
        <v>247</v>
      </c>
      <c r="D144" s="170"/>
      <c r="E144" s="173">
        <v>18.342500000000001</v>
      </c>
      <c r="F144" s="178"/>
      <c r="G144" s="178"/>
      <c r="H144" s="179"/>
      <c r="I144" s="183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</row>
    <row r="145" spans="1:60" outlineLevel="1" x14ac:dyDescent="0.2">
      <c r="A145" s="181"/>
      <c r="B145" s="164"/>
      <c r="C145" s="207" t="s">
        <v>248</v>
      </c>
      <c r="D145" s="170"/>
      <c r="E145" s="173">
        <v>-1.7250000000000001</v>
      </c>
      <c r="F145" s="178"/>
      <c r="G145" s="178"/>
      <c r="H145" s="179"/>
      <c r="I145" s="183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</row>
    <row r="146" spans="1:60" outlineLevel="1" x14ac:dyDescent="0.2">
      <c r="A146" s="181"/>
      <c r="B146" s="164"/>
      <c r="C146" s="207" t="s">
        <v>249</v>
      </c>
      <c r="D146" s="170"/>
      <c r="E146" s="173">
        <v>-2.7</v>
      </c>
      <c r="F146" s="178"/>
      <c r="G146" s="178"/>
      <c r="H146" s="179"/>
      <c r="I146" s="183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</row>
    <row r="147" spans="1:60" outlineLevel="1" x14ac:dyDescent="0.2">
      <c r="A147" s="181"/>
      <c r="B147" s="164"/>
      <c r="C147" s="207" t="s">
        <v>250</v>
      </c>
      <c r="D147" s="170"/>
      <c r="E147" s="173">
        <v>-2.2000000000000002</v>
      </c>
      <c r="F147" s="178"/>
      <c r="G147" s="178"/>
      <c r="H147" s="179"/>
      <c r="I147" s="183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</row>
    <row r="148" spans="1:60" outlineLevel="1" x14ac:dyDescent="0.2">
      <c r="A148" s="181"/>
      <c r="B148" s="213" t="s">
        <v>251</v>
      </c>
      <c r="C148" s="240"/>
      <c r="D148" s="229"/>
      <c r="E148" s="230"/>
      <c r="F148" s="231"/>
      <c r="G148" s="224"/>
      <c r="H148" s="179"/>
      <c r="I148" s="183"/>
      <c r="J148" s="158"/>
      <c r="K148" s="158">
        <v>1</v>
      </c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</row>
    <row r="149" spans="1:60" ht="22.5" outlineLevel="1" x14ac:dyDescent="0.2">
      <c r="A149" s="181"/>
      <c r="B149" s="213" t="s">
        <v>252</v>
      </c>
      <c r="C149" s="240"/>
      <c r="D149" s="229"/>
      <c r="E149" s="230"/>
      <c r="F149" s="231"/>
      <c r="G149" s="224"/>
      <c r="H149" s="179"/>
      <c r="I149" s="183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8"/>
      <c r="AV149" s="158"/>
      <c r="AW149" s="158"/>
      <c r="AX149" s="158"/>
      <c r="AY149" s="158"/>
      <c r="AZ149" s="211" t="str">
        <f>B149</f>
        <v>nanesení lepicího tmelu na izolační desky, nalepení desek, přebroušení desek, natažení stěrky, vtlačení výztužné tkaniny (1,15 m2/m2), přehlazení stěrky. Další vrstvy podle popisu položky.</v>
      </c>
      <c r="BA149" s="158"/>
      <c r="BB149" s="158"/>
      <c r="BC149" s="158"/>
      <c r="BD149" s="158"/>
      <c r="BE149" s="158"/>
      <c r="BF149" s="158"/>
      <c r="BG149" s="158"/>
      <c r="BH149" s="158"/>
    </row>
    <row r="150" spans="1:60" outlineLevel="1" x14ac:dyDescent="0.2">
      <c r="A150" s="181"/>
      <c r="B150" s="213" t="s">
        <v>253</v>
      </c>
      <c r="C150" s="240"/>
      <c r="D150" s="229"/>
      <c r="E150" s="230"/>
      <c r="F150" s="231"/>
      <c r="G150" s="224"/>
      <c r="H150" s="179"/>
      <c r="I150" s="183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  <c r="BH150" s="158"/>
    </row>
    <row r="151" spans="1:60" outlineLevel="1" x14ac:dyDescent="0.2">
      <c r="A151" s="181">
        <v>30</v>
      </c>
      <c r="B151" s="164" t="s">
        <v>254</v>
      </c>
      <c r="C151" s="206" t="s">
        <v>255</v>
      </c>
      <c r="D151" s="168" t="s">
        <v>113</v>
      </c>
      <c r="E151" s="172">
        <v>1.544</v>
      </c>
      <c r="F151" s="177"/>
      <c r="G151" s="178">
        <f>E151*F151</f>
        <v>0</v>
      </c>
      <c r="H151" s="179" t="s">
        <v>104</v>
      </c>
      <c r="I151" s="183" t="s">
        <v>88</v>
      </c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>
        <v>21</v>
      </c>
      <c r="AN151" s="158"/>
      <c r="AO151" s="158"/>
      <c r="AP151" s="158"/>
      <c r="AQ151" s="158"/>
      <c r="AR151" s="158"/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  <c r="BH151" s="158"/>
    </row>
    <row r="152" spans="1:60" outlineLevel="1" x14ac:dyDescent="0.2">
      <c r="A152" s="181"/>
      <c r="B152" s="164"/>
      <c r="C152" s="207" t="s">
        <v>256</v>
      </c>
      <c r="D152" s="170"/>
      <c r="E152" s="173">
        <v>1.05</v>
      </c>
      <c r="F152" s="178"/>
      <c r="G152" s="178"/>
      <c r="H152" s="179"/>
      <c r="I152" s="183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</row>
    <row r="153" spans="1:60" outlineLevel="1" x14ac:dyDescent="0.2">
      <c r="A153" s="181"/>
      <c r="B153" s="164"/>
      <c r="C153" s="207" t="s">
        <v>257</v>
      </c>
      <c r="D153" s="170"/>
      <c r="E153" s="173">
        <v>0.49399999999999999</v>
      </c>
      <c r="F153" s="178"/>
      <c r="G153" s="178"/>
      <c r="H153" s="179"/>
      <c r="I153" s="183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/>
      <c r="BE153" s="158"/>
      <c r="BF153" s="158"/>
      <c r="BG153" s="158"/>
      <c r="BH153" s="158"/>
    </row>
    <row r="154" spans="1:60" outlineLevel="1" x14ac:dyDescent="0.2">
      <c r="A154" s="181"/>
      <c r="B154" s="213" t="s">
        <v>258</v>
      </c>
      <c r="C154" s="240"/>
      <c r="D154" s="229"/>
      <c r="E154" s="230"/>
      <c r="F154" s="231"/>
      <c r="G154" s="224"/>
      <c r="H154" s="179"/>
      <c r="I154" s="183"/>
      <c r="J154" s="158"/>
      <c r="K154" s="158">
        <v>1</v>
      </c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  <c r="BH154" s="158"/>
    </row>
    <row r="155" spans="1:60" ht="22.5" outlineLevel="1" x14ac:dyDescent="0.2">
      <c r="A155" s="181"/>
      <c r="B155" s="213" t="s">
        <v>259</v>
      </c>
      <c r="C155" s="240"/>
      <c r="D155" s="229"/>
      <c r="E155" s="230"/>
      <c r="F155" s="231"/>
      <c r="G155" s="224"/>
      <c r="H155" s="179"/>
      <c r="I155" s="183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8"/>
      <c r="AV155" s="158"/>
      <c r="AW155" s="158"/>
      <c r="AX155" s="158"/>
      <c r="AY155" s="158"/>
      <c r="AZ155" s="211" t="str">
        <f>B155</f>
        <v>nanesení lepicího tmelu na izolační desky, nalepení desek, natažení stěrky, vtlačení výztužné tkaniny (1,15 m2/m2) a přehlazení stěrky. Položka obsahuje  5,0 m parapetních lišt na m2.</v>
      </c>
      <c r="BA155" s="158"/>
      <c r="BB155" s="158"/>
      <c r="BC155" s="158"/>
      <c r="BD155" s="158"/>
      <c r="BE155" s="158"/>
      <c r="BF155" s="158"/>
      <c r="BG155" s="158"/>
      <c r="BH155" s="158"/>
    </row>
    <row r="156" spans="1:60" outlineLevel="1" x14ac:dyDescent="0.2">
      <c r="A156" s="181">
        <v>31</v>
      </c>
      <c r="B156" s="164" t="s">
        <v>260</v>
      </c>
      <c r="C156" s="206" t="s">
        <v>261</v>
      </c>
      <c r="D156" s="168" t="s">
        <v>113</v>
      </c>
      <c r="E156" s="172">
        <v>0.45</v>
      </c>
      <c r="F156" s="177"/>
      <c r="G156" s="178">
        <f>E156*F156</f>
        <v>0</v>
      </c>
      <c r="H156" s="179" t="s">
        <v>104</v>
      </c>
      <c r="I156" s="183" t="s">
        <v>88</v>
      </c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>
        <v>21</v>
      </c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8"/>
    </row>
    <row r="157" spans="1:60" outlineLevel="1" x14ac:dyDescent="0.2">
      <c r="A157" s="181"/>
      <c r="B157" s="164"/>
      <c r="C157" s="207" t="s">
        <v>262</v>
      </c>
      <c r="D157" s="170"/>
      <c r="E157" s="173">
        <v>0.45</v>
      </c>
      <c r="F157" s="178"/>
      <c r="G157" s="178"/>
      <c r="H157" s="179"/>
      <c r="I157" s="183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8"/>
      <c r="AV157" s="158"/>
      <c r="AW157" s="158"/>
      <c r="AX157" s="158"/>
      <c r="AY157" s="158"/>
      <c r="AZ157" s="158"/>
      <c r="BA157" s="158"/>
      <c r="BB157" s="158"/>
      <c r="BC157" s="158"/>
      <c r="BD157" s="158"/>
      <c r="BE157" s="158"/>
      <c r="BF157" s="158"/>
      <c r="BG157" s="158"/>
      <c r="BH157" s="158"/>
    </row>
    <row r="158" spans="1:60" outlineLevel="1" x14ac:dyDescent="0.2">
      <c r="A158" s="181"/>
      <c r="B158" s="213" t="s">
        <v>263</v>
      </c>
      <c r="C158" s="240"/>
      <c r="D158" s="229"/>
      <c r="E158" s="230"/>
      <c r="F158" s="231"/>
      <c r="G158" s="224"/>
      <c r="H158" s="179"/>
      <c r="I158" s="183"/>
      <c r="J158" s="158"/>
      <c r="K158" s="158">
        <v>1</v>
      </c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58"/>
      <c r="AU158" s="158"/>
      <c r="AV158" s="158"/>
      <c r="AW158" s="158"/>
      <c r="AX158" s="158"/>
      <c r="AY158" s="158"/>
      <c r="AZ158" s="158"/>
      <c r="BA158" s="158"/>
      <c r="BB158" s="158"/>
      <c r="BC158" s="158"/>
      <c r="BD158" s="158"/>
      <c r="BE158" s="158"/>
      <c r="BF158" s="158"/>
      <c r="BG158" s="158"/>
      <c r="BH158" s="158"/>
    </row>
    <row r="159" spans="1:60" outlineLevel="1" x14ac:dyDescent="0.2">
      <c r="A159" s="181">
        <v>32</v>
      </c>
      <c r="B159" s="164" t="s">
        <v>264</v>
      </c>
      <c r="C159" s="206" t="s">
        <v>265</v>
      </c>
      <c r="D159" s="168" t="s">
        <v>113</v>
      </c>
      <c r="E159" s="172">
        <v>23.346</v>
      </c>
      <c r="F159" s="177"/>
      <c r="G159" s="178">
        <f>E159*F159</f>
        <v>0</v>
      </c>
      <c r="H159" s="179" t="s">
        <v>104</v>
      </c>
      <c r="I159" s="183" t="s">
        <v>88</v>
      </c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>
        <v>21</v>
      </c>
      <c r="AN159" s="158"/>
      <c r="AO159" s="158"/>
      <c r="AP159" s="158"/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</row>
    <row r="160" spans="1:60" outlineLevel="1" x14ac:dyDescent="0.2">
      <c r="A160" s="181"/>
      <c r="B160" s="164"/>
      <c r="C160" s="242" t="s">
        <v>266</v>
      </c>
      <c r="D160" s="216"/>
      <c r="E160" s="220"/>
      <c r="F160" s="227"/>
      <c r="G160" s="228"/>
      <c r="H160" s="179"/>
      <c r="I160" s="183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  <c r="AU160" s="158"/>
      <c r="AV160" s="158"/>
      <c r="AW160" s="158"/>
      <c r="AX160" s="158"/>
      <c r="AY160" s="158"/>
      <c r="AZ160" s="158"/>
      <c r="BA160" s="211" t="str">
        <f>C160</f>
        <v>včetně penetrace podkladu</v>
      </c>
      <c r="BB160" s="158"/>
      <c r="BC160" s="158"/>
      <c r="BD160" s="158"/>
      <c r="BE160" s="158"/>
      <c r="BF160" s="158"/>
      <c r="BG160" s="158"/>
      <c r="BH160" s="158"/>
    </row>
    <row r="161" spans="1:60" outlineLevel="1" x14ac:dyDescent="0.2">
      <c r="A161" s="181"/>
      <c r="B161" s="164"/>
      <c r="C161" s="207" t="s">
        <v>267</v>
      </c>
      <c r="D161" s="170"/>
      <c r="E161" s="173"/>
      <c r="F161" s="178"/>
      <c r="G161" s="178"/>
      <c r="H161" s="179"/>
      <c r="I161" s="183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  <c r="AV161" s="158"/>
      <c r="AW161" s="158"/>
      <c r="AX161" s="158"/>
      <c r="AY161" s="158"/>
      <c r="AZ161" s="158"/>
      <c r="BA161" s="158"/>
      <c r="BB161" s="158"/>
      <c r="BC161" s="158"/>
      <c r="BD161" s="158"/>
      <c r="BE161" s="158"/>
      <c r="BF161" s="158"/>
      <c r="BG161" s="158"/>
      <c r="BH161" s="158"/>
    </row>
    <row r="162" spans="1:60" outlineLevel="1" x14ac:dyDescent="0.2">
      <c r="A162" s="181"/>
      <c r="B162" s="164"/>
      <c r="C162" s="207" t="s">
        <v>268</v>
      </c>
      <c r="D162" s="170"/>
      <c r="E162" s="173">
        <v>13.071</v>
      </c>
      <c r="F162" s="178"/>
      <c r="G162" s="178"/>
      <c r="H162" s="179"/>
      <c r="I162" s="183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8"/>
      <c r="AV162" s="158"/>
      <c r="AW162" s="158"/>
      <c r="AX162" s="158"/>
      <c r="AY162" s="158"/>
      <c r="AZ162" s="158"/>
      <c r="BA162" s="158"/>
      <c r="BB162" s="158"/>
      <c r="BC162" s="158"/>
      <c r="BD162" s="158"/>
      <c r="BE162" s="158"/>
      <c r="BF162" s="158"/>
      <c r="BG162" s="158"/>
      <c r="BH162" s="158"/>
    </row>
    <row r="163" spans="1:60" outlineLevel="1" x14ac:dyDescent="0.2">
      <c r="A163" s="181"/>
      <c r="B163" s="164"/>
      <c r="C163" s="207" t="s">
        <v>269</v>
      </c>
      <c r="D163" s="170"/>
      <c r="E163" s="173">
        <v>-0.22500000000000001</v>
      </c>
      <c r="F163" s="178"/>
      <c r="G163" s="178"/>
      <c r="H163" s="179"/>
      <c r="I163" s="183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  <c r="BH163" s="158"/>
    </row>
    <row r="164" spans="1:60" outlineLevel="1" x14ac:dyDescent="0.2">
      <c r="A164" s="181"/>
      <c r="B164" s="164"/>
      <c r="C164" s="207" t="s">
        <v>270</v>
      </c>
      <c r="D164" s="170"/>
      <c r="E164" s="173"/>
      <c r="F164" s="178"/>
      <c r="G164" s="178"/>
      <c r="H164" s="179"/>
      <c r="I164" s="183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</row>
    <row r="165" spans="1:60" outlineLevel="1" x14ac:dyDescent="0.2">
      <c r="A165" s="181"/>
      <c r="B165" s="164"/>
      <c r="C165" s="207" t="s">
        <v>271</v>
      </c>
      <c r="D165" s="170"/>
      <c r="E165" s="173"/>
      <c r="F165" s="178"/>
      <c r="G165" s="178"/>
      <c r="H165" s="179"/>
      <c r="I165" s="183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</row>
    <row r="166" spans="1:60" outlineLevel="1" x14ac:dyDescent="0.2">
      <c r="A166" s="181"/>
      <c r="B166" s="164"/>
      <c r="C166" s="207" t="s">
        <v>272</v>
      </c>
      <c r="D166" s="170"/>
      <c r="E166" s="173">
        <v>10.5</v>
      </c>
      <c r="F166" s="178"/>
      <c r="G166" s="178"/>
      <c r="H166" s="179"/>
      <c r="I166" s="183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8"/>
      <c r="BH166" s="158"/>
    </row>
    <row r="167" spans="1:60" outlineLevel="1" x14ac:dyDescent="0.2">
      <c r="A167" s="181"/>
      <c r="B167" s="213" t="s">
        <v>273</v>
      </c>
      <c r="C167" s="240"/>
      <c r="D167" s="229"/>
      <c r="E167" s="230"/>
      <c r="F167" s="231"/>
      <c r="G167" s="224"/>
      <c r="H167" s="179"/>
      <c r="I167" s="183"/>
      <c r="J167" s="158"/>
      <c r="K167" s="158">
        <v>1</v>
      </c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8"/>
      <c r="BC167" s="158"/>
      <c r="BD167" s="158"/>
      <c r="BE167" s="158"/>
      <c r="BF167" s="158"/>
      <c r="BG167" s="158"/>
      <c r="BH167" s="158"/>
    </row>
    <row r="168" spans="1:60" outlineLevel="1" x14ac:dyDescent="0.2">
      <c r="A168" s="181"/>
      <c r="B168" s="213" t="s">
        <v>274</v>
      </c>
      <c r="C168" s="240"/>
      <c r="D168" s="229"/>
      <c r="E168" s="230"/>
      <c r="F168" s="231"/>
      <c r="G168" s="224"/>
      <c r="H168" s="179"/>
      <c r="I168" s="183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58"/>
      <c r="AU168" s="158"/>
      <c r="AV168" s="158"/>
      <c r="AW168" s="158"/>
      <c r="AX168" s="158"/>
      <c r="AY168" s="158"/>
      <c r="AZ168" s="158"/>
      <c r="BA168" s="158"/>
      <c r="BB168" s="158"/>
      <c r="BC168" s="158"/>
      <c r="BD168" s="158"/>
      <c r="BE168" s="158"/>
      <c r="BF168" s="158"/>
      <c r="BG168" s="158"/>
      <c r="BH168" s="158"/>
    </row>
    <row r="169" spans="1:60" outlineLevel="1" x14ac:dyDescent="0.2">
      <c r="A169" s="181"/>
      <c r="B169" s="213" t="s">
        <v>275</v>
      </c>
      <c r="C169" s="240"/>
      <c r="D169" s="229"/>
      <c r="E169" s="230"/>
      <c r="F169" s="231"/>
      <c r="G169" s="224"/>
      <c r="H169" s="179"/>
      <c r="I169" s="183"/>
      <c r="J169" s="158"/>
      <c r="K169" s="158">
        <v>2</v>
      </c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58"/>
      <c r="AT169" s="158"/>
      <c r="AU169" s="158"/>
      <c r="AV169" s="158"/>
      <c r="AW169" s="158"/>
      <c r="AX169" s="158"/>
      <c r="AY169" s="158"/>
      <c r="AZ169" s="158"/>
      <c r="BA169" s="158"/>
      <c r="BB169" s="158"/>
      <c r="BC169" s="158"/>
      <c r="BD169" s="158"/>
      <c r="BE169" s="158"/>
      <c r="BF169" s="158"/>
      <c r="BG169" s="158"/>
      <c r="BH169" s="158"/>
    </row>
    <row r="170" spans="1:60" outlineLevel="1" x14ac:dyDescent="0.2">
      <c r="A170" s="181">
        <v>33</v>
      </c>
      <c r="B170" s="164" t="s">
        <v>276</v>
      </c>
      <c r="C170" s="206" t="s">
        <v>277</v>
      </c>
      <c r="D170" s="168" t="s">
        <v>113</v>
      </c>
      <c r="E170" s="172">
        <v>64.368499999999997</v>
      </c>
      <c r="F170" s="177"/>
      <c r="G170" s="178">
        <f>E170*F170</f>
        <v>0</v>
      </c>
      <c r="H170" s="179" t="s">
        <v>149</v>
      </c>
      <c r="I170" s="183" t="s">
        <v>88</v>
      </c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>
        <v>21</v>
      </c>
      <c r="AN170" s="158"/>
      <c r="AO170" s="158"/>
      <c r="AP170" s="158"/>
      <c r="AQ170" s="158"/>
      <c r="AR170" s="158"/>
      <c r="AS170" s="158"/>
      <c r="AT170" s="158"/>
      <c r="AU170" s="158"/>
      <c r="AV170" s="158"/>
      <c r="AW170" s="158"/>
      <c r="AX170" s="158"/>
      <c r="AY170" s="158"/>
      <c r="AZ170" s="158"/>
      <c r="BA170" s="158"/>
      <c r="BB170" s="158"/>
      <c r="BC170" s="158"/>
      <c r="BD170" s="158"/>
      <c r="BE170" s="158"/>
      <c r="BF170" s="158"/>
      <c r="BG170" s="158"/>
      <c r="BH170" s="158"/>
    </row>
    <row r="171" spans="1:60" outlineLevel="1" x14ac:dyDescent="0.2">
      <c r="A171" s="181"/>
      <c r="B171" s="164"/>
      <c r="C171" s="242" t="s">
        <v>278</v>
      </c>
      <c r="D171" s="216"/>
      <c r="E171" s="220"/>
      <c r="F171" s="227"/>
      <c r="G171" s="228"/>
      <c r="H171" s="179"/>
      <c r="I171" s="183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211" t="str">
        <f>C171</f>
        <v>Včetně barvení vždy celé plochy (100%), s výjimkou položek oprav omítek drásaných.</v>
      </c>
      <c r="BB171" s="158"/>
      <c r="BC171" s="158"/>
      <c r="BD171" s="158"/>
      <c r="BE171" s="158"/>
      <c r="BF171" s="158"/>
      <c r="BG171" s="158"/>
      <c r="BH171" s="158"/>
    </row>
    <row r="172" spans="1:60" outlineLevel="1" x14ac:dyDescent="0.2">
      <c r="A172" s="181"/>
      <c r="B172" s="164"/>
      <c r="C172" s="207" t="s">
        <v>267</v>
      </c>
      <c r="D172" s="170"/>
      <c r="E172" s="173"/>
      <c r="F172" s="178"/>
      <c r="G172" s="178"/>
      <c r="H172" s="179"/>
      <c r="I172" s="183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8"/>
      <c r="AV172" s="158"/>
      <c r="AW172" s="158"/>
      <c r="AX172" s="158"/>
      <c r="AY172" s="158"/>
      <c r="AZ172" s="158"/>
      <c r="BA172" s="158"/>
      <c r="BB172" s="158"/>
      <c r="BC172" s="158"/>
      <c r="BD172" s="158"/>
      <c r="BE172" s="158"/>
      <c r="BF172" s="158"/>
      <c r="BG172" s="158"/>
      <c r="BH172" s="158"/>
    </row>
    <row r="173" spans="1:60" outlineLevel="1" x14ac:dyDescent="0.2">
      <c r="A173" s="181"/>
      <c r="B173" s="164"/>
      <c r="C173" s="207" t="s">
        <v>268</v>
      </c>
      <c r="D173" s="170"/>
      <c r="E173" s="173">
        <v>13.071</v>
      </c>
      <c r="F173" s="178"/>
      <c r="G173" s="178"/>
      <c r="H173" s="179"/>
      <c r="I173" s="183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8"/>
      <c r="BH173" s="158"/>
    </row>
    <row r="174" spans="1:60" outlineLevel="1" x14ac:dyDescent="0.2">
      <c r="A174" s="181"/>
      <c r="B174" s="164"/>
      <c r="C174" s="207" t="s">
        <v>269</v>
      </c>
      <c r="D174" s="170"/>
      <c r="E174" s="173">
        <v>-0.22500000000000001</v>
      </c>
      <c r="F174" s="178"/>
      <c r="G174" s="178"/>
      <c r="H174" s="179"/>
      <c r="I174" s="183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  <c r="BH174" s="158"/>
    </row>
    <row r="175" spans="1:60" outlineLevel="1" x14ac:dyDescent="0.2">
      <c r="A175" s="181"/>
      <c r="B175" s="164"/>
      <c r="C175" s="207" t="s">
        <v>279</v>
      </c>
      <c r="D175" s="170"/>
      <c r="E175" s="173">
        <v>31.4925</v>
      </c>
      <c r="F175" s="178"/>
      <c r="G175" s="178"/>
      <c r="H175" s="179"/>
      <c r="I175" s="183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</row>
    <row r="176" spans="1:60" outlineLevel="1" x14ac:dyDescent="0.2">
      <c r="A176" s="181"/>
      <c r="B176" s="164"/>
      <c r="C176" s="207" t="s">
        <v>280</v>
      </c>
      <c r="D176" s="170"/>
      <c r="E176" s="173">
        <v>-0.77</v>
      </c>
      <c r="F176" s="178"/>
      <c r="G176" s="178"/>
      <c r="H176" s="179"/>
      <c r="I176" s="183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</row>
    <row r="177" spans="1:60" outlineLevel="1" x14ac:dyDescent="0.2">
      <c r="A177" s="181"/>
      <c r="B177" s="164"/>
      <c r="C177" s="207" t="s">
        <v>281</v>
      </c>
      <c r="D177" s="170"/>
      <c r="E177" s="173">
        <v>20.8</v>
      </c>
      <c r="F177" s="178"/>
      <c r="G177" s="178"/>
      <c r="H177" s="179"/>
      <c r="I177" s="183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8"/>
      <c r="BC177" s="158"/>
      <c r="BD177" s="158"/>
      <c r="BE177" s="158"/>
      <c r="BF177" s="158"/>
      <c r="BG177" s="158"/>
      <c r="BH177" s="158"/>
    </row>
    <row r="178" spans="1:60" x14ac:dyDescent="0.2">
      <c r="A178" s="180" t="s">
        <v>63</v>
      </c>
      <c r="B178" s="163" t="s">
        <v>282</v>
      </c>
      <c r="C178" s="205" t="s">
        <v>283</v>
      </c>
      <c r="D178" s="166"/>
      <c r="E178" s="171"/>
      <c r="F178" s="225">
        <f>SUM(G179:G199)</f>
        <v>0</v>
      </c>
      <c r="G178" s="226"/>
      <c r="H178" s="176"/>
      <c r="I178" s="182"/>
    </row>
    <row r="179" spans="1:60" outlineLevel="1" x14ac:dyDescent="0.2">
      <c r="A179" s="181"/>
      <c r="B179" s="212" t="s">
        <v>284</v>
      </c>
      <c r="C179" s="239"/>
      <c r="D179" s="214"/>
      <c r="E179" s="218"/>
      <c r="F179" s="222"/>
      <c r="G179" s="223"/>
      <c r="H179" s="179"/>
      <c r="I179" s="183"/>
      <c r="J179" s="158"/>
      <c r="K179" s="158">
        <v>1</v>
      </c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</row>
    <row r="180" spans="1:60" outlineLevel="1" x14ac:dyDescent="0.2">
      <c r="A180" s="181"/>
      <c r="B180" s="213" t="s">
        <v>285</v>
      </c>
      <c r="C180" s="240"/>
      <c r="D180" s="229"/>
      <c r="E180" s="230"/>
      <c r="F180" s="231"/>
      <c r="G180" s="224"/>
      <c r="H180" s="179"/>
      <c r="I180" s="183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8"/>
      <c r="BC180" s="158"/>
      <c r="BD180" s="158"/>
      <c r="BE180" s="158"/>
      <c r="BF180" s="158"/>
      <c r="BG180" s="158"/>
      <c r="BH180" s="158"/>
    </row>
    <row r="181" spans="1:60" outlineLevel="1" x14ac:dyDescent="0.2">
      <c r="A181" s="181"/>
      <c r="B181" s="213" t="s">
        <v>286</v>
      </c>
      <c r="C181" s="240"/>
      <c r="D181" s="229"/>
      <c r="E181" s="230"/>
      <c r="F181" s="231"/>
      <c r="G181" s="224"/>
      <c r="H181" s="179"/>
      <c r="I181" s="183"/>
      <c r="J181" s="158"/>
      <c r="K181" s="158">
        <v>2</v>
      </c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158"/>
      <c r="AU181" s="158"/>
      <c r="AV181" s="158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</row>
    <row r="182" spans="1:60" outlineLevel="1" x14ac:dyDescent="0.2">
      <c r="A182" s="181">
        <v>34</v>
      </c>
      <c r="B182" s="164" t="s">
        <v>287</v>
      </c>
      <c r="C182" s="206" t="s">
        <v>288</v>
      </c>
      <c r="D182" s="168" t="s">
        <v>86</v>
      </c>
      <c r="E182" s="172">
        <v>1.7624</v>
      </c>
      <c r="F182" s="177"/>
      <c r="G182" s="178">
        <f>E182*F182</f>
        <v>0</v>
      </c>
      <c r="H182" s="179" t="s">
        <v>104</v>
      </c>
      <c r="I182" s="183" t="s">
        <v>88</v>
      </c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>
        <v>21</v>
      </c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  <c r="BH182" s="158"/>
    </row>
    <row r="183" spans="1:60" outlineLevel="1" x14ac:dyDescent="0.2">
      <c r="A183" s="181"/>
      <c r="B183" s="164"/>
      <c r="C183" s="242" t="s">
        <v>289</v>
      </c>
      <c r="D183" s="216"/>
      <c r="E183" s="220"/>
      <c r="F183" s="227"/>
      <c r="G183" s="228"/>
      <c r="H183" s="179"/>
      <c r="I183" s="183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211" t="str">
        <f>C183</f>
        <v>Včetně vytvoření dilatačních spár, bez zaplnění.</v>
      </c>
      <c r="BB183" s="158"/>
      <c r="BC183" s="158"/>
      <c r="BD183" s="158"/>
      <c r="BE183" s="158"/>
      <c r="BF183" s="158"/>
      <c r="BG183" s="158"/>
      <c r="BH183" s="158"/>
    </row>
    <row r="184" spans="1:60" outlineLevel="1" x14ac:dyDescent="0.2">
      <c r="A184" s="181"/>
      <c r="B184" s="164"/>
      <c r="C184" s="207" t="s">
        <v>290</v>
      </c>
      <c r="D184" s="170"/>
      <c r="E184" s="173">
        <v>1.2938000000000001</v>
      </c>
      <c r="F184" s="178"/>
      <c r="G184" s="178"/>
      <c r="H184" s="179"/>
      <c r="I184" s="183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  <c r="BH184" s="158"/>
    </row>
    <row r="185" spans="1:60" outlineLevel="1" x14ac:dyDescent="0.2">
      <c r="A185" s="181"/>
      <c r="B185" s="164"/>
      <c r="C185" s="207" t="s">
        <v>291</v>
      </c>
      <c r="D185" s="170"/>
      <c r="E185" s="173">
        <v>0.46870000000000001</v>
      </c>
      <c r="F185" s="178"/>
      <c r="G185" s="178"/>
      <c r="H185" s="179"/>
      <c r="I185" s="183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</row>
    <row r="186" spans="1:60" outlineLevel="1" x14ac:dyDescent="0.2">
      <c r="A186" s="181"/>
      <c r="B186" s="213" t="s">
        <v>292</v>
      </c>
      <c r="C186" s="240"/>
      <c r="D186" s="229"/>
      <c r="E186" s="230"/>
      <c r="F186" s="231"/>
      <c r="G186" s="224"/>
      <c r="H186" s="179"/>
      <c r="I186" s="183"/>
      <c r="J186" s="158"/>
      <c r="K186" s="158">
        <v>1</v>
      </c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  <c r="BH186" s="158"/>
    </row>
    <row r="187" spans="1:60" outlineLevel="1" x14ac:dyDescent="0.2">
      <c r="A187" s="181"/>
      <c r="B187" s="213" t="s">
        <v>293</v>
      </c>
      <c r="C187" s="240"/>
      <c r="D187" s="229"/>
      <c r="E187" s="230"/>
      <c r="F187" s="231"/>
      <c r="G187" s="224"/>
      <c r="H187" s="179"/>
      <c r="I187" s="183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  <c r="BH187" s="158"/>
    </row>
    <row r="188" spans="1:60" outlineLevel="1" x14ac:dyDescent="0.2">
      <c r="A188" s="181">
        <v>35</v>
      </c>
      <c r="B188" s="164" t="s">
        <v>294</v>
      </c>
      <c r="C188" s="206" t="s">
        <v>295</v>
      </c>
      <c r="D188" s="168" t="s">
        <v>86</v>
      </c>
      <c r="E188" s="172">
        <v>1.7624</v>
      </c>
      <c r="F188" s="177"/>
      <c r="G188" s="178">
        <f>E188*F188</f>
        <v>0</v>
      </c>
      <c r="H188" s="179" t="s">
        <v>104</v>
      </c>
      <c r="I188" s="183" t="s">
        <v>88</v>
      </c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>
        <v>21</v>
      </c>
      <c r="AN188" s="158"/>
      <c r="AO188" s="158"/>
      <c r="AP188" s="158"/>
      <c r="AQ188" s="158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58"/>
    </row>
    <row r="189" spans="1:60" outlineLevel="1" x14ac:dyDescent="0.2">
      <c r="A189" s="181"/>
      <c r="B189" s="164"/>
      <c r="C189" s="207" t="s">
        <v>290</v>
      </c>
      <c r="D189" s="170"/>
      <c r="E189" s="173">
        <v>1.2938000000000001</v>
      </c>
      <c r="F189" s="178"/>
      <c r="G189" s="178"/>
      <c r="H189" s="179"/>
      <c r="I189" s="183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  <c r="AV189" s="158"/>
      <c r="AW189" s="158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  <c r="BH189" s="158"/>
    </row>
    <row r="190" spans="1:60" outlineLevel="1" x14ac:dyDescent="0.2">
      <c r="A190" s="181"/>
      <c r="B190" s="164"/>
      <c r="C190" s="207" t="s">
        <v>291</v>
      </c>
      <c r="D190" s="170"/>
      <c r="E190" s="173">
        <v>0.46870000000000001</v>
      </c>
      <c r="F190" s="178"/>
      <c r="G190" s="178"/>
      <c r="H190" s="179"/>
      <c r="I190" s="183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8"/>
      <c r="BC190" s="158"/>
      <c r="BD190" s="158"/>
      <c r="BE190" s="158"/>
      <c r="BF190" s="158"/>
      <c r="BG190" s="158"/>
      <c r="BH190" s="158"/>
    </row>
    <row r="191" spans="1:60" outlineLevel="1" x14ac:dyDescent="0.2">
      <c r="A191" s="181"/>
      <c r="B191" s="213" t="s">
        <v>296</v>
      </c>
      <c r="C191" s="240"/>
      <c r="D191" s="229"/>
      <c r="E191" s="230"/>
      <c r="F191" s="231"/>
      <c r="G191" s="224"/>
      <c r="H191" s="179"/>
      <c r="I191" s="183"/>
      <c r="J191" s="158"/>
      <c r="K191" s="158">
        <v>1</v>
      </c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  <c r="BH191" s="158"/>
    </row>
    <row r="192" spans="1:60" outlineLevel="1" x14ac:dyDescent="0.2">
      <c r="A192" s="181"/>
      <c r="B192" s="213" t="s">
        <v>297</v>
      </c>
      <c r="C192" s="240"/>
      <c r="D192" s="229"/>
      <c r="E192" s="230"/>
      <c r="F192" s="231"/>
      <c r="G192" s="224"/>
      <c r="H192" s="179"/>
      <c r="I192" s="183"/>
      <c r="J192" s="158"/>
      <c r="K192" s="158">
        <v>2</v>
      </c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  <c r="BH192" s="158"/>
    </row>
    <row r="193" spans="1:60" outlineLevel="1" x14ac:dyDescent="0.2">
      <c r="A193" s="181">
        <v>36</v>
      </c>
      <c r="B193" s="164" t="s">
        <v>298</v>
      </c>
      <c r="C193" s="206" t="s">
        <v>299</v>
      </c>
      <c r="D193" s="168" t="s">
        <v>155</v>
      </c>
      <c r="E193" s="172">
        <v>0.10922</v>
      </c>
      <c r="F193" s="177"/>
      <c r="G193" s="178">
        <f>E193*F193</f>
        <v>0</v>
      </c>
      <c r="H193" s="179" t="s">
        <v>104</v>
      </c>
      <c r="I193" s="183" t="s">
        <v>88</v>
      </c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>
        <v>21</v>
      </c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</row>
    <row r="194" spans="1:60" outlineLevel="1" x14ac:dyDescent="0.2">
      <c r="A194" s="181"/>
      <c r="B194" s="164"/>
      <c r="C194" s="207" t="s">
        <v>300</v>
      </c>
      <c r="D194" s="170"/>
      <c r="E194" s="173">
        <v>7.2700000000000001E-2</v>
      </c>
      <c r="F194" s="178"/>
      <c r="G194" s="178"/>
      <c r="H194" s="179"/>
      <c r="I194" s="183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  <c r="BH194" s="158"/>
    </row>
    <row r="195" spans="1:60" outlineLevel="1" x14ac:dyDescent="0.2">
      <c r="A195" s="181"/>
      <c r="B195" s="164"/>
      <c r="C195" s="207" t="s">
        <v>301</v>
      </c>
      <c r="D195" s="170"/>
      <c r="E195" s="173">
        <v>3.6499999999999998E-2</v>
      </c>
      <c r="F195" s="178"/>
      <c r="G195" s="178"/>
      <c r="H195" s="179"/>
      <c r="I195" s="183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</row>
    <row r="196" spans="1:60" outlineLevel="1" x14ac:dyDescent="0.2">
      <c r="A196" s="181"/>
      <c r="B196" s="213" t="s">
        <v>302</v>
      </c>
      <c r="C196" s="240"/>
      <c r="D196" s="229"/>
      <c r="E196" s="230"/>
      <c r="F196" s="231"/>
      <c r="G196" s="224"/>
      <c r="H196" s="179"/>
      <c r="I196" s="183"/>
      <c r="J196" s="158"/>
      <c r="K196" s="158">
        <v>1</v>
      </c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8"/>
      <c r="BC196" s="158"/>
      <c r="BD196" s="158"/>
      <c r="BE196" s="158"/>
      <c r="BF196" s="158"/>
      <c r="BG196" s="158"/>
      <c r="BH196" s="158"/>
    </row>
    <row r="197" spans="1:60" outlineLevel="1" x14ac:dyDescent="0.2">
      <c r="A197" s="181"/>
      <c r="B197" s="213" t="s">
        <v>303</v>
      </c>
      <c r="C197" s="240"/>
      <c r="D197" s="229"/>
      <c r="E197" s="230"/>
      <c r="F197" s="231"/>
      <c r="G197" s="224"/>
      <c r="H197" s="179"/>
      <c r="I197" s="183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158"/>
      <c r="AU197" s="158"/>
      <c r="AV197" s="158"/>
      <c r="AW197" s="158"/>
      <c r="AX197" s="158"/>
      <c r="AY197" s="158"/>
      <c r="AZ197" s="158"/>
      <c r="BA197" s="158"/>
      <c r="BB197" s="158"/>
      <c r="BC197" s="158"/>
      <c r="BD197" s="158"/>
      <c r="BE197" s="158"/>
      <c r="BF197" s="158"/>
      <c r="BG197" s="158"/>
      <c r="BH197" s="158"/>
    </row>
    <row r="198" spans="1:60" outlineLevel="1" x14ac:dyDescent="0.2">
      <c r="A198" s="181">
        <v>37</v>
      </c>
      <c r="B198" s="164" t="s">
        <v>304</v>
      </c>
      <c r="C198" s="206" t="s">
        <v>305</v>
      </c>
      <c r="D198" s="168" t="s">
        <v>113</v>
      </c>
      <c r="E198" s="172">
        <v>10.925000000000001</v>
      </c>
      <c r="F198" s="177"/>
      <c r="G198" s="178">
        <f>E198*F198</f>
        <v>0</v>
      </c>
      <c r="H198" s="179" t="s">
        <v>104</v>
      </c>
      <c r="I198" s="183" t="s">
        <v>88</v>
      </c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>
        <v>21</v>
      </c>
      <c r="AN198" s="158"/>
      <c r="AO198" s="158"/>
      <c r="AP198" s="158"/>
      <c r="AQ198" s="158"/>
      <c r="AR198" s="158"/>
      <c r="AS198" s="158"/>
      <c r="AT198" s="158"/>
      <c r="AU198" s="158"/>
      <c r="AV198" s="158"/>
      <c r="AW198" s="158"/>
      <c r="AX198" s="158"/>
      <c r="AY198" s="158"/>
      <c r="AZ198" s="158"/>
      <c r="BA198" s="158"/>
      <c r="BB198" s="158"/>
      <c r="BC198" s="158"/>
      <c r="BD198" s="158"/>
      <c r="BE198" s="158"/>
      <c r="BF198" s="158"/>
      <c r="BG198" s="158"/>
      <c r="BH198" s="158"/>
    </row>
    <row r="199" spans="1:60" outlineLevel="1" x14ac:dyDescent="0.2">
      <c r="A199" s="181"/>
      <c r="B199" s="164"/>
      <c r="C199" s="207" t="s">
        <v>306</v>
      </c>
      <c r="D199" s="170"/>
      <c r="E199" s="173">
        <v>10.925000000000001</v>
      </c>
      <c r="F199" s="178"/>
      <c r="G199" s="178"/>
      <c r="H199" s="179"/>
      <c r="I199" s="183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158"/>
      <c r="AU199" s="158"/>
      <c r="AV199" s="158"/>
      <c r="AW199" s="158"/>
      <c r="AX199" s="158"/>
      <c r="AY199" s="158"/>
      <c r="AZ199" s="158"/>
      <c r="BA199" s="158"/>
      <c r="BB199" s="158"/>
      <c r="BC199" s="158"/>
      <c r="BD199" s="158"/>
      <c r="BE199" s="158"/>
      <c r="BF199" s="158"/>
      <c r="BG199" s="158"/>
      <c r="BH199" s="158"/>
    </row>
    <row r="200" spans="1:60" x14ac:dyDescent="0.2">
      <c r="A200" s="180" t="s">
        <v>63</v>
      </c>
      <c r="B200" s="163" t="s">
        <v>307</v>
      </c>
      <c r="C200" s="205" t="s">
        <v>308</v>
      </c>
      <c r="D200" s="166"/>
      <c r="E200" s="171"/>
      <c r="F200" s="225">
        <f>SUM(G201:G212)</f>
        <v>0</v>
      </c>
      <c r="G200" s="226"/>
      <c r="H200" s="176"/>
      <c r="I200" s="182"/>
    </row>
    <row r="201" spans="1:60" outlineLevel="1" x14ac:dyDescent="0.2">
      <c r="A201" s="181"/>
      <c r="B201" s="212" t="s">
        <v>309</v>
      </c>
      <c r="C201" s="239"/>
      <c r="D201" s="214"/>
      <c r="E201" s="218"/>
      <c r="F201" s="222"/>
      <c r="G201" s="223"/>
      <c r="H201" s="179"/>
      <c r="I201" s="183"/>
      <c r="J201" s="158"/>
      <c r="K201" s="158">
        <v>1</v>
      </c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  <c r="AN201" s="158"/>
      <c r="AO201" s="158"/>
      <c r="AP201" s="158"/>
      <c r="AQ201" s="158"/>
      <c r="AR201" s="158"/>
      <c r="AS201" s="158"/>
      <c r="AT201" s="158"/>
      <c r="AU201" s="158"/>
      <c r="AV201" s="158"/>
      <c r="AW201" s="158"/>
      <c r="AX201" s="158"/>
      <c r="AY201" s="158"/>
      <c r="AZ201" s="158"/>
      <c r="BA201" s="158"/>
      <c r="BB201" s="158"/>
      <c r="BC201" s="158"/>
      <c r="BD201" s="158"/>
      <c r="BE201" s="158"/>
      <c r="BF201" s="158"/>
      <c r="BG201" s="158"/>
      <c r="BH201" s="158"/>
    </row>
    <row r="202" spans="1:60" ht="22.5" outlineLevel="1" x14ac:dyDescent="0.2">
      <c r="A202" s="181"/>
      <c r="B202" s="213" t="s">
        <v>310</v>
      </c>
      <c r="C202" s="240"/>
      <c r="D202" s="229"/>
      <c r="E202" s="230"/>
      <c r="F202" s="231"/>
      <c r="G202" s="224"/>
      <c r="H202" s="179"/>
      <c r="I202" s="183"/>
      <c r="J202" s="158"/>
      <c r="K202" s="158">
        <v>2</v>
      </c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  <c r="AN202" s="158"/>
      <c r="AO202" s="158"/>
      <c r="AP202" s="158"/>
      <c r="AQ202" s="158"/>
      <c r="AR202" s="158"/>
      <c r="AS202" s="158"/>
      <c r="AT202" s="158"/>
      <c r="AU202" s="158"/>
      <c r="AV202" s="158"/>
      <c r="AW202" s="158"/>
      <c r="AX202" s="158"/>
      <c r="AY202" s="158"/>
      <c r="AZ202" s="211" t="str">
        <f>B202</f>
        <v>642 94-21 bez dveřních křídel, do zdiva včetně kotvení, na jakoukoliv cementovou maltu, s vybetonováním prahu v zárubni a s osazením špalíků nebo latí pro dřevěný práh</v>
      </c>
      <c r="BA202" s="158"/>
      <c r="BB202" s="158"/>
      <c r="BC202" s="158"/>
      <c r="BD202" s="158"/>
      <c r="BE202" s="158"/>
      <c r="BF202" s="158"/>
      <c r="BG202" s="158"/>
      <c r="BH202" s="158"/>
    </row>
    <row r="203" spans="1:60" outlineLevel="1" x14ac:dyDescent="0.2">
      <c r="A203" s="181">
        <v>38</v>
      </c>
      <c r="B203" s="164" t="s">
        <v>311</v>
      </c>
      <c r="C203" s="206" t="s">
        <v>312</v>
      </c>
      <c r="D203" s="168" t="s">
        <v>133</v>
      </c>
      <c r="E203" s="172">
        <v>3</v>
      </c>
      <c r="F203" s="177"/>
      <c r="G203" s="178">
        <f>E203*F203</f>
        <v>0</v>
      </c>
      <c r="H203" s="179" t="s">
        <v>104</v>
      </c>
      <c r="I203" s="183" t="s">
        <v>88</v>
      </c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>
        <v>21</v>
      </c>
      <c r="AN203" s="158"/>
      <c r="AO203" s="158"/>
      <c r="AP203" s="158"/>
      <c r="AQ203" s="158"/>
      <c r="AR203" s="158"/>
      <c r="AS203" s="158"/>
      <c r="AT203" s="158"/>
      <c r="AU203" s="158"/>
      <c r="AV203" s="158"/>
      <c r="AW203" s="158"/>
      <c r="AX203" s="158"/>
      <c r="AY203" s="158"/>
      <c r="AZ203" s="158"/>
      <c r="BA203" s="158"/>
      <c r="BB203" s="158"/>
      <c r="BC203" s="158"/>
      <c r="BD203" s="158"/>
      <c r="BE203" s="158"/>
      <c r="BF203" s="158"/>
      <c r="BG203" s="158"/>
      <c r="BH203" s="158"/>
    </row>
    <row r="204" spans="1:60" outlineLevel="1" x14ac:dyDescent="0.2">
      <c r="A204" s="181"/>
      <c r="B204" s="164"/>
      <c r="C204" s="207" t="s">
        <v>313</v>
      </c>
      <c r="D204" s="170"/>
      <c r="E204" s="173">
        <v>3</v>
      </c>
      <c r="F204" s="178"/>
      <c r="G204" s="178"/>
      <c r="H204" s="179"/>
      <c r="I204" s="183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8"/>
      <c r="BC204" s="158"/>
      <c r="BD204" s="158"/>
      <c r="BE204" s="158"/>
      <c r="BF204" s="158"/>
      <c r="BG204" s="158"/>
      <c r="BH204" s="158"/>
    </row>
    <row r="205" spans="1:60" outlineLevel="1" x14ac:dyDescent="0.2">
      <c r="A205" s="181"/>
      <c r="B205" s="213" t="s">
        <v>314</v>
      </c>
      <c r="C205" s="240"/>
      <c r="D205" s="229"/>
      <c r="E205" s="230"/>
      <c r="F205" s="231"/>
      <c r="G205" s="224"/>
      <c r="H205" s="179"/>
      <c r="I205" s="183"/>
      <c r="J205" s="158"/>
      <c r="K205" s="158">
        <v>1</v>
      </c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158"/>
      <c r="AU205" s="158"/>
      <c r="AV205" s="158"/>
      <c r="AW205" s="158"/>
      <c r="AX205" s="158"/>
      <c r="AY205" s="158"/>
      <c r="AZ205" s="158"/>
      <c r="BA205" s="158"/>
      <c r="BB205" s="158"/>
      <c r="BC205" s="158"/>
      <c r="BD205" s="158"/>
      <c r="BE205" s="158"/>
      <c r="BF205" s="158"/>
      <c r="BG205" s="158"/>
      <c r="BH205" s="158"/>
    </row>
    <row r="206" spans="1:60" outlineLevel="1" x14ac:dyDescent="0.2">
      <c r="A206" s="181"/>
      <c r="B206" s="213" t="s">
        <v>315</v>
      </c>
      <c r="C206" s="240"/>
      <c r="D206" s="229"/>
      <c r="E206" s="230"/>
      <c r="F206" s="231"/>
      <c r="G206" s="224"/>
      <c r="H206" s="179"/>
      <c r="I206" s="183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158"/>
      <c r="AU206" s="158"/>
      <c r="AV206" s="158"/>
      <c r="AW206" s="158"/>
      <c r="AX206" s="158"/>
      <c r="AY206" s="158"/>
      <c r="AZ206" s="158"/>
      <c r="BA206" s="158"/>
      <c r="BB206" s="158"/>
      <c r="BC206" s="158"/>
      <c r="BD206" s="158"/>
      <c r="BE206" s="158"/>
      <c r="BF206" s="158"/>
      <c r="BG206" s="158"/>
      <c r="BH206" s="158"/>
    </row>
    <row r="207" spans="1:60" outlineLevel="1" x14ac:dyDescent="0.2">
      <c r="A207" s="181">
        <v>39</v>
      </c>
      <c r="B207" s="164" t="s">
        <v>316</v>
      </c>
      <c r="C207" s="206" t="s">
        <v>317</v>
      </c>
      <c r="D207" s="168" t="s">
        <v>318</v>
      </c>
      <c r="E207" s="172">
        <v>4.5</v>
      </c>
      <c r="F207" s="177"/>
      <c r="G207" s="178">
        <f>E207*F207</f>
        <v>0</v>
      </c>
      <c r="H207" s="179" t="s">
        <v>104</v>
      </c>
      <c r="I207" s="183" t="s">
        <v>88</v>
      </c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>
        <v>21</v>
      </c>
      <c r="AN207" s="158"/>
      <c r="AO207" s="158"/>
      <c r="AP207" s="158"/>
      <c r="AQ207" s="158"/>
      <c r="AR207" s="158"/>
      <c r="AS207" s="158"/>
      <c r="AT207" s="158"/>
      <c r="AU207" s="158"/>
      <c r="AV207" s="158"/>
      <c r="AW207" s="158"/>
      <c r="AX207" s="158"/>
      <c r="AY207" s="158"/>
      <c r="AZ207" s="158"/>
      <c r="BA207" s="158"/>
      <c r="BB207" s="158"/>
      <c r="BC207" s="158"/>
      <c r="BD207" s="158"/>
      <c r="BE207" s="158"/>
      <c r="BF207" s="158"/>
      <c r="BG207" s="158"/>
      <c r="BH207" s="158"/>
    </row>
    <row r="208" spans="1:60" outlineLevel="1" x14ac:dyDescent="0.2">
      <c r="A208" s="181"/>
      <c r="B208" s="164"/>
      <c r="C208" s="207" t="s">
        <v>319</v>
      </c>
      <c r="D208" s="170"/>
      <c r="E208" s="173">
        <v>4.5</v>
      </c>
      <c r="F208" s="178"/>
      <c r="G208" s="178"/>
      <c r="H208" s="179"/>
      <c r="I208" s="183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158"/>
      <c r="AU208" s="158"/>
      <c r="AV208" s="158"/>
      <c r="AW208" s="158"/>
      <c r="AX208" s="158"/>
      <c r="AY208" s="158"/>
      <c r="AZ208" s="158"/>
      <c r="BA208" s="158"/>
      <c r="BB208" s="158"/>
      <c r="BC208" s="158"/>
      <c r="BD208" s="158"/>
      <c r="BE208" s="158"/>
      <c r="BF208" s="158"/>
      <c r="BG208" s="158"/>
      <c r="BH208" s="158"/>
    </row>
    <row r="209" spans="1:60" ht="22.5" outlineLevel="1" x14ac:dyDescent="0.2">
      <c r="A209" s="181">
        <v>40</v>
      </c>
      <c r="B209" s="164" t="s">
        <v>320</v>
      </c>
      <c r="C209" s="206" t="s">
        <v>321</v>
      </c>
      <c r="D209" s="168" t="s">
        <v>133</v>
      </c>
      <c r="E209" s="172">
        <v>3</v>
      </c>
      <c r="F209" s="177"/>
      <c r="G209" s="178">
        <f>E209*F209</f>
        <v>0</v>
      </c>
      <c r="H209" s="179" t="s">
        <v>186</v>
      </c>
      <c r="I209" s="183" t="s">
        <v>88</v>
      </c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>
        <v>21</v>
      </c>
      <c r="AN209" s="158"/>
      <c r="AO209" s="158"/>
      <c r="AP209" s="158"/>
      <c r="AQ209" s="158"/>
      <c r="AR209" s="158"/>
      <c r="AS209" s="158"/>
      <c r="AT209" s="158"/>
      <c r="AU209" s="158"/>
      <c r="AV209" s="158"/>
      <c r="AW209" s="158"/>
      <c r="AX209" s="158"/>
      <c r="AY209" s="158"/>
      <c r="AZ209" s="158"/>
      <c r="BA209" s="158"/>
      <c r="BB209" s="158"/>
      <c r="BC209" s="158"/>
      <c r="BD209" s="158"/>
      <c r="BE209" s="158"/>
      <c r="BF209" s="158"/>
      <c r="BG209" s="158"/>
      <c r="BH209" s="158"/>
    </row>
    <row r="210" spans="1:60" outlineLevel="1" x14ac:dyDescent="0.2">
      <c r="A210" s="181">
        <v>41</v>
      </c>
      <c r="B210" s="164" t="s">
        <v>322</v>
      </c>
      <c r="C210" s="206" t="s">
        <v>323</v>
      </c>
      <c r="D210" s="168" t="s">
        <v>133</v>
      </c>
      <c r="E210" s="172">
        <v>5</v>
      </c>
      <c r="F210" s="177"/>
      <c r="G210" s="178">
        <f>E210*F210</f>
        <v>0</v>
      </c>
      <c r="H210" s="179" t="s">
        <v>186</v>
      </c>
      <c r="I210" s="183" t="s">
        <v>88</v>
      </c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>
        <v>21</v>
      </c>
      <c r="AN210" s="158"/>
      <c r="AO210" s="158"/>
      <c r="AP210" s="158"/>
      <c r="AQ210" s="158"/>
      <c r="AR210" s="158"/>
      <c r="AS210" s="158"/>
      <c r="AT210" s="158"/>
      <c r="AU210" s="158"/>
      <c r="AV210" s="158"/>
      <c r="AW210" s="158"/>
      <c r="AX210" s="158"/>
      <c r="AY210" s="158"/>
      <c r="AZ210" s="158"/>
      <c r="BA210" s="158"/>
      <c r="BB210" s="158"/>
      <c r="BC210" s="158"/>
      <c r="BD210" s="158"/>
      <c r="BE210" s="158"/>
      <c r="BF210" s="158"/>
      <c r="BG210" s="158"/>
      <c r="BH210" s="158"/>
    </row>
    <row r="211" spans="1:60" ht="22.5" outlineLevel="1" x14ac:dyDescent="0.2">
      <c r="A211" s="181">
        <v>42</v>
      </c>
      <c r="B211" s="164" t="s">
        <v>324</v>
      </c>
      <c r="C211" s="206" t="s">
        <v>325</v>
      </c>
      <c r="D211" s="168" t="s">
        <v>318</v>
      </c>
      <c r="E211" s="172">
        <v>4.95</v>
      </c>
      <c r="F211" s="177"/>
      <c r="G211" s="178">
        <f>E211*F211</f>
        <v>0</v>
      </c>
      <c r="H211" s="179" t="s">
        <v>186</v>
      </c>
      <c r="I211" s="183" t="s">
        <v>88</v>
      </c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>
        <v>21</v>
      </c>
      <c r="AN211" s="158"/>
      <c r="AO211" s="158"/>
      <c r="AP211" s="158"/>
      <c r="AQ211" s="158"/>
      <c r="AR211" s="158"/>
      <c r="AS211" s="158"/>
      <c r="AT211" s="158"/>
      <c r="AU211" s="158"/>
      <c r="AV211" s="158"/>
      <c r="AW211" s="158"/>
      <c r="AX211" s="158"/>
      <c r="AY211" s="158"/>
      <c r="AZ211" s="158"/>
      <c r="BA211" s="158"/>
      <c r="BB211" s="158"/>
      <c r="BC211" s="158"/>
      <c r="BD211" s="158"/>
      <c r="BE211" s="158"/>
      <c r="BF211" s="158"/>
      <c r="BG211" s="158"/>
      <c r="BH211" s="158"/>
    </row>
    <row r="212" spans="1:60" outlineLevel="1" x14ac:dyDescent="0.2">
      <c r="A212" s="181"/>
      <c r="B212" s="164"/>
      <c r="C212" s="207" t="s">
        <v>326</v>
      </c>
      <c r="D212" s="170"/>
      <c r="E212" s="173">
        <v>4.95</v>
      </c>
      <c r="F212" s="178"/>
      <c r="G212" s="178"/>
      <c r="H212" s="179"/>
      <c r="I212" s="183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58"/>
      <c r="AT212" s="158"/>
      <c r="AU212" s="158"/>
      <c r="AV212" s="158"/>
      <c r="AW212" s="158"/>
      <c r="AX212" s="158"/>
      <c r="AY212" s="158"/>
      <c r="AZ212" s="158"/>
      <c r="BA212" s="158"/>
      <c r="BB212" s="158"/>
      <c r="BC212" s="158"/>
      <c r="BD212" s="158"/>
      <c r="BE212" s="158"/>
      <c r="BF212" s="158"/>
      <c r="BG212" s="158"/>
      <c r="BH212" s="158"/>
    </row>
    <row r="213" spans="1:60" x14ac:dyDescent="0.2">
      <c r="A213" s="180" t="s">
        <v>63</v>
      </c>
      <c r="B213" s="163" t="s">
        <v>327</v>
      </c>
      <c r="C213" s="205" t="s">
        <v>328</v>
      </c>
      <c r="D213" s="166"/>
      <c r="E213" s="171"/>
      <c r="F213" s="225">
        <f>SUM(G214:G217)</f>
        <v>0</v>
      </c>
      <c r="G213" s="226"/>
      <c r="H213" s="176"/>
      <c r="I213" s="182"/>
    </row>
    <row r="214" spans="1:60" outlineLevel="1" x14ac:dyDescent="0.2">
      <c r="A214" s="181"/>
      <c r="B214" s="212" t="s">
        <v>329</v>
      </c>
      <c r="C214" s="239"/>
      <c r="D214" s="214"/>
      <c r="E214" s="218"/>
      <c r="F214" s="222"/>
      <c r="G214" s="223"/>
      <c r="H214" s="179"/>
      <c r="I214" s="183"/>
      <c r="J214" s="158"/>
      <c r="K214" s="158">
        <v>1</v>
      </c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58"/>
      <c r="AT214" s="158"/>
      <c r="AU214" s="158"/>
      <c r="AV214" s="158"/>
      <c r="AW214" s="158"/>
      <c r="AX214" s="158"/>
      <c r="AY214" s="158"/>
      <c r="AZ214" s="158"/>
      <c r="BA214" s="158"/>
      <c r="BB214" s="158"/>
      <c r="BC214" s="158"/>
      <c r="BD214" s="158"/>
      <c r="BE214" s="158"/>
      <c r="BF214" s="158"/>
      <c r="BG214" s="158"/>
      <c r="BH214" s="158"/>
    </row>
    <row r="215" spans="1:60" outlineLevel="1" x14ac:dyDescent="0.2">
      <c r="A215" s="181"/>
      <c r="B215" s="213" t="s">
        <v>330</v>
      </c>
      <c r="C215" s="240"/>
      <c r="D215" s="229"/>
      <c r="E215" s="230"/>
      <c r="F215" s="231"/>
      <c r="G215" s="224"/>
      <c r="H215" s="179"/>
      <c r="I215" s="183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  <c r="AN215" s="158"/>
      <c r="AO215" s="158"/>
      <c r="AP215" s="158"/>
      <c r="AQ215" s="158"/>
      <c r="AR215" s="158"/>
      <c r="AS215" s="158"/>
      <c r="AT215" s="158"/>
      <c r="AU215" s="158"/>
      <c r="AV215" s="158"/>
      <c r="AW215" s="158"/>
      <c r="AX215" s="158"/>
      <c r="AY215" s="158"/>
      <c r="AZ215" s="158"/>
      <c r="BA215" s="158"/>
      <c r="BB215" s="158"/>
      <c r="BC215" s="158"/>
      <c r="BD215" s="158"/>
      <c r="BE215" s="158"/>
      <c r="BF215" s="158"/>
      <c r="BG215" s="158"/>
      <c r="BH215" s="158"/>
    </row>
    <row r="216" spans="1:60" outlineLevel="1" x14ac:dyDescent="0.2">
      <c r="A216" s="181">
        <v>43</v>
      </c>
      <c r="B216" s="164" t="s">
        <v>331</v>
      </c>
      <c r="C216" s="206" t="s">
        <v>332</v>
      </c>
      <c r="D216" s="168" t="s">
        <v>86</v>
      </c>
      <c r="E216" s="172">
        <v>1.0687500000000001</v>
      </c>
      <c r="F216" s="177"/>
      <c r="G216" s="178">
        <f>E216*F216</f>
        <v>0</v>
      </c>
      <c r="H216" s="179" t="s">
        <v>87</v>
      </c>
      <c r="I216" s="183" t="s">
        <v>88</v>
      </c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>
        <v>21</v>
      </c>
      <c r="AN216" s="158"/>
      <c r="AO216" s="158"/>
      <c r="AP216" s="158"/>
      <c r="AQ216" s="158"/>
      <c r="AR216" s="158"/>
      <c r="AS216" s="158"/>
      <c r="AT216" s="158"/>
      <c r="AU216" s="158"/>
      <c r="AV216" s="158"/>
      <c r="AW216" s="158"/>
      <c r="AX216" s="158"/>
      <c r="AY216" s="158"/>
      <c r="AZ216" s="158"/>
      <c r="BA216" s="158"/>
      <c r="BB216" s="158"/>
      <c r="BC216" s="158"/>
      <c r="BD216" s="158"/>
      <c r="BE216" s="158"/>
      <c r="BF216" s="158"/>
      <c r="BG216" s="158"/>
      <c r="BH216" s="158"/>
    </row>
    <row r="217" spans="1:60" outlineLevel="1" x14ac:dyDescent="0.2">
      <c r="A217" s="181"/>
      <c r="B217" s="164"/>
      <c r="C217" s="207" t="s">
        <v>333</v>
      </c>
      <c r="D217" s="170"/>
      <c r="E217" s="173">
        <v>1.0688</v>
      </c>
      <c r="F217" s="178"/>
      <c r="G217" s="178"/>
      <c r="H217" s="179"/>
      <c r="I217" s="183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/>
      <c r="AP217" s="158"/>
      <c r="AQ217" s="158"/>
      <c r="AR217" s="158"/>
      <c r="AS217" s="158"/>
      <c r="AT217" s="158"/>
      <c r="AU217" s="158"/>
      <c r="AV217" s="158"/>
      <c r="AW217" s="158"/>
      <c r="AX217" s="158"/>
      <c r="AY217" s="158"/>
      <c r="AZ217" s="158"/>
      <c r="BA217" s="158"/>
      <c r="BB217" s="158"/>
      <c r="BC217" s="158"/>
      <c r="BD217" s="158"/>
      <c r="BE217" s="158"/>
      <c r="BF217" s="158"/>
      <c r="BG217" s="158"/>
      <c r="BH217" s="158"/>
    </row>
    <row r="218" spans="1:60" x14ac:dyDescent="0.2">
      <c r="A218" s="180" t="s">
        <v>63</v>
      </c>
      <c r="B218" s="163" t="s">
        <v>334</v>
      </c>
      <c r="C218" s="205" t="s">
        <v>335</v>
      </c>
      <c r="D218" s="166"/>
      <c r="E218" s="171"/>
      <c r="F218" s="225">
        <f>SUM(G219:G222)</f>
        <v>0</v>
      </c>
      <c r="G218" s="226"/>
      <c r="H218" s="176"/>
      <c r="I218" s="182"/>
    </row>
    <row r="219" spans="1:60" outlineLevel="1" x14ac:dyDescent="0.2">
      <c r="A219" s="181"/>
      <c r="B219" s="212" t="s">
        <v>336</v>
      </c>
      <c r="C219" s="239"/>
      <c r="D219" s="214"/>
      <c r="E219" s="218"/>
      <c r="F219" s="222"/>
      <c r="G219" s="223"/>
      <c r="H219" s="179"/>
      <c r="I219" s="183"/>
      <c r="J219" s="158"/>
      <c r="K219" s="158">
        <v>1</v>
      </c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  <c r="AN219" s="158"/>
      <c r="AO219" s="158"/>
      <c r="AP219" s="158"/>
      <c r="AQ219" s="158"/>
      <c r="AR219" s="158"/>
      <c r="AS219" s="158"/>
      <c r="AT219" s="158"/>
      <c r="AU219" s="158"/>
      <c r="AV219" s="158"/>
      <c r="AW219" s="158"/>
      <c r="AX219" s="158"/>
      <c r="AY219" s="158"/>
      <c r="AZ219" s="158"/>
      <c r="BA219" s="158"/>
      <c r="BB219" s="158"/>
      <c r="BC219" s="158"/>
      <c r="BD219" s="158"/>
      <c r="BE219" s="158"/>
      <c r="BF219" s="158"/>
      <c r="BG219" s="158"/>
      <c r="BH219" s="158"/>
    </row>
    <row r="220" spans="1:60" outlineLevel="1" x14ac:dyDescent="0.2">
      <c r="A220" s="181"/>
      <c r="B220" s="213" t="s">
        <v>337</v>
      </c>
      <c r="C220" s="240"/>
      <c r="D220" s="229"/>
      <c r="E220" s="230"/>
      <c r="F220" s="231"/>
      <c r="G220" s="224"/>
      <c r="H220" s="179"/>
      <c r="I220" s="183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  <c r="AN220" s="158"/>
      <c r="AO220" s="158"/>
      <c r="AP220" s="158"/>
      <c r="AQ220" s="158"/>
      <c r="AR220" s="158"/>
      <c r="AS220" s="158"/>
      <c r="AT220" s="158"/>
      <c r="AU220" s="158"/>
      <c r="AV220" s="158"/>
      <c r="AW220" s="158"/>
      <c r="AX220" s="158"/>
      <c r="AY220" s="158"/>
      <c r="AZ220" s="158"/>
      <c r="BA220" s="158"/>
      <c r="BB220" s="158"/>
      <c r="BC220" s="158"/>
      <c r="BD220" s="158"/>
      <c r="BE220" s="158"/>
      <c r="BF220" s="158"/>
      <c r="BG220" s="158"/>
      <c r="BH220" s="158"/>
    </row>
    <row r="221" spans="1:60" outlineLevel="1" x14ac:dyDescent="0.2">
      <c r="A221" s="181">
        <v>44</v>
      </c>
      <c r="B221" s="164" t="s">
        <v>338</v>
      </c>
      <c r="C221" s="206" t="s">
        <v>339</v>
      </c>
      <c r="D221" s="168" t="s">
        <v>318</v>
      </c>
      <c r="E221" s="172">
        <v>11.44</v>
      </c>
      <c r="F221" s="177"/>
      <c r="G221" s="178">
        <f>E221*F221</f>
        <v>0</v>
      </c>
      <c r="H221" s="179" t="s">
        <v>340</v>
      </c>
      <c r="I221" s="183" t="s">
        <v>88</v>
      </c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>
        <v>21</v>
      </c>
      <c r="AN221" s="158"/>
      <c r="AO221" s="158"/>
      <c r="AP221" s="158"/>
      <c r="AQ221" s="158"/>
      <c r="AR221" s="158"/>
      <c r="AS221" s="158"/>
      <c r="AT221" s="158"/>
      <c r="AU221" s="158"/>
      <c r="AV221" s="158"/>
      <c r="AW221" s="158"/>
      <c r="AX221" s="158"/>
      <c r="AY221" s="158"/>
      <c r="AZ221" s="158"/>
      <c r="BA221" s="158"/>
      <c r="BB221" s="158"/>
      <c r="BC221" s="158"/>
      <c r="BD221" s="158"/>
      <c r="BE221" s="158"/>
      <c r="BF221" s="158"/>
      <c r="BG221" s="158"/>
      <c r="BH221" s="158"/>
    </row>
    <row r="222" spans="1:60" outlineLevel="1" x14ac:dyDescent="0.2">
      <c r="A222" s="181"/>
      <c r="B222" s="164"/>
      <c r="C222" s="207" t="s">
        <v>341</v>
      </c>
      <c r="D222" s="170"/>
      <c r="E222" s="173">
        <v>11.44</v>
      </c>
      <c r="F222" s="178"/>
      <c r="G222" s="178"/>
      <c r="H222" s="179"/>
      <c r="I222" s="183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  <c r="AN222" s="158"/>
      <c r="AO222" s="158"/>
      <c r="AP222" s="158"/>
      <c r="AQ222" s="158"/>
      <c r="AR222" s="158"/>
      <c r="AS222" s="158"/>
      <c r="AT222" s="158"/>
      <c r="AU222" s="158"/>
      <c r="AV222" s="158"/>
      <c r="AW222" s="158"/>
      <c r="AX222" s="158"/>
      <c r="AY222" s="158"/>
      <c r="AZ222" s="158"/>
      <c r="BA222" s="158"/>
      <c r="BB222" s="158"/>
      <c r="BC222" s="158"/>
      <c r="BD222" s="158"/>
      <c r="BE222" s="158"/>
      <c r="BF222" s="158"/>
      <c r="BG222" s="158"/>
      <c r="BH222" s="158"/>
    </row>
    <row r="223" spans="1:60" x14ac:dyDescent="0.2">
      <c r="A223" s="180" t="s">
        <v>63</v>
      </c>
      <c r="B223" s="163" t="s">
        <v>342</v>
      </c>
      <c r="C223" s="205" t="s">
        <v>343</v>
      </c>
      <c r="D223" s="166"/>
      <c r="E223" s="171"/>
      <c r="F223" s="225">
        <f>SUM(G224:G228)</f>
        <v>0</v>
      </c>
      <c r="G223" s="226"/>
      <c r="H223" s="176"/>
      <c r="I223" s="182"/>
    </row>
    <row r="224" spans="1:60" outlineLevel="1" x14ac:dyDescent="0.2">
      <c r="A224" s="181"/>
      <c r="B224" s="212" t="s">
        <v>344</v>
      </c>
      <c r="C224" s="239"/>
      <c r="D224" s="214"/>
      <c r="E224" s="218"/>
      <c r="F224" s="222"/>
      <c r="G224" s="223"/>
      <c r="H224" s="179"/>
      <c r="I224" s="183"/>
      <c r="J224" s="158"/>
      <c r="K224" s="158">
        <v>1</v>
      </c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/>
      <c r="AP224" s="158"/>
      <c r="AQ224" s="158"/>
      <c r="AR224" s="158"/>
      <c r="AS224" s="158"/>
      <c r="AT224" s="158"/>
      <c r="AU224" s="158"/>
      <c r="AV224" s="158"/>
      <c r="AW224" s="158"/>
      <c r="AX224" s="158"/>
      <c r="AY224" s="158"/>
      <c r="AZ224" s="158"/>
      <c r="BA224" s="158"/>
      <c r="BB224" s="158"/>
      <c r="BC224" s="158"/>
      <c r="BD224" s="158"/>
      <c r="BE224" s="158"/>
      <c r="BF224" s="158"/>
      <c r="BG224" s="158"/>
      <c r="BH224" s="158"/>
    </row>
    <row r="225" spans="1:60" outlineLevel="1" x14ac:dyDescent="0.2">
      <c r="A225" s="181">
        <v>45</v>
      </c>
      <c r="B225" s="164" t="s">
        <v>345</v>
      </c>
      <c r="C225" s="206" t="s">
        <v>346</v>
      </c>
      <c r="D225" s="168" t="s">
        <v>113</v>
      </c>
      <c r="E225" s="172">
        <v>31.037500000000001</v>
      </c>
      <c r="F225" s="177"/>
      <c r="G225" s="178">
        <f>E225*F225</f>
        <v>0</v>
      </c>
      <c r="H225" s="179" t="s">
        <v>347</v>
      </c>
      <c r="I225" s="183" t="s">
        <v>88</v>
      </c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>
        <v>21</v>
      </c>
      <c r="AN225" s="158"/>
      <c r="AO225" s="158"/>
      <c r="AP225" s="158"/>
      <c r="AQ225" s="158"/>
      <c r="AR225" s="158"/>
      <c r="AS225" s="158"/>
      <c r="AT225" s="158"/>
      <c r="AU225" s="158"/>
      <c r="AV225" s="158"/>
      <c r="AW225" s="158"/>
      <c r="AX225" s="158"/>
      <c r="AY225" s="158"/>
      <c r="AZ225" s="158"/>
      <c r="BA225" s="158"/>
      <c r="BB225" s="158"/>
      <c r="BC225" s="158"/>
      <c r="BD225" s="158"/>
      <c r="BE225" s="158"/>
      <c r="BF225" s="158"/>
      <c r="BG225" s="158"/>
      <c r="BH225" s="158"/>
    </row>
    <row r="226" spans="1:60" outlineLevel="1" x14ac:dyDescent="0.2">
      <c r="A226" s="181"/>
      <c r="B226" s="164"/>
      <c r="C226" s="207" t="s">
        <v>348</v>
      </c>
      <c r="D226" s="170"/>
      <c r="E226" s="173">
        <v>31.037500000000001</v>
      </c>
      <c r="F226" s="178"/>
      <c r="G226" s="178"/>
      <c r="H226" s="179"/>
      <c r="I226" s="183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58"/>
      <c r="AQ226" s="158"/>
      <c r="AR226" s="158"/>
      <c r="AS226" s="158"/>
      <c r="AT226" s="158"/>
      <c r="AU226" s="158"/>
      <c r="AV226" s="158"/>
      <c r="AW226" s="158"/>
      <c r="AX226" s="158"/>
      <c r="AY226" s="158"/>
      <c r="AZ226" s="158"/>
      <c r="BA226" s="158"/>
      <c r="BB226" s="158"/>
      <c r="BC226" s="158"/>
      <c r="BD226" s="158"/>
      <c r="BE226" s="158"/>
      <c r="BF226" s="158"/>
      <c r="BG226" s="158"/>
      <c r="BH226" s="158"/>
    </row>
    <row r="227" spans="1:60" outlineLevel="1" x14ac:dyDescent="0.2">
      <c r="A227" s="181">
        <v>46</v>
      </c>
      <c r="B227" s="164" t="s">
        <v>349</v>
      </c>
      <c r="C227" s="206" t="s">
        <v>350</v>
      </c>
      <c r="D227" s="168" t="s">
        <v>113</v>
      </c>
      <c r="E227" s="172">
        <v>23.94</v>
      </c>
      <c r="F227" s="177"/>
      <c r="G227" s="178">
        <f>E227*F227</f>
        <v>0</v>
      </c>
      <c r="H227" s="179" t="s">
        <v>347</v>
      </c>
      <c r="I227" s="183" t="s">
        <v>88</v>
      </c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>
        <v>21</v>
      </c>
      <c r="AN227" s="158"/>
      <c r="AO227" s="158"/>
      <c r="AP227" s="158"/>
      <c r="AQ227" s="158"/>
      <c r="AR227" s="158"/>
      <c r="AS227" s="158"/>
      <c r="AT227" s="158"/>
      <c r="AU227" s="158"/>
      <c r="AV227" s="158"/>
      <c r="AW227" s="158"/>
      <c r="AX227" s="158"/>
      <c r="AY227" s="158"/>
      <c r="AZ227" s="158"/>
      <c r="BA227" s="158"/>
      <c r="BB227" s="158"/>
      <c r="BC227" s="158"/>
      <c r="BD227" s="158"/>
      <c r="BE227" s="158"/>
      <c r="BF227" s="158"/>
      <c r="BG227" s="158"/>
      <c r="BH227" s="158"/>
    </row>
    <row r="228" spans="1:60" outlineLevel="1" x14ac:dyDescent="0.2">
      <c r="A228" s="181"/>
      <c r="B228" s="164"/>
      <c r="C228" s="207" t="s">
        <v>351</v>
      </c>
      <c r="D228" s="170"/>
      <c r="E228" s="173">
        <v>23.94</v>
      </c>
      <c r="F228" s="178"/>
      <c r="G228" s="178"/>
      <c r="H228" s="179"/>
      <c r="I228" s="183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8"/>
      <c r="BC228" s="158"/>
      <c r="BD228" s="158"/>
      <c r="BE228" s="158"/>
      <c r="BF228" s="158"/>
      <c r="BG228" s="158"/>
      <c r="BH228" s="158"/>
    </row>
    <row r="229" spans="1:60" x14ac:dyDescent="0.2">
      <c r="A229" s="180" t="s">
        <v>63</v>
      </c>
      <c r="B229" s="163" t="s">
        <v>352</v>
      </c>
      <c r="C229" s="205" t="s">
        <v>353</v>
      </c>
      <c r="D229" s="166"/>
      <c r="E229" s="171"/>
      <c r="F229" s="225">
        <f>SUM(G230:G245)</f>
        <v>0</v>
      </c>
      <c r="G229" s="226"/>
      <c r="H229" s="176"/>
      <c r="I229" s="182"/>
    </row>
    <row r="230" spans="1:60" outlineLevel="1" x14ac:dyDescent="0.2">
      <c r="A230" s="181"/>
      <c r="B230" s="212" t="s">
        <v>354</v>
      </c>
      <c r="C230" s="239"/>
      <c r="D230" s="214"/>
      <c r="E230" s="218"/>
      <c r="F230" s="222"/>
      <c r="G230" s="223"/>
      <c r="H230" s="179"/>
      <c r="I230" s="183"/>
      <c r="J230" s="158"/>
      <c r="K230" s="158">
        <v>1</v>
      </c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  <c r="AN230" s="158"/>
      <c r="AO230" s="158"/>
      <c r="AP230" s="158"/>
      <c r="AQ230" s="158"/>
      <c r="AR230" s="158"/>
      <c r="AS230" s="158"/>
      <c r="AT230" s="158"/>
      <c r="AU230" s="158"/>
      <c r="AV230" s="158"/>
      <c r="AW230" s="158"/>
      <c r="AX230" s="158"/>
      <c r="AY230" s="158"/>
      <c r="AZ230" s="158"/>
      <c r="BA230" s="158"/>
      <c r="BB230" s="158"/>
      <c r="BC230" s="158"/>
      <c r="BD230" s="158"/>
      <c r="BE230" s="158"/>
      <c r="BF230" s="158"/>
      <c r="BG230" s="158"/>
      <c r="BH230" s="158"/>
    </row>
    <row r="231" spans="1:60" ht="22.5" outlineLevel="1" x14ac:dyDescent="0.2">
      <c r="A231" s="181"/>
      <c r="B231" s="213" t="s">
        <v>355</v>
      </c>
      <c r="C231" s="240"/>
      <c r="D231" s="229"/>
      <c r="E231" s="230"/>
      <c r="F231" s="231"/>
      <c r="G231" s="224"/>
      <c r="H231" s="179"/>
      <c r="I231" s="183"/>
      <c r="J231" s="158"/>
      <c r="K231" s="158">
        <v>2</v>
      </c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  <c r="AN231" s="158"/>
      <c r="AO231" s="158"/>
      <c r="AP231" s="158"/>
      <c r="AQ231" s="158"/>
      <c r="AR231" s="158"/>
      <c r="AS231" s="158"/>
      <c r="AT231" s="158"/>
      <c r="AU231" s="158"/>
      <c r="AV231" s="158"/>
      <c r="AW231" s="158"/>
      <c r="AX231" s="158"/>
      <c r="AY231" s="158"/>
      <c r="AZ231" s="211" t="str">
        <f>B231</f>
        <v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v>
      </c>
      <c r="BA231" s="158"/>
      <c r="BB231" s="158"/>
      <c r="BC231" s="158"/>
      <c r="BD231" s="158"/>
      <c r="BE231" s="158"/>
      <c r="BF231" s="158"/>
      <c r="BG231" s="158"/>
      <c r="BH231" s="158"/>
    </row>
    <row r="232" spans="1:60" outlineLevel="1" x14ac:dyDescent="0.2">
      <c r="A232" s="181">
        <v>47</v>
      </c>
      <c r="B232" s="164" t="s">
        <v>356</v>
      </c>
      <c r="C232" s="206" t="s">
        <v>357</v>
      </c>
      <c r="D232" s="168" t="s">
        <v>113</v>
      </c>
      <c r="E232" s="172">
        <v>10.6</v>
      </c>
      <c r="F232" s="177"/>
      <c r="G232" s="178">
        <f>E232*F232</f>
        <v>0</v>
      </c>
      <c r="H232" s="179" t="s">
        <v>104</v>
      </c>
      <c r="I232" s="183" t="s">
        <v>88</v>
      </c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>
        <v>21</v>
      </c>
      <c r="AN232" s="158"/>
      <c r="AO232" s="158"/>
      <c r="AP232" s="158"/>
      <c r="AQ232" s="158"/>
      <c r="AR232" s="158"/>
      <c r="AS232" s="158"/>
      <c r="AT232" s="158"/>
      <c r="AU232" s="158"/>
      <c r="AV232" s="158"/>
      <c r="AW232" s="158"/>
      <c r="AX232" s="158"/>
      <c r="AY232" s="158"/>
      <c r="AZ232" s="158"/>
      <c r="BA232" s="158"/>
      <c r="BB232" s="158"/>
      <c r="BC232" s="158"/>
      <c r="BD232" s="158"/>
      <c r="BE232" s="158"/>
      <c r="BF232" s="158"/>
      <c r="BG232" s="158"/>
      <c r="BH232" s="158"/>
    </row>
    <row r="233" spans="1:60" outlineLevel="1" x14ac:dyDescent="0.2">
      <c r="A233" s="181"/>
      <c r="B233" s="164"/>
      <c r="C233" s="207" t="s">
        <v>358</v>
      </c>
      <c r="D233" s="170"/>
      <c r="E233" s="173">
        <v>10.6</v>
      </c>
      <c r="F233" s="178"/>
      <c r="G233" s="178"/>
      <c r="H233" s="179"/>
      <c r="I233" s="183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  <c r="AN233" s="158"/>
      <c r="AO233" s="158"/>
      <c r="AP233" s="158"/>
      <c r="AQ233" s="158"/>
      <c r="AR233" s="158"/>
      <c r="AS233" s="158"/>
      <c r="AT233" s="158"/>
      <c r="AU233" s="158"/>
      <c r="AV233" s="158"/>
      <c r="AW233" s="158"/>
      <c r="AX233" s="158"/>
      <c r="AY233" s="158"/>
      <c r="AZ233" s="158"/>
      <c r="BA233" s="158"/>
      <c r="BB233" s="158"/>
      <c r="BC233" s="158"/>
      <c r="BD233" s="158"/>
      <c r="BE233" s="158"/>
      <c r="BF233" s="158"/>
      <c r="BG233" s="158"/>
      <c r="BH233" s="158"/>
    </row>
    <row r="234" spans="1:60" ht="33.75" outlineLevel="1" x14ac:dyDescent="0.2">
      <c r="A234" s="181"/>
      <c r="B234" s="213" t="s">
        <v>359</v>
      </c>
      <c r="C234" s="240"/>
      <c r="D234" s="229"/>
      <c r="E234" s="230"/>
      <c r="F234" s="231"/>
      <c r="G234" s="224"/>
      <c r="H234" s="179"/>
      <c r="I234" s="183"/>
      <c r="J234" s="158"/>
      <c r="K234" s="158">
        <v>2</v>
      </c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  <c r="AN234" s="158"/>
      <c r="AO234" s="158"/>
      <c r="AP234" s="158"/>
      <c r="AQ234" s="158"/>
      <c r="AR234" s="158"/>
      <c r="AS234" s="158"/>
      <c r="AT234" s="158"/>
      <c r="AU234" s="158"/>
      <c r="AV234" s="158"/>
      <c r="AW234" s="158"/>
      <c r="AX234" s="158"/>
      <c r="AY234" s="158"/>
      <c r="AZ234" s="211" t="str">
        <f>B234</f>
        <v>952 90-12 průmyslových budov a objektů výrobních, skladovacích, garáží, dílen nebo hal apod. s nespalnou podlahou - zametení podlahy, umytí dlažeb nebo keramických podlah v přilehlých místnostech, chodbách a schodištích, umytí obkladů, schodů,vyčištění a umytí oken a dveří s rámy a zárubněmi, umytí a vyčištění jiných zasklených a natíraných ploch a zařizovacích předmětů před předáním do užívání</v>
      </c>
      <c r="BA234" s="158"/>
      <c r="BB234" s="158"/>
      <c r="BC234" s="158"/>
      <c r="BD234" s="158"/>
      <c r="BE234" s="158"/>
      <c r="BF234" s="158"/>
      <c r="BG234" s="158"/>
      <c r="BH234" s="158"/>
    </row>
    <row r="235" spans="1:60" outlineLevel="1" x14ac:dyDescent="0.2">
      <c r="A235" s="181">
        <v>48</v>
      </c>
      <c r="B235" s="164" t="s">
        <v>360</v>
      </c>
      <c r="C235" s="206" t="s">
        <v>361</v>
      </c>
      <c r="D235" s="168" t="s">
        <v>113</v>
      </c>
      <c r="E235" s="172">
        <v>10.5</v>
      </c>
      <c r="F235" s="177"/>
      <c r="G235" s="178">
        <f>E235*F235</f>
        <v>0</v>
      </c>
      <c r="H235" s="179" t="s">
        <v>104</v>
      </c>
      <c r="I235" s="183" t="s">
        <v>88</v>
      </c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>
        <v>21</v>
      </c>
      <c r="AN235" s="158"/>
      <c r="AO235" s="158"/>
      <c r="AP235" s="158"/>
      <c r="AQ235" s="158"/>
      <c r="AR235" s="158"/>
      <c r="AS235" s="158"/>
      <c r="AT235" s="158"/>
      <c r="AU235" s="158"/>
      <c r="AV235" s="158"/>
      <c r="AW235" s="158"/>
      <c r="AX235" s="158"/>
      <c r="AY235" s="158"/>
      <c r="AZ235" s="158"/>
      <c r="BA235" s="158"/>
      <c r="BB235" s="158"/>
      <c r="BC235" s="158"/>
      <c r="BD235" s="158"/>
      <c r="BE235" s="158"/>
      <c r="BF235" s="158"/>
      <c r="BG235" s="158"/>
      <c r="BH235" s="158"/>
    </row>
    <row r="236" spans="1:60" outlineLevel="1" x14ac:dyDescent="0.2">
      <c r="A236" s="181"/>
      <c r="B236" s="164"/>
      <c r="C236" s="207" t="s">
        <v>362</v>
      </c>
      <c r="D236" s="170"/>
      <c r="E236" s="173">
        <v>10.5</v>
      </c>
      <c r="F236" s="178"/>
      <c r="G236" s="178"/>
      <c r="H236" s="179"/>
      <c r="I236" s="183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  <c r="AN236" s="158"/>
      <c r="AO236" s="158"/>
      <c r="AP236" s="158"/>
      <c r="AQ236" s="158"/>
      <c r="AR236" s="158"/>
      <c r="AS236" s="158"/>
      <c r="AT236" s="158"/>
      <c r="AU236" s="158"/>
      <c r="AV236" s="158"/>
      <c r="AW236" s="158"/>
      <c r="AX236" s="158"/>
      <c r="AY236" s="158"/>
      <c r="AZ236" s="158"/>
      <c r="BA236" s="158"/>
      <c r="BB236" s="158"/>
      <c r="BC236" s="158"/>
      <c r="BD236" s="158"/>
      <c r="BE236" s="158"/>
      <c r="BF236" s="158"/>
      <c r="BG236" s="158"/>
      <c r="BH236" s="158"/>
    </row>
    <row r="237" spans="1:60" outlineLevel="1" x14ac:dyDescent="0.2">
      <c r="A237" s="181"/>
      <c r="B237" s="213" t="s">
        <v>363</v>
      </c>
      <c r="C237" s="240"/>
      <c r="D237" s="229"/>
      <c r="E237" s="230"/>
      <c r="F237" s="231"/>
      <c r="G237" s="224"/>
      <c r="H237" s="179"/>
      <c r="I237" s="183"/>
      <c r="J237" s="158"/>
      <c r="K237" s="158">
        <v>1</v>
      </c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  <c r="AN237" s="158"/>
      <c r="AO237" s="158"/>
      <c r="AP237" s="158"/>
      <c r="AQ237" s="158"/>
      <c r="AR237" s="158"/>
      <c r="AS237" s="158"/>
      <c r="AT237" s="158"/>
      <c r="AU237" s="158"/>
      <c r="AV237" s="158"/>
      <c r="AW237" s="158"/>
      <c r="AX237" s="158"/>
      <c r="AY237" s="158"/>
      <c r="AZ237" s="158"/>
      <c r="BA237" s="158"/>
      <c r="BB237" s="158"/>
      <c r="BC237" s="158"/>
      <c r="BD237" s="158"/>
      <c r="BE237" s="158"/>
      <c r="BF237" s="158"/>
      <c r="BG237" s="158"/>
      <c r="BH237" s="158"/>
    </row>
    <row r="238" spans="1:60" outlineLevel="1" x14ac:dyDescent="0.2">
      <c r="A238" s="181"/>
      <c r="B238" s="213" t="s">
        <v>364</v>
      </c>
      <c r="C238" s="240"/>
      <c r="D238" s="229"/>
      <c r="E238" s="230"/>
      <c r="F238" s="231"/>
      <c r="G238" s="224"/>
      <c r="H238" s="179"/>
      <c r="I238" s="183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  <c r="AN238" s="158"/>
      <c r="AO238" s="158"/>
      <c r="AP238" s="158"/>
      <c r="AQ238" s="158"/>
      <c r="AR238" s="158"/>
      <c r="AS238" s="158"/>
      <c r="AT238" s="158"/>
      <c r="AU238" s="158"/>
      <c r="AV238" s="158"/>
      <c r="AW238" s="158"/>
      <c r="AX238" s="158"/>
      <c r="AY238" s="158"/>
      <c r="AZ238" s="158"/>
      <c r="BA238" s="158"/>
      <c r="BB238" s="158"/>
      <c r="BC238" s="158"/>
      <c r="BD238" s="158"/>
      <c r="BE238" s="158"/>
      <c r="BF238" s="158"/>
      <c r="BG238" s="158"/>
      <c r="BH238" s="158"/>
    </row>
    <row r="239" spans="1:60" outlineLevel="1" x14ac:dyDescent="0.2">
      <c r="A239" s="181"/>
      <c r="B239" s="213" t="s">
        <v>365</v>
      </c>
      <c r="C239" s="240"/>
      <c r="D239" s="229"/>
      <c r="E239" s="230"/>
      <c r="F239" s="231"/>
      <c r="G239" s="224"/>
      <c r="H239" s="179"/>
      <c r="I239" s="183"/>
      <c r="J239" s="158"/>
      <c r="K239" s="158">
        <v>2</v>
      </c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  <c r="AN239" s="158"/>
      <c r="AO239" s="158"/>
      <c r="AP239" s="158"/>
      <c r="AQ239" s="158"/>
      <c r="AR239" s="158"/>
      <c r="AS239" s="158"/>
      <c r="AT239" s="158"/>
      <c r="AU239" s="158"/>
      <c r="AV239" s="158"/>
      <c r="AW239" s="158"/>
      <c r="AX239" s="158"/>
      <c r="AY239" s="158"/>
      <c r="AZ239" s="158"/>
      <c r="BA239" s="158"/>
      <c r="BB239" s="158"/>
      <c r="BC239" s="158"/>
      <c r="BD239" s="158"/>
      <c r="BE239" s="158"/>
      <c r="BF239" s="158"/>
      <c r="BG239" s="158"/>
      <c r="BH239" s="158"/>
    </row>
    <row r="240" spans="1:60" outlineLevel="1" x14ac:dyDescent="0.2">
      <c r="A240" s="181">
        <v>49</v>
      </c>
      <c r="B240" s="164" t="s">
        <v>366</v>
      </c>
      <c r="C240" s="206" t="s">
        <v>367</v>
      </c>
      <c r="D240" s="168" t="s">
        <v>133</v>
      </c>
      <c r="E240" s="172">
        <v>1</v>
      </c>
      <c r="F240" s="177"/>
      <c r="G240" s="178">
        <f>E240*F240</f>
        <v>0</v>
      </c>
      <c r="H240" s="179" t="s">
        <v>104</v>
      </c>
      <c r="I240" s="183" t="s">
        <v>88</v>
      </c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>
        <v>21</v>
      </c>
      <c r="AN240" s="158"/>
      <c r="AO240" s="158"/>
      <c r="AP240" s="158"/>
      <c r="AQ240" s="158"/>
      <c r="AR240" s="158"/>
      <c r="AS240" s="158"/>
      <c r="AT240" s="158"/>
      <c r="AU240" s="158"/>
      <c r="AV240" s="158"/>
      <c r="AW240" s="158"/>
      <c r="AX240" s="158"/>
      <c r="AY240" s="158"/>
      <c r="AZ240" s="158"/>
      <c r="BA240" s="158"/>
      <c r="BB240" s="158"/>
      <c r="BC240" s="158"/>
      <c r="BD240" s="158"/>
      <c r="BE240" s="158"/>
      <c r="BF240" s="158"/>
      <c r="BG240" s="158"/>
      <c r="BH240" s="158"/>
    </row>
    <row r="241" spans="1:60" outlineLevel="1" x14ac:dyDescent="0.2">
      <c r="A241" s="181"/>
      <c r="B241" s="164"/>
      <c r="C241" s="207" t="s">
        <v>368</v>
      </c>
      <c r="D241" s="170"/>
      <c r="E241" s="173">
        <v>1</v>
      </c>
      <c r="F241" s="178"/>
      <c r="G241" s="178"/>
      <c r="H241" s="179"/>
      <c r="I241" s="183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  <c r="AN241" s="158"/>
      <c r="AO241" s="158"/>
      <c r="AP241" s="158"/>
      <c r="AQ241" s="158"/>
      <c r="AR241" s="158"/>
      <c r="AS241" s="158"/>
      <c r="AT241" s="158"/>
      <c r="AU241" s="158"/>
      <c r="AV241" s="158"/>
      <c r="AW241" s="158"/>
      <c r="AX241" s="158"/>
      <c r="AY241" s="158"/>
      <c r="AZ241" s="158"/>
      <c r="BA241" s="158"/>
      <c r="BB241" s="158"/>
      <c r="BC241" s="158"/>
      <c r="BD241" s="158"/>
      <c r="BE241" s="158"/>
      <c r="BF241" s="158"/>
      <c r="BG241" s="158"/>
      <c r="BH241" s="158"/>
    </row>
    <row r="242" spans="1:60" outlineLevel="1" x14ac:dyDescent="0.2">
      <c r="A242" s="181">
        <v>50</v>
      </c>
      <c r="B242" s="164" t="s">
        <v>369</v>
      </c>
      <c r="C242" s="206" t="s">
        <v>370</v>
      </c>
      <c r="D242" s="168" t="s">
        <v>371</v>
      </c>
      <c r="E242" s="172">
        <v>32.340000000000003</v>
      </c>
      <c r="F242" s="177"/>
      <c r="G242" s="178">
        <f>E242*F242</f>
        <v>0</v>
      </c>
      <c r="H242" s="179"/>
      <c r="I242" s="183" t="s">
        <v>69</v>
      </c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>
        <v>21</v>
      </c>
      <c r="AN242" s="158"/>
      <c r="AO242" s="158"/>
      <c r="AP242" s="158"/>
      <c r="AQ242" s="158"/>
      <c r="AR242" s="158"/>
      <c r="AS242" s="158"/>
      <c r="AT242" s="158"/>
      <c r="AU242" s="158"/>
      <c r="AV242" s="158"/>
      <c r="AW242" s="158"/>
      <c r="AX242" s="158"/>
      <c r="AY242" s="158"/>
      <c r="AZ242" s="158"/>
      <c r="BA242" s="158"/>
      <c r="BB242" s="158"/>
      <c r="BC242" s="158"/>
      <c r="BD242" s="158"/>
      <c r="BE242" s="158"/>
      <c r="BF242" s="158"/>
      <c r="BG242" s="158"/>
      <c r="BH242" s="158"/>
    </row>
    <row r="243" spans="1:60" outlineLevel="1" x14ac:dyDescent="0.2">
      <c r="A243" s="181"/>
      <c r="B243" s="164"/>
      <c r="C243" s="207" t="s">
        <v>372</v>
      </c>
      <c r="D243" s="170"/>
      <c r="E243" s="173"/>
      <c r="F243" s="178"/>
      <c r="G243" s="178"/>
      <c r="H243" s="179"/>
      <c r="I243" s="183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  <c r="AN243" s="158"/>
      <c r="AO243" s="158"/>
      <c r="AP243" s="158"/>
      <c r="AQ243" s="158"/>
      <c r="AR243" s="158"/>
      <c r="AS243" s="158"/>
      <c r="AT243" s="158"/>
      <c r="AU243" s="158"/>
      <c r="AV243" s="158"/>
      <c r="AW243" s="158"/>
      <c r="AX243" s="158"/>
      <c r="AY243" s="158"/>
      <c r="AZ243" s="158"/>
      <c r="BA243" s="158"/>
      <c r="BB243" s="158"/>
      <c r="BC243" s="158"/>
      <c r="BD243" s="158"/>
      <c r="BE243" s="158"/>
      <c r="BF243" s="158"/>
      <c r="BG243" s="158"/>
      <c r="BH243" s="158"/>
    </row>
    <row r="244" spans="1:60" outlineLevel="1" x14ac:dyDescent="0.2">
      <c r="A244" s="181"/>
      <c r="B244" s="164"/>
      <c r="C244" s="207" t="s">
        <v>373</v>
      </c>
      <c r="D244" s="170"/>
      <c r="E244" s="173">
        <v>26.95</v>
      </c>
      <c r="F244" s="178"/>
      <c r="G244" s="178"/>
      <c r="H244" s="179"/>
      <c r="I244" s="183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  <c r="AN244" s="158"/>
      <c r="AO244" s="158"/>
      <c r="AP244" s="158"/>
      <c r="AQ244" s="158"/>
      <c r="AR244" s="158"/>
      <c r="AS244" s="158"/>
      <c r="AT244" s="158"/>
      <c r="AU244" s="158"/>
      <c r="AV244" s="158"/>
      <c r="AW244" s="158"/>
      <c r="AX244" s="158"/>
      <c r="AY244" s="158"/>
      <c r="AZ244" s="158"/>
      <c r="BA244" s="158"/>
      <c r="BB244" s="158"/>
      <c r="BC244" s="158"/>
      <c r="BD244" s="158"/>
      <c r="BE244" s="158"/>
      <c r="BF244" s="158"/>
      <c r="BG244" s="158"/>
      <c r="BH244" s="158"/>
    </row>
    <row r="245" spans="1:60" outlineLevel="1" x14ac:dyDescent="0.2">
      <c r="A245" s="181"/>
      <c r="B245" s="164"/>
      <c r="C245" s="207" t="s">
        <v>374</v>
      </c>
      <c r="D245" s="170"/>
      <c r="E245" s="173">
        <v>5.39</v>
      </c>
      <c r="F245" s="178"/>
      <c r="G245" s="178"/>
      <c r="H245" s="179"/>
      <c r="I245" s="183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8"/>
      <c r="AZ245" s="158"/>
      <c r="BA245" s="158"/>
      <c r="BB245" s="158"/>
      <c r="BC245" s="158"/>
      <c r="BD245" s="158"/>
      <c r="BE245" s="158"/>
      <c r="BF245" s="158"/>
      <c r="BG245" s="158"/>
      <c r="BH245" s="158"/>
    </row>
    <row r="246" spans="1:60" x14ac:dyDescent="0.2">
      <c r="A246" s="180" t="s">
        <v>63</v>
      </c>
      <c r="B246" s="163" t="s">
        <v>375</v>
      </c>
      <c r="C246" s="205" t="s">
        <v>376</v>
      </c>
      <c r="D246" s="166"/>
      <c r="E246" s="171"/>
      <c r="F246" s="225">
        <f>SUM(G247:G289)</f>
        <v>0</v>
      </c>
      <c r="G246" s="226"/>
      <c r="H246" s="176"/>
      <c r="I246" s="182"/>
    </row>
    <row r="247" spans="1:60" outlineLevel="1" x14ac:dyDescent="0.2">
      <c r="A247" s="181"/>
      <c r="B247" s="212" t="s">
        <v>377</v>
      </c>
      <c r="C247" s="239"/>
      <c r="D247" s="214"/>
      <c r="E247" s="218"/>
      <c r="F247" s="222"/>
      <c r="G247" s="223"/>
      <c r="H247" s="179"/>
      <c r="I247" s="183"/>
      <c r="J247" s="158"/>
      <c r="K247" s="158">
        <v>1</v>
      </c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  <c r="AP247" s="158"/>
      <c r="AQ247" s="158"/>
      <c r="AR247" s="158"/>
      <c r="AS247" s="158"/>
      <c r="AT247" s="158"/>
      <c r="AU247" s="158"/>
      <c r="AV247" s="158"/>
      <c r="AW247" s="158"/>
      <c r="AX247" s="158"/>
      <c r="AY247" s="158"/>
      <c r="AZ247" s="158"/>
      <c r="BA247" s="158"/>
      <c r="BB247" s="158"/>
      <c r="BC247" s="158"/>
      <c r="BD247" s="158"/>
      <c r="BE247" s="158"/>
      <c r="BF247" s="158"/>
      <c r="BG247" s="158"/>
      <c r="BH247" s="158"/>
    </row>
    <row r="248" spans="1:60" ht="22.5" outlineLevel="1" x14ac:dyDescent="0.2">
      <c r="A248" s="181"/>
      <c r="B248" s="213" t="s">
        <v>378</v>
      </c>
      <c r="C248" s="240"/>
      <c r="D248" s="229"/>
      <c r="E248" s="230"/>
      <c r="F248" s="231"/>
      <c r="G248" s="224"/>
      <c r="H248" s="179"/>
      <c r="I248" s="183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  <c r="AN248" s="158"/>
      <c r="AO248" s="158"/>
      <c r="AP248" s="158"/>
      <c r="AQ248" s="158"/>
      <c r="AR248" s="158"/>
      <c r="AS248" s="158"/>
      <c r="AT248" s="158"/>
      <c r="AU248" s="158"/>
      <c r="AV248" s="158"/>
      <c r="AW248" s="158"/>
      <c r="AX248" s="158"/>
      <c r="AY248" s="158"/>
      <c r="AZ248" s="211" t="str">
        <f>B248</f>
        <v>nebo vybourání otvorů průřezové plochy přes 4 m2 v příčkách, včetně pomocného lešení o výšce podlahy do 1900 mm a pro zatížení do 1,5 kPa  (150 kg/m2),</v>
      </c>
      <c r="BA248" s="158"/>
      <c r="BB248" s="158"/>
      <c r="BC248" s="158"/>
      <c r="BD248" s="158"/>
      <c r="BE248" s="158"/>
      <c r="BF248" s="158"/>
      <c r="BG248" s="158"/>
      <c r="BH248" s="158"/>
    </row>
    <row r="249" spans="1:60" ht="22.5" outlineLevel="1" x14ac:dyDescent="0.2">
      <c r="A249" s="181">
        <v>51</v>
      </c>
      <c r="B249" s="164" t="s">
        <v>379</v>
      </c>
      <c r="C249" s="206" t="s">
        <v>380</v>
      </c>
      <c r="D249" s="168" t="s">
        <v>113</v>
      </c>
      <c r="E249" s="172">
        <v>17.233499999999999</v>
      </c>
      <c r="F249" s="177"/>
      <c r="G249" s="178">
        <f>E249*F249</f>
        <v>0</v>
      </c>
      <c r="H249" s="179" t="s">
        <v>381</v>
      </c>
      <c r="I249" s="183" t="s">
        <v>88</v>
      </c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>
        <v>21</v>
      </c>
      <c r="AN249" s="158"/>
      <c r="AO249" s="158"/>
      <c r="AP249" s="158"/>
      <c r="AQ249" s="158"/>
      <c r="AR249" s="158"/>
      <c r="AS249" s="158"/>
      <c r="AT249" s="158"/>
      <c r="AU249" s="158"/>
      <c r="AV249" s="158"/>
      <c r="AW249" s="158"/>
      <c r="AX249" s="158"/>
      <c r="AY249" s="158"/>
      <c r="AZ249" s="158"/>
      <c r="BA249" s="158"/>
      <c r="BB249" s="158"/>
      <c r="BC249" s="158"/>
      <c r="BD249" s="158"/>
      <c r="BE249" s="158"/>
      <c r="BF249" s="158"/>
      <c r="BG249" s="158"/>
      <c r="BH249" s="158"/>
    </row>
    <row r="250" spans="1:60" outlineLevel="1" x14ac:dyDescent="0.2">
      <c r="A250" s="181"/>
      <c r="B250" s="164"/>
      <c r="C250" s="207" t="s">
        <v>382</v>
      </c>
      <c r="D250" s="170"/>
      <c r="E250" s="173">
        <v>19.5975</v>
      </c>
      <c r="F250" s="178"/>
      <c r="G250" s="178"/>
      <c r="H250" s="179"/>
      <c r="I250" s="183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  <c r="AN250" s="158"/>
      <c r="AO250" s="158"/>
      <c r="AP250" s="158"/>
      <c r="AQ250" s="158"/>
      <c r="AR250" s="158"/>
      <c r="AS250" s="158"/>
      <c r="AT250" s="158"/>
      <c r="AU250" s="158"/>
      <c r="AV250" s="158"/>
      <c r="AW250" s="158"/>
      <c r="AX250" s="158"/>
      <c r="AY250" s="158"/>
      <c r="AZ250" s="158"/>
      <c r="BA250" s="158"/>
      <c r="BB250" s="158"/>
      <c r="BC250" s="158"/>
      <c r="BD250" s="158"/>
      <c r="BE250" s="158"/>
      <c r="BF250" s="158"/>
      <c r="BG250" s="158"/>
      <c r="BH250" s="158"/>
    </row>
    <row r="251" spans="1:60" outlineLevel="1" x14ac:dyDescent="0.2">
      <c r="A251" s="181"/>
      <c r="B251" s="164"/>
      <c r="C251" s="207" t="s">
        <v>383</v>
      </c>
      <c r="D251" s="170"/>
      <c r="E251" s="173">
        <v>-2.3639999999999999</v>
      </c>
      <c r="F251" s="178"/>
      <c r="G251" s="178"/>
      <c r="H251" s="179"/>
      <c r="I251" s="183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8"/>
      <c r="BC251" s="158"/>
      <c r="BD251" s="158"/>
      <c r="BE251" s="158"/>
      <c r="BF251" s="158"/>
      <c r="BG251" s="158"/>
      <c r="BH251" s="158"/>
    </row>
    <row r="252" spans="1:60" outlineLevel="1" x14ac:dyDescent="0.2">
      <c r="A252" s="181"/>
      <c r="B252" s="213" t="s">
        <v>384</v>
      </c>
      <c r="C252" s="240"/>
      <c r="D252" s="229"/>
      <c r="E252" s="230"/>
      <c r="F252" s="231"/>
      <c r="G252" s="224"/>
      <c r="H252" s="179"/>
      <c r="I252" s="183"/>
      <c r="J252" s="158"/>
      <c r="K252" s="158">
        <v>1</v>
      </c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  <c r="AN252" s="158"/>
      <c r="AO252" s="158"/>
      <c r="AP252" s="158"/>
      <c r="AQ252" s="158"/>
      <c r="AR252" s="158"/>
      <c r="AS252" s="158"/>
      <c r="AT252" s="158"/>
      <c r="AU252" s="158"/>
      <c r="AV252" s="158"/>
      <c r="AW252" s="158"/>
      <c r="AX252" s="158"/>
      <c r="AY252" s="158"/>
      <c r="AZ252" s="158"/>
      <c r="BA252" s="158"/>
      <c r="BB252" s="158"/>
      <c r="BC252" s="158"/>
      <c r="BD252" s="158"/>
      <c r="BE252" s="158"/>
      <c r="BF252" s="158"/>
      <c r="BG252" s="158"/>
      <c r="BH252" s="158"/>
    </row>
    <row r="253" spans="1:60" outlineLevel="1" x14ac:dyDescent="0.2">
      <c r="A253" s="181"/>
      <c r="B253" s="213" t="s">
        <v>385</v>
      </c>
      <c r="C253" s="240"/>
      <c r="D253" s="229"/>
      <c r="E253" s="230"/>
      <c r="F253" s="231"/>
      <c r="G253" s="224"/>
      <c r="H253" s="179"/>
      <c r="I253" s="183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  <c r="AN253" s="158"/>
      <c r="AO253" s="158"/>
      <c r="AP253" s="158"/>
      <c r="AQ253" s="158"/>
      <c r="AR253" s="158"/>
      <c r="AS253" s="158"/>
      <c r="AT253" s="158"/>
      <c r="AU253" s="158"/>
      <c r="AV253" s="158"/>
      <c r="AW253" s="158"/>
      <c r="AX253" s="158"/>
      <c r="AY253" s="158"/>
      <c r="AZ253" s="158"/>
      <c r="BA253" s="158"/>
      <c r="BB253" s="158"/>
      <c r="BC253" s="158"/>
      <c r="BD253" s="158"/>
      <c r="BE253" s="158"/>
      <c r="BF253" s="158"/>
      <c r="BG253" s="158"/>
      <c r="BH253" s="158"/>
    </row>
    <row r="254" spans="1:60" ht="22.5" outlineLevel="1" x14ac:dyDescent="0.2">
      <c r="A254" s="181">
        <v>52</v>
      </c>
      <c r="B254" s="164" t="s">
        <v>386</v>
      </c>
      <c r="C254" s="206" t="s">
        <v>387</v>
      </c>
      <c r="D254" s="168" t="s">
        <v>113</v>
      </c>
      <c r="E254" s="172">
        <v>15.13</v>
      </c>
      <c r="F254" s="177"/>
      <c r="G254" s="178">
        <f>E254*F254</f>
        <v>0</v>
      </c>
      <c r="H254" s="179" t="s">
        <v>381</v>
      </c>
      <c r="I254" s="183" t="s">
        <v>88</v>
      </c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>
        <v>21</v>
      </c>
      <c r="AN254" s="158"/>
      <c r="AO254" s="158"/>
      <c r="AP254" s="158"/>
      <c r="AQ254" s="158"/>
      <c r="AR254" s="158"/>
      <c r="AS254" s="158"/>
      <c r="AT254" s="158"/>
      <c r="AU254" s="158"/>
      <c r="AV254" s="158"/>
      <c r="AW254" s="158"/>
      <c r="AX254" s="158"/>
      <c r="AY254" s="158"/>
      <c r="AZ254" s="158"/>
      <c r="BA254" s="158"/>
      <c r="BB254" s="158"/>
      <c r="BC254" s="158"/>
      <c r="BD254" s="158"/>
      <c r="BE254" s="158"/>
      <c r="BF254" s="158"/>
      <c r="BG254" s="158"/>
      <c r="BH254" s="158"/>
    </row>
    <row r="255" spans="1:60" outlineLevel="1" x14ac:dyDescent="0.2">
      <c r="A255" s="181"/>
      <c r="B255" s="164"/>
      <c r="C255" s="207" t="s">
        <v>388</v>
      </c>
      <c r="D255" s="170"/>
      <c r="E255" s="173">
        <v>16.75</v>
      </c>
      <c r="F255" s="178"/>
      <c r="G255" s="178"/>
      <c r="H255" s="179"/>
      <c r="I255" s="183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  <c r="AN255" s="158"/>
      <c r="AO255" s="158"/>
      <c r="AP255" s="158"/>
      <c r="AQ255" s="158"/>
      <c r="AR255" s="158"/>
      <c r="AS255" s="158"/>
      <c r="AT255" s="158"/>
      <c r="AU255" s="158"/>
      <c r="AV255" s="158"/>
      <c r="AW255" s="158"/>
      <c r="AX255" s="158"/>
      <c r="AY255" s="158"/>
      <c r="AZ255" s="158"/>
      <c r="BA255" s="158"/>
      <c r="BB255" s="158"/>
      <c r="BC255" s="158"/>
      <c r="BD255" s="158"/>
      <c r="BE255" s="158"/>
      <c r="BF255" s="158"/>
      <c r="BG255" s="158"/>
      <c r="BH255" s="158"/>
    </row>
    <row r="256" spans="1:60" outlineLevel="1" x14ac:dyDescent="0.2">
      <c r="A256" s="181"/>
      <c r="B256" s="164"/>
      <c r="C256" s="207" t="s">
        <v>125</v>
      </c>
      <c r="D256" s="170"/>
      <c r="E256" s="173">
        <v>-1.62</v>
      </c>
      <c r="F256" s="178"/>
      <c r="G256" s="178"/>
      <c r="H256" s="179"/>
      <c r="I256" s="183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/>
      <c r="AP256" s="158"/>
      <c r="AQ256" s="158"/>
      <c r="AR256" s="158"/>
      <c r="AS256" s="158"/>
      <c r="AT256" s="158"/>
      <c r="AU256" s="158"/>
      <c r="AV256" s="158"/>
      <c r="AW256" s="158"/>
      <c r="AX256" s="158"/>
      <c r="AY256" s="158"/>
      <c r="AZ256" s="158"/>
      <c r="BA256" s="158"/>
      <c r="BB256" s="158"/>
      <c r="BC256" s="158"/>
      <c r="BD256" s="158"/>
      <c r="BE256" s="158"/>
      <c r="BF256" s="158"/>
      <c r="BG256" s="158"/>
      <c r="BH256" s="158"/>
    </row>
    <row r="257" spans="1:60" outlineLevel="1" x14ac:dyDescent="0.2">
      <c r="A257" s="181"/>
      <c r="B257" s="213" t="s">
        <v>389</v>
      </c>
      <c r="C257" s="240"/>
      <c r="D257" s="229"/>
      <c r="E257" s="230"/>
      <c r="F257" s="231"/>
      <c r="G257" s="224"/>
      <c r="H257" s="179"/>
      <c r="I257" s="183"/>
      <c r="J257" s="158"/>
      <c r="K257" s="158">
        <v>1</v>
      </c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  <c r="AP257" s="158"/>
      <c r="AQ257" s="158"/>
      <c r="AR257" s="158"/>
      <c r="AS257" s="158"/>
      <c r="AT257" s="158"/>
      <c r="AU257" s="158"/>
      <c r="AV257" s="158"/>
      <c r="AW257" s="158"/>
      <c r="AX257" s="158"/>
      <c r="AY257" s="158"/>
      <c r="AZ257" s="158"/>
      <c r="BA257" s="158"/>
      <c r="BB257" s="158"/>
      <c r="BC257" s="158"/>
      <c r="BD257" s="158"/>
      <c r="BE257" s="158"/>
      <c r="BF257" s="158"/>
      <c r="BG257" s="158"/>
      <c r="BH257" s="158"/>
    </row>
    <row r="258" spans="1:60" outlineLevel="1" x14ac:dyDescent="0.2">
      <c r="A258" s="181">
        <v>53</v>
      </c>
      <c r="B258" s="164" t="s">
        <v>390</v>
      </c>
      <c r="C258" s="206" t="s">
        <v>391</v>
      </c>
      <c r="D258" s="168" t="s">
        <v>318</v>
      </c>
      <c r="E258" s="172">
        <v>5</v>
      </c>
      <c r="F258" s="177"/>
      <c r="G258" s="178">
        <f>E258*F258</f>
        <v>0</v>
      </c>
      <c r="H258" s="179" t="s">
        <v>381</v>
      </c>
      <c r="I258" s="183" t="s">
        <v>88</v>
      </c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>
        <v>21</v>
      </c>
      <c r="AN258" s="158"/>
      <c r="AO258" s="158"/>
      <c r="AP258" s="158"/>
      <c r="AQ258" s="158"/>
      <c r="AR258" s="158"/>
      <c r="AS258" s="158"/>
      <c r="AT258" s="158"/>
      <c r="AU258" s="158"/>
      <c r="AV258" s="158"/>
      <c r="AW258" s="158"/>
      <c r="AX258" s="158"/>
      <c r="AY258" s="158"/>
      <c r="AZ258" s="158"/>
      <c r="BA258" s="158"/>
      <c r="BB258" s="158"/>
      <c r="BC258" s="158"/>
      <c r="BD258" s="158"/>
      <c r="BE258" s="158"/>
      <c r="BF258" s="158"/>
      <c r="BG258" s="158"/>
      <c r="BH258" s="158"/>
    </row>
    <row r="259" spans="1:60" outlineLevel="1" x14ac:dyDescent="0.2">
      <c r="A259" s="181"/>
      <c r="B259" s="164"/>
      <c r="C259" s="207" t="s">
        <v>392</v>
      </c>
      <c r="D259" s="170"/>
      <c r="E259" s="173">
        <v>5</v>
      </c>
      <c r="F259" s="178"/>
      <c r="G259" s="178"/>
      <c r="H259" s="179"/>
      <c r="I259" s="183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  <c r="AN259" s="158"/>
      <c r="AO259" s="158"/>
      <c r="AP259" s="158"/>
      <c r="AQ259" s="158"/>
      <c r="AR259" s="158"/>
      <c r="AS259" s="158"/>
      <c r="AT259" s="158"/>
      <c r="AU259" s="158"/>
      <c r="AV259" s="158"/>
      <c r="AW259" s="158"/>
      <c r="AX259" s="158"/>
      <c r="AY259" s="158"/>
      <c r="AZ259" s="158"/>
      <c r="BA259" s="158"/>
      <c r="BB259" s="158"/>
      <c r="BC259" s="158"/>
      <c r="BD259" s="158"/>
      <c r="BE259" s="158"/>
      <c r="BF259" s="158"/>
      <c r="BG259" s="158"/>
      <c r="BH259" s="158"/>
    </row>
    <row r="260" spans="1:60" outlineLevel="1" x14ac:dyDescent="0.2">
      <c r="A260" s="181"/>
      <c r="B260" s="213" t="s">
        <v>393</v>
      </c>
      <c r="C260" s="240"/>
      <c r="D260" s="229"/>
      <c r="E260" s="230"/>
      <c r="F260" s="231"/>
      <c r="G260" s="224"/>
      <c r="H260" s="179"/>
      <c r="I260" s="183"/>
      <c r="J260" s="158"/>
      <c r="K260" s="158">
        <v>1</v>
      </c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  <c r="AN260" s="158"/>
      <c r="AO260" s="158"/>
      <c r="AP260" s="158"/>
      <c r="AQ260" s="158"/>
      <c r="AR260" s="158"/>
      <c r="AS260" s="158"/>
      <c r="AT260" s="158"/>
      <c r="AU260" s="158"/>
      <c r="AV260" s="158"/>
      <c r="AW260" s="158"/>
      <c r="AX260" s="158"/>
      <c r="AY260" s="158"/>
      <c r="AZ260" s="158"/>
      <c r="BA260" s="158"/>
      <c r="BB260" s="158"/>
      <c r="BC260" s="158"/>
      <c r="BD260" s="158"/>
      <c r="BE260" s="158"/>
      <c r="BF260" s="158"/>
      <c r="BG260" s="158"/>
      <c r="BH260" s="158"/>
    </row>
    <row r="261" spans="1:60" outlineLevel="1" x14ac:dyDescent="0.2">
      <c r="A261" s="181">
        <v>54</v>
      </c>
      <c r="B261" s="164" t="s">
        <v>394</v>
      </c>
      <c r="C261" s="206" t="s">
        <v>395</v>
      </c>
      <c r="D261" s="168" t="s">
        <v>86</v>
      </c>
      <c r="E261" s="172">
        <v>0.46</v>
      </c>
      <c r="F261" s="177"/>
      <c r="G261" s="178">
        <f>E261*F261</f>
        <v>0</v>
      </c>
      <c r="H261" s="179" t="s">
        <v>381</v>
      </c>
      <c r="I261" s="183" t="s">
        <v>88</v>
      </c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>
        <v>21</v>
      </c>
      <c r="AN261" s="158"/>
      <c r="AO261" s="158"/>
      <c r="AP261" s="158"/>
      <c r="AQ261" s="158"/>
      <c r="AR261" s="158"/>
      <c r="AS261" s="158"/>
      <c r="AT261" s="158"/>
      <c r="AU261" s="158"/>
      <c r="AV261" s="158"/>
      <c r="AW261" s="158"/>
      <c r="AX261" s="158"/>
      <c r="AY261" s="158"/>
      <c r="AZ261" s="158"/>
      <c r="BA261" s="158"/>
      <c r="BB261" s="158"/>
      <c r="BC261" s="158"/>
      <c r="BD261" s="158"/>
      <c r="BE261" s="158"/>
      <c r="BF261" s="158"/>
      <c r="BG261" s="158"/>
      <c r="BH261" s="158"/>
    </row>
    <row r="262" spans="1:60" outlineLevel="1" x14ac:dyDescent="0.2">
      <c r="A262" s="181"/>
      <c r="B262" s="164"/>
      <c r="C262" s="207" t="s">
        <v>396</v>
      </c>
      <c r="D262" s="170"/>
      <c r="E262" s="173">
        <v>0.23</v>
      </c>
      <c r="F262" s="178"/>
      <c r="G262" s="178"/>
      <c r="H262" s="179"/>
      <c r="I262" s="183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  <c r="AN262" s="158"/>
      <c r="AO262" s="158"/>
      <c r="AP262" s="158"/>
      <c r="AQ262" s="158"/>
      <c r="AR262" s="158"/>
      <c r="AS262" s="158"/>
      <c r="AT262" s="158"/>
      <c r="AU262" s="158"/>
      <c r="AV262" s="158"/>
      <c r="AW262" s="158"/>
      <c r="AX262" s="158"/>
      <c r="AY262" s="158"/>
      <c r="AZ262" s="158"/>
      <c r="BA262" s="158"/>
      <c r="BB262" s="158"/>
      <c r="BC262" s="158"/>
      <c r="BD262" s="158"/>
      <c r="BE262" s="158"/>
      <c r="BF262" s="158"/>
      <c r="BG262" s="158"/>
      <c r="BH262" s="158"/>
    </row>
    <row r="263" spans="1:60" outlineLevel="1" x14ac:dyDescent="0.2">
      <c r="A263" s="181"/>
      <c r="B263" s="164"/>
      <c r="C263" s="207" t="s">
        <v>397</v>
      </c>
      <c r="D263" s="170"/>
      <c r="E263" s="173">
        <v>0.23</v>
      </c>
      <c r="F263" s="178"/>
      <c r="G263" s="178"/>
      <c r="H263" s="179"/>
      <c r="I263" s="183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8"/>
      <c r="AZ263" s="158"/>
      <c r="BA263" s="158"/>
      <c r="BB263" s="158"/>
      <c r="BC263" s="158"/>
      <c r="BD263" s="158"/>
      <c r="BE263" s="158"/>
      <c r="BF263" s="158"/>
      <c r="BG263" s="158"/>
      <c r="BH263" s="158"/>
    </row>
    <row r="264" spans="1:60" outlineLevel="1" x14ac:dyDescent="0.2">
      <c r="A264" s="181">
        <v>55</v>
      </c>
      <c r="B264" s="164" t="s">
        <v>398</v>
      </c>
      <c r="C264" s="206" t="s">
        <v>399</v>
      </c>
      <c r="D264" s="168" t="s">
        <v>86</v>
      </c>
      <c r="E264" s="172">
        <v>1.7825</v>
      </c>
      <c r="F264" s="177"/>
      <c r="G264" s="178">
        <f>E264*F264</f>
        <v>0</v>
      </c>
      <c r="H264" s="179" t="s">
        <v>381</v>
      </c>
      <c r="I264" s="183" t="s">
        <v>88</v>
      </c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>
        <v>21</v>
      </c>
      <c r="AN264" s="158"/>
      <c r="AO264" s="158"/>
      <c r="AP264" s="158"/>
      <c r="AQ264" s="158"/>
      <c r="AR264" s="158"/>
      <c r="AS264" s="158"/>
      <c r="AT264" s="158"/>
      <c r="AU264" s="158"/>
      <c r="AV264" s="158"/>
      <c r="AW264" s="158"/>
      <c r="AX264" s="158"/>
      <c r="AY264" s="158"/>
      <c r="AZ264" s="158"/>
      <c r="BA264" s="158"/>
      <c r="BB264" s="158"/>
      <c r="BC264" s="158"/>
      <c r="BD264" s="158"/>
      <c r="BE264" s="158"/>
      <c r="BF264" s="158"/>
      <c r="BG264" s="158"/>
      <c r="BH264" s="158"/>
    </row>
    <row r="265" spans="1:60" outlineLevel="1" x14ac:dyDescent="0.2">
      <c r="A265" s="181"/>
      <c r="B265" s="164"/>
      <c r="C265" s="207" t="s">
        <v>400</v>
      </c>
      <c r="D265" s="170"/>
      <c r="E265" s="173">
        <v>0.53480000000000005</v>
      </c>
      <c r="F265" s="178"/>
      <c r="G265" s="178"/>
      <c r="H265" s="179"/>
      <c r="I265" s="183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  <c r="AN265" s="158"/>
      <c r="AO265" s="158"/>
      <c r="AP265" s="158"/>
      <c r="AQ265" s="158"/>
      <c r="AR265" s="158"/>
      <c r="AS265" s="158"/>
      <c r="AT265" s="158"/>
      <c r="AU265" s="158"/>
      <c r="AV265" s="158"/>
      <c r="AW265" s="158"/>
      <c r="AX265" s="158"/>
      <c r="AY265" s="158"/>
      <c r="AZ265" s="158"/>
      <c r="BA265" s="158"/>
      <c r="BB265" s="158"/>
      <c r="BC265" s="158"/>
      <c r="BD265" s="158"/>
      <c r="BE265" s="158"/>
      <c r="BF265" s="158"/>
      <c r="BG265" s="158"/>
      <c r="BH265" s="158"/>
    </row>
    <row r="266" spans="1:60" outlineLevel="1" x14ac:dyDescent="0.2">
      <c r="A266" s="181"/>
      <c r="B266" s="164"/>
      <c r="C266" s="207" t="s">
        <v>401</v>
      </c>
      <c r="D266" s="170"/>
      <c r="E266" s="173">
        <v>1.2478</v>
      </c>
      <c r="F266" s="178"/>
      <c r="G266" s="178"/>
      <c r="H266" s="179"/>
      <c r="I266" s="183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  <c r="AN266" s="158"/>
      <c r="AO266" s="158"/>
      <c r="AP266" s="158"/>
      <c r="AQ266" s="158"/>
      <c r="AR266" s="158"/>
      <c r="AS266" s="158"/>
      <c r="AT266" s="158"/>
      <c r="AU266" s="158"/>
      <c r="AV266" s="158"/>
      <c r="AW266" s="158"/>
      <c r="AX266" s="158"/>
      <c r="AY266" s="158"/>
      <c r="AZ266" s="158"/>
      <c r="BA266" s="158"/>
      <c r="BB266" s="158"/>
      <c r="BC266" s="158"/>
      <c r="BD266" s="158"/>
      <c r="BE266" s="158"/>
      <c r="BF266" s="158"/>
      <c r="BG266" s="158"/>
      <c r="BH266" s="158"/>
    </row>
    <row r="267" spans="1:60" outlineLevel="1" x14ac:dyDescent="0.2">
      <c r="A267" s="181">
        <v>56</v>
      </c>
      <c r="B267" s="164" t="s">
        <v>402</v>
      </c>
      <c r="C267" s="206" t="s">
        <v>403</v>
      </c>
      <c r="D267" s="168" t="s">
        <v>86</v>
      </c>
      <c r="E267" s="172">
        <v>0.15</v>
      </c>
      <c r="F267" s="177"/>
      <c r="G267" s="178">
        <f>E267*F267</f>
        <v>0</v>
      </c>
      <c r="H267" s="179" t="s">
        <v>381</v>
      </c>
      <c r="I267" s="183" t="s">
        <v>88</v>
      </c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>
        <v>21</v>
      </c>
      <c r="AN267" s="158"/>
      <c r="AO267" s="158"/>
      <c r="AP267" s="158"/>
      <c r="AQ267" s="158"/>
      <c r="AR267" s="158"/>
      <c r="AS267" s="158"/>
      <c r="AT267" s="158"/>
      <c r="AU267" s="158"/>
      <c r="AV267" s="158"/>
      <c r="AW267" s="158"/>
      <c r="AX267" s="158"/>
      <c r="AY267" s="158"/>
      <c r="AZ267" s="158"/>
      <c r="BA267" s="158"/>
      <c r="BB267" s="158"/>
      <c r="BC267" s="158"/>
      <c r="BD267" s="158"/>
      <c r="BE267" s="158"/>
      <c r="BF267" s="158"/>
      <c r="BG267" s="158"/>
      <c r="BH267" s="158"/>
    </row>
    <row r="268" spans="1:60" outlineLevel="1" x14ac:dyDescent="0.2">
      <c r="A268" s="181"/>
      <c r="B268" s="164"/>
      <c r="C268" s="207" t="s">
        <v>404</v>
      </c>
      <c r="D268" s="170"/>
      <c r="E268" s="173">
        <v>0.15</v>
      </c>
      <c r="F268" s="178"/>
      <c r="G268" s="178"/>
      <c r="H268" s="179"/>
      <c r="I268" s="183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  <c r="AN268" s="158"/>
      <c r="AO268" s="158"/>
      <c r="AP268" s="158"/>
      <c r="AQ268" s="158"/>
      <c r="AR268" s="158"/>
      <c r="AS268" s="158"/>
      <c r="AT268" s="158"/>
      <c r="AU268" s="158"/>
      <c r="AV268" s="158"/>
      <c r="AW268" s="158"/>
      <c r="AX268" s="158"/>
      <c r="AY268" s="158"/>
      <c r="AZ268" s="158"/>
      <c r="BA268" s="158"/>
      <c r="BB268" s="158"/>
      <c r="BC268" s="158"/>
      <c r="BD268" s="158"/>
      <c r="BE268" s="158"/>
      <c r="BF268" s="158"/>
      <c r="BG268" s="158"/>
      <c r="BH268" s="158"/>
    </row>
    <row r="269" spans="1:60" outlineLevel="1" x14ac:dyDescent="0.2">
      <c r="A269" s="181"/>
      <c r="B269" s="213" t="s">
        <v>405</v>
      </c>
      <c r="C269" s="240"/>
      <c r="D269" s="229"/>
      <c r="E269" s="230"/>
      <c r="F269" s="231"/>
      <c r="G269" s="224"/>
      <c r="H269" s="179"/>
      <c r="I269" s="183"/>
      <c r="J269" s="158"/>
      <c r="K269" s="158">
        <v>1</v>
      </c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  <c r="AN269" s="158"/>
      <c r="AO269" s="158"/>
      <c r="AP269" s="158"/>
      <c r="AQ269" s="158"/>
      <c r="AR269" s="158"/>
      <c r="AS269" s="158"/>
      <c r="AT269" s="158"/>
      <c r="AU269" s="158"/>
      <c r="AV269" s="158"/>
      <c r="AW269" s="158"/>
      <c r="AX269" s="158"/>
      <c r="AY269" s="158"/>
      <c r="AZ269" s="158"/>
      <c r="BA269" s="158"/>
      <c r="BB269" s="158"/>
      <c r="BC269" s="158"/>
      <c r="BD269" s="158"/>
      <c r="BE269" s="158"/>
      <c r="BF269" s="158"/>
      <c r="BG269" s="158"/>
      <c r="BH269" s="158"/>
    </row>
    <row r="270" spans="1:60" outlineLevel="1" x14ac:dyDescent="0.2">
      <c r="A270" s="181"/>
      <c r="B270" s="213" t="s">
        <v>406</v>
      </c>
      <c r="C270" s="240"/>
      <c r="D270" s="229"/>
      <c r="E270" s="230"/>
      <c r="F270" s="231"/>
      <c r="G270" s="224"/>
      <c r="H270" s="179"/>
      <c r="I270" s="183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  <c r="AN270" s="158"/>
      <c r="AO270" s="158"/>
      <c r="AP270" s="158"/>
      <c r="AQ270" s="158"/>
      <c r="AR270" s="158"/>
      <c r="AS270" s="158"/>
      <c r="AT270" s="158"/>
      <c r="AU270" s="158"/>
      <c r="AV270" s="158"/>
      <c r="AW270" s="158"/>
      <c r="AX270" s="158"/>
      <c r="AY270" s="158"/>
      <c r="AZ270" s="158"/>
      <c r="BA270" s="158"/>
      <c r="BB270" s="158"/>
      <c r="BC270" s="158"/>
      <c r="BD270" s="158"/>
      <c r="BE270" s="158"/>
      <c r="BF270" s="158"/>
      <c r="BG270" s="158"/>
      <c r="BH270" s="158"/>
    </row>
    <row r="271" spans="1:60" outlineLevel="1" x14ac:dyDescent="0.2">
      <c r="A271" s="181">
        <v>57</v>
      </c>
      <c r="B271" s="164" t="s">
        <v>407</v>
      </c>
      <c r="C271" s="206" t="s">
        <v>408</v>
      </c>
      <c r="D271" s="168" t="s">
        <v>113</v>
      </c>
      <c r="E271" s="172">
        <v>4.2750000000000004</v>
      </c>
      <c r="F271" s="177"/>
      <c r="G271" s="178">
        <f>E271*F271</f>
        <v>0</v>
      </c>
      <c r="H271" s="179" t="s">
        <v>381</v>
      </c>
      <c r="I271" s="183" t="s">
        <v>88</v>
      </c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>
        <v>21</v>
      </c>
      <c r="AN271" s="158"/>
      <c r="AO271" s="158"/>
      <c r="AP271" s="158"/>
      <c r="AQ271" s="158"/>
      <c r="AR271" s="158"/>
      <c r="AS271" s="158"/>
      <c r="AT271" s="158"/>
      <c r="AU271" s="158"/>
      <c r="AV271" s="158"/>
      <c r="AW271" s="158"/>
      <c r="AX271" s="158"/>
      <c r="AY271" s="158"/>
      <c r="AZ271" s="158"/>
      <c r="BA271" s="158"/>
      <c r="BB271" s="158"/>
      <c r="BC271" s="158"/>
      <c r="BD271" s="158"/>
      <c r="BE271" s="158"/>
      <c r="BF271" s="158"/>
      <c r="BG271" s="158"/>
      <c r="BH271" s="158"/>
    </row>
    <row r="272" spans="1:60" outlineLevel="1" x14ac:dyDescent="0.2">
      <c r="A272" s="181"/>
      <c r="B272" s="164"/>
      <c r="C272" s="207" t="s">
        <v>409</v>
      </c>
      <c r="D272" s="170"/>
      <c r="E272" s="173">
        <v>4.2750000000000004</v>
      </c>
      <c r="F272" s="178"/>
      <c r="G272" s="178"/>
      <c r="H272" s="179"/>
      <c r="I272" s="183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  <c r="AP272" s="158"/>
      <c r="AQ272" s="158"/>
      <c r="AR272" s="158"/>
      <c r="AS272" s="158"/>
      <c r="AT272" s="158"/>
      <c r="AU272" s="158"/>
      <c r="AV272" s="158"/>
      <c r="AW272" s="158"/>
      <c r="AX272" s="158"/>
      <c r="AY272" s="158"/>
      <c r="AZ272" s="158"/>
      <c r="BA272" s="158"/>
      <c r="BB272" s="158"/>
      <c r="BC272" s="158"/>
      <c r="BD272" s="158"/>
      <c r="BE272" s="158"/>
      <c r="BF272" s="158"/>
      <c r="BG272" s="158"/>
      <c r="BH272" s="158"/>
    </row>
    <row r="273" spans="1:60" outlineLevel="1" x14ac:dyDescent="0.2">
      <c r="A273" s="181"/>
      <c r="B273" s="213" t="s">
        <v>410</v>
      </c>
      <c r="C273" s="240"/>
      <c r="D273" s="229"/>
      <c r="E273" s="230"/>
      <c r="F273" s="231"/>
      <c r="G273" s="224"/>
      <c r="H273" s="179"/>
      <c r="I273" s="183"/>
      <c r="J273" s="158"/>
      <c r="K273" s="158">
        <v>1</v>
      </c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  <c r="AN273" s="158"/>
      <c r="AO273" s="158"/>
      <c r="AP273" s="158"/>
      <c r="AQ273" s="158"/>
      <c r="AR273" s="158"/>
      <c r="AS273" s="158"/>
      <c r="AT273" s="158"/>
      <c r="AU273" s="158"/>
      <c r="AV273" s="158"/>
      <c r="AW273" s="158"/>
      <c r="AX273" s="158"/>
      <c r="AY273" s="158"/>
      <c r="AZ273" s="158"/>
      <c r="BA273" s="158"/>
      <c r="BB273" s="158"/>
      <c r="BC273" s="158"/>
      <c r="BD273" s="158"/>
      <c r="BE273" s="158"/>
      <c r="BF273" s="158"/>
      <c r="BG273" s="158"/>
      <c r="BH273" s="158"/>
    </row>
    <row r="274" spans="1:60" outlineLevel="1" x14ac:dyDescent="0.2">
      <c r="A274" s="181"/>
      <c r="B274" s="213" t="s">
        <v>411</v>
      </c>
      <c r="C274" s="240"/>
      <c r="D274" s="229"/>
      <c r="E274" s="230"/>
      <c r="F274" s="231"/>
      <c r="G274" s="224"/>
      <c r="H274" s="179"/>
      <c r="I274" s="183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  <c r="AN274" s="158"/>
      <c r="AO274" s="158"/>
      <c r="AP274" s="158"/>
      <c r="AQ274" s="158"/>
      <c r="AR274" s="158"/>
      <c r="AS274" s="158"/>
      <c r="AT274" s="158"/>
      <c r="AU274" s="158"/>
      <c r="AV274" s="158"/>
      <c r="AW274" s="158"/>
      <c r="AX274" s="158"/>
      <c r="AY274" s="158"/>
      <c r="AZ274" s="158"/>
      <c r="BA274" s="158"/>
      <c r="BB274" s="158"/>
      <c r="BC274" s="158"/>
      <c r="BD274" s="158"/>
      <c r="BE274" s="158"/>
      <c r="BF274" s="158"/>
      <c r="BG274" s="158"/>
      <c r="BH274" s="158"/>
    </row>
    <row r="275" spans="1:60" outlineLevel="1" x14ac:dyDescent="0.2">
      <c r="A275" s="181">
        <v>58</v>
      </c>
      <c r="B275" s="164" t="s">
        <v>412</v>
      </c>
      <c r="C275" s="206" t="s">
        <v>413</v>
      </c>
      <c r="D275" s="168" t="s">
        <v>133</v>
      </c>
      <c r="E275" s="172">
        <v>2</v>
      </c>
      <c r="F275" s="177"/>
      <c r="G275" s="178">
        <f>E275*F275</f>
        <v>0</v>
      </c>
      <c r="H275" s="179" t="s">
        <v>381</v>
      </c>
      <c r="I275" s="183" t="s">
        <v>88</v>
      </c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>
        <v>21</v>
      </c>
      <c r="AN275" s="158"/>
      <c r="AO275" s="158"/>
      <c r="AP275" s="158"/>
      <c r="AQ275" s="158"/>
      <c r="AR275" s="158"/>
      <c r="AS275" s="158"/>
      <c r="AT275" s="158"/>
      <c r="AU275" s="158"/>
      <c r="AV275" s="158"/>
      <c r="AW275" s="158"/>
      <c r="AX275" s="158"/>
      <c r="AY275" s="158"/>
      <c r="AZ275" s="158"/>
      <c r="BA275" s="158"/>
      <c r="BB275" s="158"/>
      <c r="BC275" s="158"/>
      <c r="BD275" s="158"/>
      <c r="BE275" s="158"/>
      <c r="BF275" s="158"/>
      <c r="BG275" s="158"/>
      <c r="BH275" s="158"/>
    </row>
    <row r="276" spans="1:60" outlineLevel="1" x14ac:dyDescent="0.2">
      <c r="A276" s="181"/>
      <c r="B276" s="164"/>
      <c r="C276" s="207" t="s">
        <v>414</v>
      </c>
      <c r="D276" s="170"/>
      <c r="E276" s="173">
        <v>2</v>
      </c>
      <c r="F276" s="178"/>
      <c r="G276" s="178"/>
      <c r="H276" s="179"/>
      <c r="I276" s="183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  <c r="AN276" s="158"/>
      <c r="AO276" s="158"/>
      <c r="AP276" s="158"/>
      <c r="AQ276" s="158"/>
      <c r="AR276" s="158"/>
      <c r="AS276" s="158"/>
      <c r="AT276" s="158"/>
      <c r="AU276" s="158"/>
      <c r="AV276" s="158"/>
      <c r="AW276" s="158"/>
      <c r="AX276" s="158"/>
      <c r="AY276" s="158"/>
      <c r="AZ276" s="158"/>
      <c r="BA276" s="158"/>
      <c r="BB276" s="158"/>
      <c r="BC276" s="158"/>
      <c r="BD276" s="158"/>
      <c r="BE276" s="158"/>
      <c r="BF276" s="158"/>
      <c r="BG276" s="158"/>
      <c r="BH276" s="158"/>
    </row>
    <row r="277" spans="1:60" outlineLevel="1" x14ac:dyDescent="0.2">
      <c r="A277" s="181"/>
      <c r="B277" s="213" t="s">
        <v>415</v>
      </c>
      <c r="C277" s="240"/>
      <c r="D277" s="229"/>
      <c r="E277" s="230"/>
      <c r="F277" s="231"/>
      <c r="G277" s="224"/>
      <c r="H277" s="179"/>
      <c r="I277" s="183"/>
      <c r="J277" s="158"/>
      <c r="K277" s="158">
        <v>1</v>
      </c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  <c r="AN277" s="158"/>
      <c r="AO277" s="158"/>
      <c r="AP277" s="158"/>
      <c r="AQ277" s="158"/>
      <c r="AR277" s="158"/>
      <c r="AS277" s="158"/>
      <c r="AT277" s="158"/>
      <c r="AU277" s="158"/>
      <c r="AV277" s="158"/>
      <c r="AW277" s="158"/>
      <c r="AX277" s="158"/>
      <c r="AY277" s="158"/>
      <c r="AZ277" s="158"/>
      <c r="BA277" s="158"/>
      <c r="BB277" s="158"/>
      <c r="BC277" s="158"/>
      <c r="BD277" s="158"/>
      <c r="BE277" s="158"/>
      <c r="BF277" s="158"/>
      <c r="BG277" s="158"/>
      <c r="BH277" s="158"/>
    </row>
    <row r="278" spans="1:60" outlineLevel="1" x14ac:dyDescent="0.2">
      <c r="A278" s="181"/>
      <c r="B278" s="213" t="s">
        <v>416</v>
      </c>
      <c r="C278" s="240"/>
      <c r="D278" s="229"/>
      <c r="E278" s="230"/>
      <c r="F278" s="231"/>
      <c r="G278" s="224"/>
      <c r="H278" s="179"/>
      <c r="I278" s="183"/>
      <c r="J278" s="158"/>
      <c r="K278" s="158">
        <v>2</v>
      </c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  <c r="AN278" s="158"/>
      <c r="AO278" s="158"/>
      <c r="AP278" s="158"/>
      <c r="AQ278" s="158"/>
      <c r="AR278" s="158"/>
      <c r="AS278" s="158"/>
      <c r="AT278" s="158"/>
      <c r="AU278" s="158"/>
      <c r="AV278" s="158"/>
      <c r="AW278" s="158"/>
      <c r="AX278" s="158"/>
      <c r="AY278" s="158"/>
      <c r="AZ278" s="158"/>
      <c r="BA278" s="158"/>
      <c r="BB278" s="158"/>
      <c r="BC278" s="158"/>
      <c r="BD278" s="158"/>
      <c r="BE278" s="158"/>
      <c r="BF278" s="158"/>
      <c r="BG278" s="158"/>
      <c r="BH278" s="158"/>
    </row>
    <row r="279" spans="1:60" outlineLevel="1" x14ac:dyDescent="0.2">
      <c r="A279" s="181">
        <v>59</v>
      </c>
      <c r="B279" s="164" t="s">
        <v>417</v>
      </c>
      <c r="C279" s="206" t="s">
        <v>418</v>
      </c>
      <c r="D279" s="168" t="s">
        <v>113</v>
      </c>
      <c r="E279" s="172">
        <v>2.3639999999999999</v>
      </c>
      <c r="F279" s="177"/>
      <c r="G279" s="178">
        <f>E279*F279</f>
        <v>0</v>
      </c>
      <c r="H279" s="179" t="s">
        <v>381</v>
      </c>
      <c r="I279" s="183" t="s">
        <v>88</v>
      </c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>
        <v>21</v>
      </c>
      <c r="AN279" s="158"/>
      <c r="AO279" s="158"/>
      <c r="AP279" s="158"/>
      <c r="AQ279" s="158"/>
      <c r="AR279" s="158"/>
      <c r="AS279" s="158"/>
      <c r="AT279" s="158"/>
      <c r="AU279" s="158"/>
      <c r="AV279" s="158"/>
      <c r="AW279" s="158"/>
      <c r="AX279" s="158"/>
      <c r="AY279" s="158"/>
      <c r="AZ279" s="158"/>
      <c r="BA279" s="158"/>
      <c r="BB279" s="158"/>
      <c r="BC279" s="158"/>
      <c r="BD279" s="158"/>
      <c r="BE279" s="158"/>
      <c r="BF279" s="158"/>
      <c r="BG279" s="158"/>
      <c r="BH279" s="158"/>
    </row>
    <row r="280" spans="1:60" outlineLevel="1" x14ac:dyDescent="0.2">
      <c r="A280" s="181"/>
      <c r="B280" s="164"/>
      <c r="C280" s="242" t="s">
        <v>419</v>
      </c>
      <c r="D280" s="216"/>
      <c r="E280" s="220"/>
      <c r="F280" s="227"/>
      <c r="G280" s="228"/>
      <c r="H280" s="179"/>
      <c r="I280" s="183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  <c r="AN280" s="158"/>
      <c r="AO280" s="158"/>
      <c r="AP280" s="158"/>
      <c r="AQ280" s="158"/>
      <c r="AR280" s="158"/>
      <c r="AS280" s="158"/>
      <c r="AT280" s="158"/>
      <c r="AU280" s="158"/>
      <c r="AV280" s="158"/>
      <c r="AW280" s="158"/>
      <c r="AX280" s="158"/>
      <c r="AY280" s="158"/>
      <c r="AZ280" s="158"/>
      <c r="BA280" s="211" t="str">
        <f>C280</f>
        <v>Včetně pomocného lešení o výšce podlahy do 1900 mm a pro zatížení do 1,5 kPa  (150 kg/m2).</v>
      </c>
      <c r="BB280" s="158"/>
      <c r="BC280" s="158"/>
      <c r="BD280" s="158"/>
      <c r="BE280" s="158"/>
      <c r="BF280" s="158"/>
      <c r="BG280" s="158"/>
      <c r="BH280" s="158"/>
    </row>
    <row r="281" spans="1:60" outlineLevel="1" x14ac:dyDescent="0.2">
      <c r="A281" s="181"/>
      <c r="B281" s="164"/>
      <c r="C281" s="207" t="s">
        <v>420</v>
      </c>
      <c r="D281" s="170"/>
      <c r="E281" s="173">
        <v>2.3639999999999999</v>
      </c>
      <c r="F281" s="178"/>
      <c r="G281" s="178"/>
      <c r="H281" s="179"/>
      <c r="I281" s="183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  <c r="AN281" s="158"/>
      <c r="AO281" s="158"/>
      <c r="AP281" s="158"/>
      <c r="AQ281" s="158"/>
      <c r="AR281" s="158"/>
      <c r="AS281" s="158"/>
      <c r="AT281" s="158"/>
      <c r="AU281" s="158"/>
      <c r="AV281" s="158"/>
      <c r="AW281" s="158"/>
      <c r="AX281" s="158"/>
      <c r="AY281" s="158"/>
      <c r="AZ281" s="158"/>
      <c r="BA281" s="158"/>
      <c r="BB281" s="158"/>
      <c r="BC281" s="158"/>
      <c r="BD281" s="158"/>
      <c r="BE281" s="158"/>
      <c r="BF281" s="158"/>
      <c r="BG281" s="158"/>
      <c r="BH281" s="158"/>
    </row>
    <row r="282" spans="1:60" outlineLevel="1" x14ac:dyDescent="0.2">
      <c r="A282" s="181"/>
      <c r="B282" s="213" t="s">
        <v>421</v>
      </c>
      <c r="C282" s="240"/>
      <c r="D282" s="229"/>
      <c r="E282" s="230"/>
      <c r="F282" s="231"/>
      <c r="G282" s="224"/>
      <c r="H282" s="179"/>
      <c r="I282" s="183"/>
      <c r="J282" s="158"/>
      <c r="K282" s="158">
        <v>1</v>
      </c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  <c r="AN282" s="158"/>
      <c r="AO282" s="158"/>
      <c r="AP282" s="158"/>
      <c r="AQ282" s="158"/>
      <c r="AR282" s="158"/>
      <c r="AS282" s="158"/>
      <c r="AT282" s="158"/>
      <c r="AU282" s="158"/>
      <c r="AV282" s="158"/>
      <c r="AW282" s="158"/>
      <c r="AX282" s="158"/>
      <c r="AY282" s="158"/>
      <c r="AZ282" s="158"/>
      <c r="BA282" s="158"/>
      <c r="BB282" s="158"/>
      <c r="BC282" s="158"/>
      <c r="BD282" s="158"/>
      <c r="BE282" s="158"/>
      <c r="BF282" s="158"/>
      <c r="BG282" s="158"/>
      <c r="BH282" s="158"/>
    </row>
    <row r="283" spans="1:60" outlineLevel="1" x14ac:dyDescent="0.2">
      <c r="A283" s="181">
        <v>60</v>
      </c>
      <c r="B283" s="164" t="s">
        <v>422</v>
      </c>
      <c r="C283" s="206" t="s">
        <v>423</v>
      </c>
      <c r="D283" s="168" t="s">
        <v>113</v>
      </c>
      <c r="E283" s="172">
        <v>1.62</v>
      </c>
      <c r="F283" s="177"/>
      <c r="G283" s="178">
        <f>E283*F283</f>
        <v>0</v>
      </c>
      <c r="H283" s="179" t="s">
        <v>381</v>
      </c>
      <c r="I283" s="183" t="s">
        <v>88</v>
      </c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>
        <v>21</v>
      </c>
      <c r="AN283" s="158"/>
      <c r="AO283" s="158"/>
      <c r="AP283" s="158"/>
      <c r="AQ283" s="158"/>
      <c r="AR283" s="158"/>
      <c r="AS283" s="158"/>
      <c r="AT283" s="158"/>
      <c r="AU283" s="158"/>
      <c r="AV283" s="158"/>
      <c r="AW283" s="158"/>
      <c r="AX283" s="158"/>
      <c r="AY283" s="158"/>
      <c r="AZ283" s="158"/>
      <c r="BA283" s="158"/>
      <c r="BB283" s="158"/>
      <c r="BC283" s="158"/>
      <c r="BD283" s="158"/>
      <c r="BE283" s="158"/>
      <c r="BF283" s="158"/>
      <c r="BG283" s="158"/>
      <c r="BH283" s="158"/>
    </row>
    <row r="284" spans="1:60" outlineLevel="1" x14ac:dyDescent="0.2">
      <c r="A284" s="181"/>
      <c r="B284" s="164"/>
      <c r="C284" s="207" t="s">
        <v>424</v>
      </c>
      <c r="D284" s="170"/>
      <c r="E284" s="173">
        <v>1.62</v>
      </c>
      <c r="F284" s="178"/>
      <c r="G284" s="178"/>
      <c r="H284" s="179"/>
      <c r="I284" s="183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  <c r="AN284" s="158"/>
      <c r="AO284" s="158"/>
      <c r="AP284" s="158"/>
      <c r="AQ284" s="158"/>
      <c r="AR284" s="158"/>
      <c r="AS284" s="158"/>
      <c r="AT284" s="158"/>
      <c r="AU284" s="158"/>
      <c r="AV284" s="158"/>
      <c r="AW284" s="158"/>
      <c r="AX284" s="158"/>
      <c r="AY284" s="158"/>
      <c r="AZ284" s="158"/>
      <c r="BA284" s="158"/>
      <c r="BB284" s="158"/>
      <c r="BC284" s="158"/>
      <c r="BD284" s="158"/>
      <c r="BE284" s="158"/>
      <c r="BF284" s="158"/>
      <c r="BG284" s="158"/>
      <c r="BH284" s="158"/>
    </row>
    <row r="285" spans="1:60" outlineLevel="1" x14ac:dyDescent="0.2">
      <c r="A285" s="181">
        <v>61</v>
      </c>
      <c r="B285" s="164" t="s">
        <v>425</v>
      </c>
      <c r="C285" s="206" t="s">
        <v>426</v>
      </c>
      <c r="D285" s="168" t="s">
        <v>113</v>
      </c>
      <c r="E285" s="172">
        <v>2.1669999999999998</v>
      </c>
      <c r="F285" s="177"/>
      <c r="G285" s="178">
        <f>E285*F285</f>
        <v>0</v>
      </c>
      <c r="H285" s="179" t="s">
        <v>381</v>
      </c>
      <c r="I285" s="183" t="s">
        <v>88</v>
      </c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>
        <v>21</v>
      </c>
      <c r="AN285" s="158"/>
      <c r="AO285" s="158"/>
      <c r="AP285" s="158"/>
      <c r="AQ285" s="158"/>
      <c r="AR285" s="158"/>
      <c r="AS285" s="158"/>
      <c r="AT285" s="158"/>
      <c r="AU285" s="158"/>
      <c r="AV285" s="158"/>
      <c r="AW285" s="158"/>
      <c r="AX285" s="158"/>
      <c r="AY285" s="158"/>
      <c r="AZ285" s="158"/>
      <c r="BA285" s="158"/>
      <c r="BB285" s="158"/>
      <c r="BC285" s="158"/>
      <c r="BD285" s="158"/>
      <c r="BE285" s="158"/>
      <c r="BF285" s="158"/>
      <c r="BG285" s="158"/>
      <c r="BH285" s="158"/>
    </row>
    <row r="286" spans="1:60" outlineLevel="1" x14ac:dyDescent="0.2">
      <c r="A286" s="181"/>
      <c r="B286" s="164"/>
      <c r="C286" s="207" t="s">
        <v>427</v>
      </c>
      <c r="D286" s="170"/>
      <c r="E286" s="173">
        <v>2.1669999999999998</v>
      </c>
      <c r="F286" s="178"/>
      <c r="G286" s="178"/>
      <c r="H286" s="179"/>
      <c r="I286" s="183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  <c r="AN286" s="158"/>
      <c r="AO286" s="158"/>
      <c r="AP286" s="158"/>
      <c r="AQ286" s="158"/>
      <c r="AR286" s="158"/>
      <c r="AS286" s="158"/>
      <c r="AT286" s="158"/>
      <c r="AU286" s="158"/>
      <c r="AV286" s="158"/>
      <c r="AW286" s="158"/>
      <c r="AX286" s="158"/>
      <c r="AY286" s="158"/>
      <c r="AZ286" s="158"/>
      <c r="BA286" s="158"/>
      <c r="BB286" s="158"/>
      <c r="BC286" s="158"/>
      <c r="BD286" s="158"/>
      <c r="BE286" s="158"/>
      <c r="BF286" s="158"/>
      <c r="BG286" s="158"/>
      <c r="BH286" s="158"/>
    </row>
    <row r="287" spans="1:60" outlineLevel="1" x14ac:dyDescent="0.2">
      <c r="A287" s="181"/>
      <c r="B287" s="213" t="s">
        <v>428</v>
      </c>
      <c r="C287" s="240"/>
      <c r="D287" s="229"/>
      <c r="E287" s="230"/>
      <c r="F287" s="231"/>
      <c r="G287" s="224"/>
      <c r="H287" s="179"/>
      <c r="I287" s="183"/>
      <c r="J287" s="158"/>
      <c r="K287" s="158">
        <v>1</v>
      </c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  <c r="AN287" s="158"/>
      <c r="AO287" s="158"/>
      <c r="AP287" s="158"/>
      <c r="AQ287" s="158"/>
      <c r="AR287" s="158"/>
      <c r="AS287" s="158"/>
      <c r="AT287" s="158"/>
      <c r="AU287" s="158"/>
      <c r="AV287" s="158"/>
      <c r="AW287" s="158"/>
      <c r="AX287" s="158"/>
      <c r="AY287" s="158"/>
      <c r="AZ287" s="158"/>
      <c r="BA287" s="158"/>
      <c r="BB287" s="158"/>
      <c r="BC287" s="158"/>
      <c r="BD287" s="158"/>
      <c r="BE287" s="158"/>
      <c r="BF287" s="158"/>
      <c r="BG287" s="158"/>
      <c r="BH287" s="158"/>
    </row>
    <row r="288" spans="1:60" outlineLevel="1" x14ac:dyDescent="0.2">
      <c r="A288" s="181">
        <v>62</v>
      </c>
      <c r="B288" s="164" t="s">
        <v>429</v>
      </c>
      <c r="C288" s="206" t="s">
        <v>430</v>
      </c>
      <c r="D288" s="168" t="s">
        <v>318</v>
      </c>
      <c r="E288" s="172">
        <v>2.7</v>
      </c>
      <c r="F288" s="177"/>
      <c r="G288" s="178">
        <f>E288*F288</f>
        <v>0</v>
      </c>
      <c r="H288" s="179" t="s">
        <v>381</v>
      </c>
      <c r="I288" s="183" t="s">
        <v>88</v>
      </c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>
        <v>21</v>
      </c>
      <c r="AN288" s="158"/>
      <c r="AO288" s="158"/>
      <c r="AP288" s="158"/>
      <c r="AQ288" s="158"/>
      <c r="AR288" s="158"/>
      <c r="AS288" s="158"/>
      <c r="AT288" s="158"/>
      <c r="AU288" s="158"/>
      <c r="AV288" s="158"/>
      <c r="AW288" s="158"/>
      <c r="AX288" s="158"/>
      <c r="AY288" s="158"/>
      <c r="AZ288" s="158"/>
      <c r="BA288" s="158"/>
      <c r="BB288" s="158"/>
      <c r="BC288" s="158"/>
      <c r="BD288" s="158"/>
      <c r="BE288" s="158"/>
      <c r="BF288" s="158"/>
      <c r="BG288" s="158"/>
      <c r="BH288" s="158"/>
    </row>
    <row r="289" spans="1:60" outlineLevel="1" x14ac:dyDescent="0.2">
      <c r="A289" s="181"/>
      <c r="B289" s="164"/>
      <c r="C289" s="207" t="s">
        <v>431</v>
      </c>
      <c r="D289" s="170"/>
      <c r="E289" s="173">
        <v>2.7</v>
      </c>
      <c r="F289" s="178"/>
      <c r="G289" s="178"/>
      <c r="H289" s="179"/>
      <c r="I289" s="183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  <c r="AN289" s="158"/>
      <c r="AO289" s="158"/>
      <c r="AP289" s="158"/>
      <c r="AQ289" s="158"/>
      <c r="AR289" s="158"/>
      <c r="AS289" s="158"/>
      <c r="AT289" s="158"/>
      <c r="AU289" s="158"/>
      <c r="AV289" s="158"/>
      <c r="AW289" s="158"/>
      <c r="AX289" s="158"/>
      <c r="AY289" s="158"/>
      <c r="AZ289" s="158"/>
      <c r="BA289" s="158"/>
      <c r="BB289" s="158"/>
      <c r="BC289" s="158"/>
      <c r="BD289" s="158"/>
      <c r="BE289" s="158"/>
      <c r="BF289" s="158"/>
      <c r="BG289" s="158"/>
      <c r="BH289" s="158"/>
    </row>
    <row r="290" spans="1:60" x14ac:dyDescent="0.2">
      <c r="A290" s="180" t="s">
        <v>63</v>
      </c>
      <c r="B290" s="163" t="s">
        <v>432</v>
      </c>
      <c r="C290" s="205" t="s">
        <v>433</v>
      </c>
      <c r="D290" s="166"/>
      <c r="E290" s="171"/>
      <c r="F290" s="225">
        <f>SUM(G291:G304)</f>
        <v>0</v>
      </c>
      <c r="G290" s="226"/>
      <c r="H290" s="176"/>
      <c r="I290" s="182"/>
    </row>
    <row r="291" spans="1:60" outlineLevel="1" x14ac:dyDescent="0.2">
      <c r="A291" s="181"/>
      <c r="B291" s="212" t="s">
        <v>434</v>
      </c>
      <c r="C291" s="239"/>
      <c r="D291" s="214"/>
      <c r="E291" s="218"/>
      <c r="F291" s="222"/>
      <c r="G291" s="223"/>
      <c r="H291" s="179"/>
      <c r="I291" s="183"/>
      <c r="J291" s="158"/>
      <c r="K291" s="158">
        <v>1</v>
      </c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  <c r="AN291" s="158"/>
      <c r="AO291" s="158"/>
      <c r="AP291" s="158"/>
      <c r="AQ291" s="158"/>
      <c r="AR291" s="158"/>
      <c r="AS291" s="158"/>
      <c r="AT291" s="158"/>
      <c r="AU291" s="158"/>
      <c r="AV291" s="158"/>
      <c r="AW291" s="158"/>
      <c r="AX291" s="158"/>
      <c r="AY291" s="158"/>
      <c r="AZ291" s="158"/>
      <c r="BA291" s="158"/>
      <c r="BB291" s="158"/>
      <c r="BC291" s="158"/>
      <c r="BD291" s="158"/>
      <c r="BE291" s="158"/>
      <c r="BF291" s="158"/>
      <c r="BG291" s="158"/>
      <c r="BH291" s="158"/>
    </row>
    <row r="292" spans="1:60" outlineLevel="1" x14ac:dyDescent="0.2">
      <c r="A292" s="181"/>
      <c r="B292" s="213" t="s">
        <v>435</v>
      </c>
      <c r="C292" s="240"/>
      <c r="D292" s="229"/>
      <c r="E292" s="230"/>
      <c r="F292" s="231"/>
      <c r="G292" s="224"/>
      <c r="H292" s="179"/>
      <c r="I292" s="183"/>
      <c r="J292" s="158"/>
      <c r="K292" s="158">
        <v>2</v>
      </c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  <c r="AN292" s="158"/>
      <c r="AO292" s="158"/>
      <c r="AP292" s="158"/>
      <c r="AQ292" s="158"/>
      <c r="AR292" s="158"/>
      <c r="AS292" s="158"/>
      <c r="AT292" s="158"/>
      <c r="AU292" s="158"/>
      <c r="AV292" s="158"/>
      <c r="AW292" s="158"/>
      <c r="AX292" s="158"/>
      <c r="AY292" s="158"/>
      <c r="AZ292" s="158"/>
      <c r="BA292" s="158"/>
      <c r="BB292" s="158"/>
      <c r="BC292" s="158"/>
      <c r="BD292" s="158"/>
      <c r="BE292" s="158"/>
      <c r="BF292" s="158"/>
      <c r="BG292" s="158"/>
      <c r="BH292" s="158"/>
    </row>
    <row r="293" spans="1:60" ht="22.5" outlineLevel="1" x14ac:dyDescent="0.2">
      <c r="A293" s="181">
        <v>63</v>
      </c>
      <c r="B293" s="164" t="s">
        <v>436</v>
      </c>
      <c r="C293" s="206" t="s">
        <v>437</v>
      </c>
      <c r="D293" s="168" t="s">
        <v>133</v>
      </c>
      <c r="E293" s="172">
        <v>4</v>
      </c>
      <c r="F293" s="177"/>
      <c r="G293" s="178">
        <f>E293*F293</f>
        <v>0</v>
      </c>
      <c r="H293" s="179" t="s">
        <v>381</v>
      </c>
      <c r="I293" s="183" t="s">
        <v>88</v>
      </c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>
        <v>21</v>
      </c>
      <c r="AN293" s="158"/>
      <c r="AO293" s="158"/>
      <c r="AP293" s="158"/>
      <c r="AQ293" s="158"/>
      <c r="AR293" s="158"/>
      <c r="AS293" s="158"/>
      <c r="AT293" s="158"/>
      <c r="AU293" s="158"/>
      <c r="AV293" s="158"/>
      <c r="AW293" s="158"/>
      <c r="AX293" s="158"/>
      <c r="AY293" s="158"/>
      <c r="AZ293" s="158"/>
      <c r="BA293" s="158"/>
      <c r="BB293" s="158"/>
      <c r="BC293" s="158"/>
      <c r="BD293" s="158"/>
      <c r="BE293" s="158"/>
      <c r="BF293" s="158"/>
      <c r="BG293" s="158"/>
      <c r="BH293" s="158"/>
    </row>
    <row r="294" spans="1:60" outlineLevel="1" x14ac:dyDescent="0.2">
      <c r="A294" s="181"/>
      <c r="B294" s="164"/>
      <c r="C294" s="242" t="s">
        <v>419</v>
      </c>
      <c r="D294" s="216"/>
      <c r="E294" s="220"/>
      <c r="F294" s="227"/>
      <c r="G294" s="228"/>
      <c r="H294" s="179"/>
      <c r="I294" s="183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  <c r="AN294" s="158"/>
      <c r="AO294" s="158"/>
      <c r="AP294" s="158"/>
      <c r="AQ294" s="158"/>
      <c r="AR294" s="158"/>
      <c r="AS294" s="158"/>
      <c r="AT294" s="158"/>
      <c r="AU294" s="158"/>
      <c r="AV294" s="158"/>
      <c r="AW294" s="158"/>
      <c r="AX294" s="158"/>
      <c r="AY294" s="158"/>
      <c r="AZ294" s="158"/>
      <c r="BA294" s="211" t="str">
        <f>C294</f>
        <v>Včetně pomocného lešení o výšce podlahy do 1900 mm a pro zatížení do 1,5 kPa  (150 kg/m2).</v>
      </c>
      <c r="BB294" s="158"/>
      <c r="BC294" s="158"/>
      <c r="BD294" s="158"/>
      <c r="BE294" s="158"/>
      <c r="BF294" s="158"/>
      <c r="BG294" s="158"/>
      <c r="BH294" s="158"/>
    </row>
    <row r="295" spans="1:60" outlineLevel="1" x14ac:dyDescent="0.2">
      <c r="A295" s="181"/>
      <c r="B295" s="164"/>
      <c r="C295" s="207" t="s">
        <v>194</v>
      </c>
      <c r="D295" s="170"/>
      <c r="E295" s="173">
        <v>4</v>
      </c>
      <c r="F295" s="178"/>
      <c r="G295" s="178"/>
      <c r="H295" s="179"/>
      <c r="I295" s="183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  <c r="AN295" s="158"/>
      <c r="AO295" s="158"/>
      <c r="AP295" s="158"/>
      <c r="AQ295" s="158"/>
      <c r="AR295" s="158"/>
      <c r="AS295" s="158"/>
      <c r="AT295" s="158"/>
      <c r="AU295" s="158"/>
      <c r="AV295" s="158"/>
      <c r="AW295" s="158"/>
      <c r="AX295" s="158"/>
      <c r="AY295" s="158"/>
      <c r="AZ295" s="158"/>
      <c r="BA295" s="158"/>
      <c r="BB295" s="158"/>
      <c r="BC295" s="158"/>
      <c r="BD295" s="158"/>
      <c r="BE295" s="158"/>
      <c r="BF295" s="158"/>
      <c r="BG295" s="158"/>
      <c r="BH295" s="158"/>
    </row>
    <row r="296" spans="1:60" outlineLevel="1" x14ac:dyDescent="0.2">
      <c r="A296" s="181"/>
      <c r="B296" s="213" t="s">
        <v>438</v>
      </c>
      <c r="C296" s="240"/>
      <c r="D296" s="229"/>
      <c r="E296" s="230"/>
      <c r="F296" s="231"/>
      <c r="G296" s="224"/>
      <c r="H296" s="179"/>
      <c r="I296" s="183"/>
      <c r="J296" s="158"/>
      <c r="K296" s="158">
        <v>1</v>
      </c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  <c r="AN296" s="158"/>
      <c r="AO296" s="158"/>
      <c r="AP296" s="158"/>
      <c r="AQ296" s="158"/>
      <c r="AR296" s="158"/>
      <c r="AS296" s="158"/>
      <c r="AT296" s="158"/>
      <c r="AU296" s="158"/>
      <c r="AV296" s="158"/>
      <c r="AW296" s="158"/>
      <c r="AX296" s="158"/>
      <c r="AY296" s="158"/>
      <c r="AZ296" s="158"/>
      <c r="BA296" s="158"/>
      <c r="BB296" s="158"/>
      <c r="BC296" s="158"/>
      <c r="BD296" s="158"/>
      <c r="BE296" s="158"/>
      <c r="BF296" s="158"/>
      <c r="BG296" s="158"/>
      <c r="BH296" s="158"/>
    </row>
    <row r="297" spans="1:60" outlineLevel="1" x14ac:dyDescent="0.2">
      <c r="A297" s="181"/>
      <c r="B297" s="213" t="s">
        <v>439</v>
      </c>
      <c r="C297" s="240"/>
      <c r="D297" s="229"/>
      <c r="E297" s="230"/>
      <c r="F297" s="231"/>
      <c r="G297" s="224"/>
      <c r="H297" s="179"/>
      <c r="I297" s="183"/>
      <c r="J297" s="158"/>
      <c r="K297" s="158">
        <v>2</v>
      </c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  <c r="AN297" s="158"/>
      <c r="AO297" s="158"/>
      <c r="AP297" s="158"/>
      <c r="AQ297" s="158"/>
      <c r="AR297" s="158"/>
      <c r="AS297" s="158"/>
      <c r="AT297" s="158"/>
      <c r="AU297" s="158"/>
      <c r="AV297" s="158"/>
      <c r="AW297" s="158"/>
      <c r="AX297" s="158"/>
      <c r="AY297" s="158"/>
      <c r="AZ297" s="158"/>
      <c r="BA297" s="158"/>
      <c r="BB297" s="158"/>
      <c r="BC297" s="158"/>
      <c r="BD297" s="158"/>
      <c r="BE297" s="158"/>
      <c r="BF297" s="158"/>
      <c r="BG297" s="158"/>
      <c r="BH297" s="158"/>
    </row>
    <row r="298" spans="1:60" outlineLevel="1" x14ac:dyDescent="0.2">
      <c r="A298" s="181">
        <v>64</v>
      </c>
      <c r="B298" s="164" t="s">
        <v>440</v>
      </c>
      <c r="C298" s="206" t="s">
        <v>441</v>
      </c>
      <c r="D298" s="168" t="s">
        <v>113</v>
      </c>
      <c r="E298" s="172">
        <v>64.368499999999997</v>
      </c>
      <c r="F298" s="177"/>
      <c r="G298" s="178">
        <f>E298*F298</f>
        <v>0</v>
      </c>
      <c r="H298" s="179" t="s">
        <v>381</v>
      </c>
      <c r="I298" s="183" t="s">
        <v>88</v>
      </c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>
        <v>21</v>
      </c>
      <c r="AN298" s="158"/>
      <c r="AO298" s="158"/>
      <c r="AP298" s="158"/>
      <c r="AQ298" s="158"/>
      <c r="AR298" s="158"/>
      <c r="AS298" s="158"/>
      <c r="AT298" s="158"/>
      <c r="AU298" s="158"/>
      <c r="AV298" s="158"/>
      <c r="AW298" s="158"/>
      <c r="AX298" s="158"/>
      <c r="AY298" s="158"/>
      <c r="AZ298" s="158"/>
      <c r="BA298" s="158"/>
      <c r="BB298" s="158"/>
      <c r="BC298" s="158"/>
      <c r="BD298" s="158"/>
      <c r="BE298" s="158"/>
      <c r="BF298" s="158"/>
      <c r="BG298" s="158"/>
      <c r="BH298" s="158"/>
    </row>
    <row r="299" spans="1:60" outlineLevel="1" x14ac:dyDescent="0.2">
      <c r="A299" s="181"/>
      <c r="B299" s="164"/>
      <c r="C299" s="207" t="s">
        <v>267</v>
      </c>
      <c r="D299" s="170"/>
      <c r="E299" s="173"/>
      <c r="F299" s="178"/>
      <c r="G299" s="178"/>
      <c r="H299" s="179"/>
      <c r="I299" s="183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  <c r="AN299" s="158"/>
      <c r="AO299" s="158"/>
      <c r="AP299" s="158"/>
      <c r="AQ299" s="158"/>
      <c r="AR299" s="158"/>
      <c r="AS299" s="158"/>
      <c r="AT299" s="158"/>
      <c r="AU299" s="158"/>
      <c r="AV299" s="158"/>
      <c r="AW299" s="158"/>
      <c r="AX299" s="158"/>
      <c r="AY299" s="158"/>
      <c r="AZ299" s="158"/>
      <c r="BA299" s="158"/>
      <c r="BB299" s="158"/>
      <c r="BC299" s="158"/>
      <c r="BD299" s="158"/>
      <c r="BE299" s="158"/>
      <c r="BF299" s="158"/>
      <c r="BG299" s="158"/>
      <c r="BH299" s="158"/>
    </row>
    <row r="300" spans="1:60" outlineLevel="1" x14ac:dyDescent="0.2">
      <c r="A300" s="181"/>
      <c r="B300" s="164"/>
      <c r="C300" s="207" t="s">
        <v>268</v>
      </c>
      <c r="D300" s="170"/>
      <c r="E300" s="173">
        <v>13.071</v>
      </c>
      <c r="F300" s="178"/>
      <c r="G300" s="178"/>
      <c r="H300" s="179"/>
      <c r="I300" s="183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  <c r="AN300" s="158"/>
      <c r="AO300" s="158"/>
      <c r="AP300" s="158"/>
      <c r="AQ300" s="158"/>
      <c r="AR300" s="158"/>
      <c r="AS300" s="158"/>
      <c r="AT300" s="158"/>
      <c r="AU300" s="158"/>
      <c r="AV300" s="158"/>
      <c r="AW300" s="158"/>
      <c r="AX300" s="158"/>
      <c r="AY300" s="158"/>
      <c r="AZ300" s="158"/>
      <c r="BA300" s="158"/>
      <c r="BB300" s="158"/>
      <c r="BC300" s="158"/>
      <c r="BD300" s="158"/>
      <c r="BE300" s="158"/>
      <c r="BF300" s="158"/>
      <c r="BG300" s="158"/>
      <c r="BH300" s="158"/>
    </row>
    <row r="301" spans="1:60" outlineLevel="1" x14ac:dyDescent="0.2">
      <c r="A301" s="181"/>
      <c r="B301" s="164"/>
      <c r="C301" s="207" t="s">
        <v>269</v>
      </c>
      <c r="D301" s="170"/>
      <c r="E301" s="173">
        <v>-0.22500000000000001</v>
      </c>
      <c r="F301" s="178"/>
      <c r="G301" s="178"/>
      <c r="H301" s="179"/>
      <c r="I301" s="183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  <c r="AN301" s="158"/>
      <c r="AO301" s="158"/>
      <c r="AP301" s="158"/>
      <c r="AQ301" s="158"/>
      <c r="AR301" s="158"/>
      <c r="AS301" s="158"/>
      <c r="AT301" s="158"/>
      <c r="AU301" s="158"/>
      <c r="AV301" s="158"/>
      <c r="AW301" s="158"/>
      <c r="AX301" s="158"/>
      <c r="AY301" s="158"/>
      <c r="AZ301" s="158"/>
      <c r="BA301" s="158"/>
      <c r="BB301" s="158"/>
      <c r="BC301" s="158"/>
      <c r="BD301" s="158"/>
      <c r="BE301" s="158"/>
      <c r="BF301" s="158"/>
      <c r="BG301" s="158"/>
      <c r="BH301" s="158"/>
    </row>
    <row r="302" spans="1:60" outlineLevel="1" x14ac:dyDescent="0.2">
      <c r="A302" s="181"/>
      <c r="B302" s="164"/>
      <c r="C302" s="207" t="s">
        <v>279</v>
      </c>
      <c r="D302" s="170"/>
      <c r="E302" s="173">
        <v>31.4925</v>
      </c>
      <c r="F302" s="178"/>
      <c r="G302" s="178"/>
      <c r="H302" s="179"/>
      <c r="I302" s="183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  <c r="AN302" s="158"/>
      <c r="AO302" s="158"/>
      <c r="AP302" s="158"/>
      <c r="AQ302" s="158"/>
      <c r="AR302" s="158"/>
      <c r="AS302" s="158"/>
      <c r="AT302" s="158"/>
      <c r="AU302" s="158"/>
      <c r="AV302" s="158"/>
      <c r="AW302" s="158"/>
      <c r="AX302" s="158"/>
      <c r="AY302" s="158"/>
      <c r="AZ302" s="158"/>
      <c r="BA302" s="158"/>
      <c r="BB302" s="158"/>
      <c r="BC302" s="158"/>
      <c r="BD302" s="158"/>
      <c r="BE302" s="158"/>
      <c r="BF302" s="158"/>
      <c r="BG302" s="158"/>
      <c r="BH302" s="158"/>
    </row>
    <row r="303" spans="1:60" outlineLevel="1" x14ac:dyDescent="0.2">
      <c r="A303" s="181"/>
      <c r="B303" s="164"/>
      <c r="C303" s="207" t="s">
        <v>280</v>
      </c>
      <c r="D303" s="170"/>
      <c r="E303" s="173">
        <v>-0.77</v>
      </c>
      <c r="F303" s="178"/>
      <c r="G303" s="178"/>
      <c r="H303" s="179"/>
      <c r="I303" s="183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  <c r="AN303" s="158"/>
      <c r="AO303" s="158"/>
      <c r="AP303" s="158"/>
      <c r="AQ303" s="158"/>
      <c r="AR303" s="158"/>
      <c r="AS303" s="158"/>
      <c r="AT303" s="158"/>
      <c r="AU303" s="158"/>
      <c r="AV303" s="158"/>
      <c r="AW303" s="158"/>
      <c r="AX303" s="158"/>
      <c r="AY303" s="158"/>
      <c r="AZ303" s="158"/>
      <c r="BA303" s="158"/>
      <c r="BB303" s="158"/>
      <c r="BC303" s="158"/>
      <c r="BD303" s="158"/>
      <c r="BE303" s="158"/>
      <c r="BF303" s="158"/>
      <c r="BG303" s="158"/>
      <c r="BH303" s="158"/>
    </row>
    <row r="304" spans="1:60" outlineLevel="1" x14ac:dyDescent="0.2">
      <c r="A304" s="181"/>
      <c r="B304" s="164"/>
      <c r="C304" s="207" t="s">
        <v>281</v>
      </c>
      <c r="D304" s="170"/>
      <c r="E304" s="173">
        <v>20.8</v>
      </c>
      <c r="F304" s="178"/>
      <c r="G304" s="178"/>
      <c r="H304" s="179"/>
      <c r="I304" s="183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  <c r="AN304" s="158"/>
      <c r="AO304" s="158"/>
      <c r="AP304" s="158"/>
      <c r="AQ304" s="158"/>
      <c r="AR304" s="158"/>
      <c r="AS304" s="158"/>
      <c r="AT304" s="158"/>
      <c r="AU304" s="158"/>
      <c r="AV304" s="158"/>
      <c r="AW304" s="158"/>
      <c r="AX304" s="158"/>
      <c r="AY304" s="158"/>
      <c r="AZ304" s="158"/>
      <c r="BA304" s="158"/>
      <c r="BB304" s="158"/>
      <c r="BC304" s="158"/>
      <c r="BD304" s="158"/>
      <c r="BE304" s="158"/>
      <c r="BF304" s="158"/>
      <c r="BG304" s="158"/>
      <c r="BH304" s="158"/>
    </row>
    <row r="305" spans="1:60" x14ac:dyDescent="0.2">
      <c r="A305" s="180" t="s">
        <v>63</v>
      </c>
      <c r="B305" s="163" t="s">
        <v>442</v>
      </c>
      <c r="C305" s="205" t="s">
        <v>443</v>
      </c>
      <c r="D305" s="166"/>
      <c r="E305" s="171"/>
      <c r="F305" s="225">
        <f>SUM(G306:G309)</f>
        <v>0</v>
      </c>
      <c r="G305" s="226"/>
      <c r="H305" s="176"/>
      <c r="I305" s="182"/>
    </row>
    <row r="306" spans="1:60" outlineLevel="1" x14ac:dyDescent="0.2">
      <c r="A306" s="181"/>
      <c r="B306" s="212" t="s">
        <v>444</v>
      </c>
      <c r="C306" s="239"/>
      <c r="D306" s="214"/>
      <c r="E306" s="218"/>
      <c r="F306" s="222"/>
      <c r="G306" s="223"/>
      <c r="H306" s="179"/>
      <c r="I306" s="183"/>
      <c r="J306" s="158"/>
      <c r="K306" s="158">
        <v>1</v>
      </c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  <c r="AN306" s="158"/>
      <c r="AO306" s="158"/>
      <c r="AP306" s="158"/>
      <c r="AQ306" s="158"/>
      <c r="AR306" s="158"/>
      <c r="AS306" s="158"/>
      <c r="AT306" s="158"/>
      <c r="AU306" s="158"/>
      <c r="AV306" s="158"/>
      <c r="AW306" s="158"/>
      <c r="AX306" s="158"/>
      <c r="AY306" s="158"/>
      <c r="AZ306" s="158"/>
      <c r="BA306" s="158"/>
      <c r="BB306" s="158"/>
      <c r="BC306" s="158"/>
      <c r="BD306" s="158"/>
      <c r="BE306" s="158"/>
      <c r="BF306" s="158"/>
      <c r="BG306" s="158"/>
      <c r="BH306" s="158"/>
    </row>
    <row r="307" spans="1:60" outlineLevel="1" x14ac:dyDescent="0.2">
      <c r="A307" s="181"/>
      <c r="B307" s="213" t="s">
        <v>445</v>
      </c>
      <c r="C307" s="240"/>
      <c r="D307" s="229"/>
      <c r="E307" s="230"/>
      <c r="F307" s="231"/>
      <c r="G307" s="224"/>
      <c r="H307" s="179"/>
      <c r="I307" s="183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  <c r="AN307" s="158"/>
      <c r="AO307" s="158"/>
      <c r="AP307" s="158"/>
      <c r="AQ307" s="158"/>
      <c r="AR307" s="158"/>
      <c r="AS307" s="158"/>
      <c r="AT307" s="158"/>
      <c r="AU307" s="158"/>
      <c r="AV307" s="158"/>
      <c r="AW307" s="158"/>
      <c r="AX307" s="158"/>
      <c r="AY307" s="158"/>
      <c r="AZ307" s="158"/>
      <c r="BA307" s="158"/>
      <c r="BB307" s="158"/>
      <c r="BC307" s="158"/>
      <c r="BD307" s="158"/>
      <c r="BE307" s="158"/>
      <c r="BF307" s="158"/>
      <c r="BG307" s="158"/>
      <c r="BH307" s="158"/>
    </row>
    <row r="308" spans="1:60" outlineLevel="1" x14ac:dyDescent="0.2">
      <c r="A308" s="181"/>
      <c r="B308" s="213" t="s">
        <v>446</v>
      </c>
      <c r="C308" s="240"/>
      <c r="D308" s="229"/>
      <c r="E308" s="230"/>
      <c r="F308" s="231"/>
      <c r="G308" s="224"/>
      <c r="H308" s="179"/>
      <c r="I308" s="183"/>
      <c r="J308" s="158"/>
      <c r="K308" s="158">
        <v>2</v>
      </c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  <c r="AN308" s="158"/>
      <c r="AO308" s="158"/>
      <c r="AP308" s="158"/>
      <c r="AQ308" s="158"/>
      <c r="AR308" s="158"/>
      <c r="AS308" s="158"/>
      <c r="AT308" s="158"/>
      <c r="AU308" s="158"/>
      <c r="AV308" s="158"/>
      <c r="AW308" s="158"/>
      <c r="AX308" s="158"/>
      <c r="AY308" s="158"/>
      <c r="AZ308" s="158"/>
      <c r="BA308" s="158"/>
      <c r="BB308" s="158"/>
      <c r="BC308" s="158"/>
      <c r="BD308" s="158"/>
      <c r="BE308" s="158"/>
      <c r="BF308" s="158"/>
      <c r="BG308" s="158"/>
      <c r="BH308" s="158"/>
    </row>
    <row r="309" spans="1:60" outlineLevel="1" x14ac:dyDescent="0.2">
      <c r="A309" s="181">
        <v>65</v>
      </c>
      <c r="B309" s="164" t="s">
        <v>447</v>
      </c>
      <c r="C309" s="206" t="s">
        <v>448</v>
      </c>
      <c r="D309" s="168" t="s">
        <v>155</v>
      </c>
      <c r="E309" s="172">
        <v>33.9422</v>
      </c>
      <c r="F309" s="177"/>
      <c r="G309" s="178">
        <f>E309*F309</f>
        <v>0</v>
      </c>
      <c r="H309" s="179" t="s">
        <v>149</v>
      </c>
      <c r="I309" s="183" t="s">
        <v>88</v>
      </c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>
        <v>21</v>
      </c>
      <c r="AN309" s="158"/>
      <c r="AO309" s="158"/>
      <c r="AP309" s="158"/>
      <c r="AQ309" s="158"/>
      <c r="AR309" s="158"/>
      <c r="AS309" s="158"/>
      <c r="AT309" s="158"/>
      <c r="AU309" s="158"/>
      <c r="AV309" s="158"/>
      <c r="AW309" s="158"/>
      <c r="AX309" s="158"/>
      <c r="AY309" s="158"/>
      <c r="AZ309" s="158"/>
      <c r="BA309" s="158"/>
      <c r="BB309" s="158"/>
      <c r="BC309" s="158"/>
      <c r="BD309" s="158"/>
      <c r="BE309" s="158"/>
      <c r="BF309" s="158"/>
      <c r="BG309" s="158"/>
      <c r="BH309" s="158"/>
    </row>
    <row r="310" spans="1:60" x14ac:dyDescent="0.2">
      <c r="A310" s="180" t="s">
        <v>63</v>
      </c>
      <c r="B310" s="163" t="s">
        <v>449</v>
      </c>
      <c r="C310" s="205" t="s">
        <v>450</v>
      </c>
      <c r="D310" s="166"/>
      <c r="E310" s="171"/>
      <c r="F310" s="225">
        <f>SUM(G311:G330)</f>
        <v>0</v>
      </c>
      <c r="G310" s="226"/>
      <c r="H310" s="176"/>
      <c r="I310" s="182"/>
    </row>
    <row r="311" spans="1:60" outlineLevel="1" x14ac:dyDescent="0.2">
      <c r="A311" s="181"/>
      <c r="B311" s="212" t="s">
        <v>451</v>
      </c>
      <c r="C311" s="239"/>
      <c r="D311" s="214"/>
      <c r="E311" s="218"/>
      <c r="F311" s="222"/>
      <c r="G311" s="223"/>
      <c r="H311" s="179"/>
      <c r="I311" s="183"/>
      <c r="J311" s="158"/>
      <c r="K311" s="158">
        <v>1</v>
      </c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  <c r="AN311" s="158"/>
      <c r="AO311" s="158"/>
      <c r="AP311" s="158"/>
      <c r="AQ311" s="158"/>
      <c r="AR311" s="158"/>
      <c r="AS311" s="158"/>
      <c r="AT311" s="158"/>
      <c r="AU311" s="158"/>
      <c r="AV311" s="158"/>
      <c r="AW311" s="158"/>
      <c r="AX311" s="158"/>
      <c r="AY311" s="158"/>
      <c r="AZ311" s="158"/>
      <c r="BA311" s="158"/>
      <c r="BB311" s="158"/>
      <c r="BC311" s="158"/>
      <c r="BD311" s="158"/>
      <c r="BE311" s="158"/>
      <c r="BF311" s="158"/>
      <c r="BG311" s="158"/>
      <c r="BH311" s="158"/>
    </row>
    <row r="312" spans="1:60" outlineLevel="1" x14ac:dyDescent="0.2">
      <c r="A312" s="181"/>
      <c r="B312" s="213" t="s">
        <v>452</v>
      </c>
      <c r="C312" s="240"/>
      <c r="D312" s="229"/>
      <c r="E312" s="230"/>
      <c r="F312" s="231"/>
      <c r="G312" s="224"/>
      <c r="H312" s="179"/>
      <c r="I312" s="183"/>
      <c r="J312" s="158"/>
      <c r="K312" s="158">
        <v>2</v>
      </c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  <c r="AN312" s="158"/>
      <c r="AO312" s="158"/>
      <c r="AP312" s="158"/>
      <c r="AQ312" s="158"/>
      <c r="AR312" s="158"/>
      <c r="AS312" s="158"/>
      <c r="AT312" s="158"/>
      <c r="AU312" s="158"/>
      <c r="AV312" s="158"/>
      <c r="AW312" s="158"/>
      <c r="AX312" s="158"/>
      <c r="AY312" s="158"/>
      <c r="AZ312" s="158"/>
      <c r="BA312" s="158"/>
      <c r="BB312" s="158"/>
      <c r="BC312" s="158"/>
      <c r="BD312" s="158"/>
      <c r="BE312" s="158"/>
      <c r="BF312" s="158"/>
      <c r="BG312" s="158"/>
      <c r="BH312" s="158"/>
    </row>
    <row r="313" spans="1:60" outlineLevel="1" x14ac:dyDescent="0.2">
      <c r="A313" s="181"/>
      <c r="B313" s="213" t="s">
        <v>453</v>
      </c>
      <c r="C313" s="240"/>
      <c r="D313" s="229"/>
      <c r="E313" s="230"/>
      <c r="F313" s="231"/>
      <c r="G313" s="224"/>
      <c r="H313" s="179"/>
      <c r="I313" s="183"/>
      <c r="J313" s="158"/>
      <c r="K313" s="158">
        <v>3</v>
      </c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  <c r="AN313" s="158"/>
      <c r="AO313" s="158"/>
      <c r="AP313" s="158"/>
      <c r="AQ313" s="158"/>
      <c r="AR313" s="158"/>
      <c r="AS313" s="158"/>
      <c r="AT313" s="158"/>
      <c r="AU313" s="158"/>
      <c r="AV313" s="158"/>
      <c r="AW313" s="158"/>
      <c r="AX313" s="158"/>
      <c r="AY313" s="158"/>
      <c r="AZ313" s="158"/>
      <c r="BA313" s="158"/>
      <c r="BB313" s="158"/>
      <c r="BC313" s="158"/>
      <c r="BD313" s="158"/>
      <c r="BE313" s="158"/>
      <c r="BF313" s="158"/>
      <c r="BG313" s="158"/>
      <c r="BH313" s="158"/>
    </row>
    <row r="314" spans="1:60" outlineLevel="1" x14ac:dyDescent="0.2">
      <c r="A314" s="181">
        <v>66</v>
      </c>
      <c r="B314" s="164" t="s">
        <v>454</v>
      </c>
      <c r="C314" s="206" t="s">
        <v>455</v>
      </c>
      <c r="D314" s="168" t="s">
        <v>113</v>
      </c>
      <c r="E314" s="172">
        <v>14.375</v>
      </c>
      <c r="F314" s="177"/>
      <c r="G314" s="178">
        <f>E314*F314</f>
        <v>0</v>
      </c>
      <c r="H314" s="179" t="s">
        <v>456</v>
      </c>
      <c r="I314" s="183" t="s">
        <v>88</v>
      </c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>
        <v>21</v>
      </c>
      <c r="AN314" s="158"/>
      <c r="AO314" s="158"/>
      <c r="AP314" s="158"/>
      <c r="AQ314" s="158"/>
      <c r="AR314" s="158"/>
      <c r="AS314" s="158"/>
      <c r="AT314" s="158"/>
      <c r="AU314" s="158"/>
      <c r="AV314" s="158"/>
      <c r="AW314" s="158"/>
      <c r="AX314" s="158"/>
      <c r="AY314" s="158"/>
      <c r="AZ314" s="158"/>
      <c r="BA314" s="158"/>
      <c r="BB314" s="158"/>
      <c r="BC314" s="158"/>
      <c r="BD314" s="158"/>
      <c r="BE314" s="158"/>
      <c r="BF314" s="158"/>
      <c r="BG314" s="158"/>
      <c r="BH314" s="158"/>
    </row>
    <row r="315" spans="1:60" outlineLevel="1" x14ac:dyDescent="0.2">
      <c r="A315" s="181"/>
      <c r="B315" s="164"/>
      <c r="C315" s="207" t="s">
        <v>457</v>
      </c>
      <c r="D315" s="170"/>
      <c r="E315" s="173">
        <v>14.375</v>
      </c>
      <c r="F315" s="178"/>
      <c r="G315" s="178"/>
      <c r="H315" s="179"/>
      <c r="I315" s="183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  <c r="AN315" s="158"/>
      <c r="AO315" s="158"/>
      <c r="AP315" s="158"/>
      <c r="AQ315" s="158"/>
      <c r="AR315" s="158"/>
      <c r="AS315" s="158"/>
      <c r="AT315" s="158"/>
      <c r="AU315" s="158"/>
      <c r="AV315" s="158"/>
      <c r="AW315" s="158"/>
      <c r="AX315" s="158"/>
      <c r="AY315" s="158"/>
      <c r="AZ315" s="158"/>
      <c r="BA315" s="158"/>
      <c r="BB315" s="158"/>
      <c r="BC315" s="158"/>
      <c r="BD315" s="158"/>
      <c r="BE315" s="158"/>
      <c r="BF315" s="158"/>
      <c r="BG315" s="158"/>
      <c r="BH315" s="158"/>
    </row>
    <row r="316" spans="1:60" outlineLevel="1" x14ac:dyDescent="0.2">
      <c r="A316" s="181"/>
      <c r="B316" s="213" t="s">
        <v>458</v>
      </c>
      <c r="C316" s="240"/>
      <c r="D316" s="229"/>
      <c r="E316" s="230"/>
      <c r="F316" s="231"/>
      <c r="G316" s="224"/>
      <c r="H316" s="179"/>
      <c r="I316" s="183"/>
      <c r="J316" s="158"/>
      <c r="K316" s="158">
        <v>1</v>
      </c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  <c r="AN316" s="158"/>
      <c r="AO316" s="158"/>
      <c r="AP316" s="158"/>
      <c r="AQ316" s="158"/>
      <c r="AR316" s="158"/>
      <c r="AS316" s="158"/>
      <c r="AT316" s="158"/>
      <c r="AU316" s="158"/>
      <c r="AV316" s="158"/>
      <c r="AW316" s="158"/>
      <c r="AX316" s="158"/>
      <c r="AY316" s="158"/>
      <c r="AZ316" s="158"/>
      <c r="BA316" s="158"/>
      <c r="BB316" s="158"/>
      <c r="BC316" s="158"/>
      <c r="BD316" s="158"/>
      <c r="BE316" s="158"/>
      <c r="BF316" s="158"/>
      <c r="BG316" s="158"/>
      <c r="BH316" s="158"/>
    </row>
    <row r="317" spans="1:60" outlineLevel="1" x14ac:dyDescent="0.2">
      <c r="A317" s="181">
        <v>67</v>
      </c>
      <c r="B317" s="164" t="s">
        <v>459</v>
      </c>
      <c r="C317" s="206" t="s">
        <v>460</v>
      </c>
      <c r="D317" s="168" t="s">
        <v>113</v>
      </c>
      <c r="E317" s="172">
        <v>14.375</v>
      </c>
      <c r="F317" s="177"/>
      <c r="G317" s="178">
        <f>E317*F317</f>
        <v>0</v>
      </c>
      <c r="H317" s="179" t="s">
        <v>456</v>
      </c>
      <c r="I317" s="183" t="s">
        <v>88</v>
      </c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>
        <v>21</v>
      </c>
      <c r="AN317" s="158"/>
      <c r="AO317" s="158"/>
      <c r="AP317" s="158"/>
      <c r="AQ317" s="158"/>
      <c r="AR317" s="158"/>
      <c r="AS317" s="158"/>
      <c r="AT317" s="158"/>
      <c r="AU317" s="158"/>
      <c r="AV317" s="158"/>
      <c r="AW317" s="158"/>
      <c r="AX317" s="158"/>
      <c r="AY317" s="158"/>
      <c r="AZ317" s="158"/>
      <c r="BA317" s="158"/>
      <c r="BB317" s="158"/>
      <c r="BC317" s="158"/>
      <c r="BD317" s="158"/>
      <c r="BE317" s="158"/>
      <c r="BF317" s="158"/>
      <c r="BG317" s="158"/>
      <c r="BH317" s="158"/>
    </row>
    <row r="318" spans="1:60" outlineLevel="1" x14ac:dyDescent="0.2">
      <c r="A318" s="181"/>
      <c r="B318" s="164"/>
      <c r="C318" s="207" t="s">
        <v>457</v>
      </c>
      <c r="D318" s="170"/>
      <c r="E318" s="173">
        <v>14.375</v>
      </c>
      <c r="F318" s="178"/>
      <c r="G318" s="178"/>
      <c r="H318" s="179"/>
      <c r="I318" s="183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  <c r="AN318" s="158"/>
      <c r="AO318" s="158"/>
      <c r="AP318" s="158"/>
      <c r="AQ318" s="158"/>
      <c r="AR318" s="158"/>
      <c r="AS318" s="158"/>
      <c r="AT318" s="158"/>
      <c r="AU318" s="158"/>
      <c r="AV318" s="158"/>
      <c r="AW318" s="158"/>
      <c r="AX318" s="158"/>
      <c r="AY318" s="158"/>
      <c r="AZ318" s="158"/>
      <c r="BA318" s="158"/>
      <c r="BB318" s="158"/>
      <c r="BC318" s="158"/>
      <c r="BD318" s="158"/>
      <c r="BE318" s="158"/>
      <c r="BF318" s="158"/>
      <c r="BG318" s="158"/>
      <c r="BH318" s="158"/>
    </row>
    <row r="319" spans="1:60" outlineLevel="1" x14ac:dyDescent="0.2">
      <c r="A319" s="181"/>
      <c r="B319" s="213" t="s">
        <v>461</v>
      </c>
      <c r="C319" s="240"/>
      <c r="D319" s="229"/>
      <c r="E319" s="230"/>
      <c r="F319" s="231"/>
      <c r="G319" s="224"/>
      <c r="H319" s="179"/>
      <c r="I319" s="183"/>
      <c r="J319" s="158"/>
      <c r="K319" s="158">
        <v>1</v>
      </c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  <c r="AN319" s="158"/>
      <c r="AO319" s="158"/>
      <c r="AP319" s="158"/>
      <c r="AQ319" s="158"/>
      <c r="AR319" s="158"/>
      <c r="AS319" s="158"/>
      <c r="AT319" s="158"/>
      <c r="AU319" s="158"/>
      <c r="AV319" s="158"/>
      <c r="AW319" s="158"/>
      <c r="AX319" s="158"/>
      <c r="AY319" s="158"/>
      <c r="AZ319" s="158"/>
      <c r="BA319" s="158"/>
      <c r="BB319" s="158"/>
      <c r="BC319" s="158"/>
      <c r="BD319" s="158"/>
      <c r="BE319" s="158"/>
      <c r="BF319" s="158"/>
      <c r="BG319" s="158"/>
      <c r="BH319" s="158"/>
    </row>
    <row r="320" spans="1:60" outlineLevel="1" x14ac:dyDescent="0.2">
      <c r="A320" s="181"/>
      <c r="B320" s="213" t="s">
        <v>462</v>
      </c>
      <c r="C320" s="240"/>
      <c r="D320" s="229"/>
      <c r="E320" s="230"/>
      <c r="F320" s="231"/>
      <c r="G320" s="224"/>
      <c r="H320" s="179"/>
      <c r="I320" s="183"/>
      <c r="J320" s="158"/>
      <c r="K320" s="158">
        <v>2</v>
      </c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  <c r="AN320" s="158"/>
      <c r="AO320" s="158"/>
      <c r="AP320" s="158"/>
      <c r="AQ320" s="158"/>
      <c r="AR320" s="158"/>
      <c r="AS320" s="158"/>
      <c r="AT320" s="158"/>
      <c r="AU320" s="158"/>
      <c r="AV320" s="158"/>
      <c r="AW320" s="158"/>
      <c r="AX320" s="158"/>
      <c r="AY320" s="158"/>
      <c r="AZ320" s="158"/>
      <c r="BA320" s="158"/>
      <c r="BB320" s="158"/>
      <c r="BC320" s="158"/>
      <c r="BD320" s="158"/>
      <c r="BE320" s="158"/>
      <c r="BF320" s="158"/>
      <c r="BG320" s="158"/>
      <c r="BH320" s="158"/>
    </row>
    <row r="321" spans="1:60" outlineLevel="1" x14ac:dyDescent="0.2">
      <c r="A321" s="181">
        <v>68</v>
      </c>
      <c r="B321" s="164" t="s">
        <v>463</v>
      </c>
      <c r="C321" s="206" t="s">
        <v>464</v>
      </c>
      <c r="D321" s="168" t="s">
        <v>113</v>
      </c>
      <c r="E321" s="172">
        <v>11.69</v>
      </c>
      <c r="F321" s="177"/>
      <c r="G321" s="178">
        <f>E321*F321</f>
        <v>0</v>
      </c>
      <c r="H321" s="179" t="s">
        <v>456</v>
      </c>
      <c r="I321" s="183" t="s">
        <v>88</v>
      </c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>
        <v>21</v>
      </c>
      <c r="AN321" s="158"/>
      <c r="AO321" s="158"/>
      <c r="AP321" s="158"/>
      <c r="AQ321" s="158"/>
      <c r="AR321" s="158"/>
      <c r="AS321" s="158"/>
      <c r="AT321" s="158"/>
      <c r="AU321" s="158"/>
      <c r="AV321" s="158"/>
      <c r="AW321" s="158"/>
      <c r="AX321" s="158"/>
      <c r="AY321" s="158"/>
      <c r="AZ321" s="158"/>
      <c r="BA321" s="158"/>
      <c r="BB321" s="158"/>
      <c r="BC321" s="158"/>
      <c r="BD321" s="158"/>
      <c r="BE321" s="158"/>
      <c r="BF321" s="158"/>
      <c r="BG321" s="158"/>
      <c r="BH321" s="158"/>
    </row>
    <row r="322" spans="1:60" outlineLevel="1" x14ac:dyDescent="0.2">
      <c r="A322" s="181"/>
      <c r="B322" s="164"/>
      <c r="C322" s="207" t="s">
        <v>465</v>
      </c>
      <c r="D322" s="170"/>
      <c r="E322" s="173">
        <v>3.5</v>
      </c>
      <c r="F322" s="178"/>
      <c r="G322" s="178"/>
      <c r="H322" s="179"/>
      <c r="I322" s="183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  <c r="AN322" s="158"/>
      <c r="AO322" s="158"/>
      <c r="AP322" s="158"/>
      <c r="AQ322" s="158"/>
      <c r="AR322" s="158"/>
      <c r="AS322" s="158"/>
      <c r="AT322" s="158"/>
      <c r="AU322" s="158"/>
      <c r="AV322" s="158"/>
      <c r="AW322" s="158"/>
      <c r="AX322" s="158"/>
      <c r="AY322" s="158"/>
      <c r="AZ322" s="158"/>
      <c r="BA322" s="158"/>
      <c r="BB322" s="158"/>
      <c r="BC322" s="158"/>
      <c r="BD322" s="158"/>
      <c r="BE322" s="158"/>
      <c r="BF322" s="158"/>
      <c r="BG322" s="158"/>
      <c r="BH322" s="158"/>
    </row>
    <row r="323" spans="1:60" outlineLevel="1" x14ac:dyDescent="0.2">
      <c r="A323" s="181"/>
      <c r="B323" s="164"/>
      <c r="C323" s="207" t="s">
        <v>466</v>
      </c>
      <c r="D323" s="170"/>
      <c r="E323" s="173">
        <v>0.82799999999999996</v>
      </c>
      <c r="F323" s="178"/>
      <c r="G323" s="178"/>
      <c r="H323" s="179"/>
      <c r="I323" s="183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  <c r="AN323" s="158"/>
      <c r="AO323" s="158"/>
      <c r="AP323" s="158"/>
      <c r="AQ323" s="158"/>
      <c r="AR323" s="158"/>
      <c r="AS323" s="158"/>
      <c r="AT323" s="158"/>
      <c r="AU323" s="158"/>
      <c r="AV323" s="158"/>
      <c r="AW323" s="158"/>
      <c r="AX323" s="158"/>
      <c r="AY323" s="158"/>
      <c r="AZ323" s="158"/>
      <c r="BA323" s="158"/>
      <c r="BB323" s="158"/>
      <c r="BC323" s="158"/>
      <c r="BD323" s="158"/>
      <c r="BE323" s="158"/>
      <c r="BF323" s="158"/>
      <c r="BG323" s="158"/>
      <c r="BH323" s="158"/>
    </row>
    <row r="324" spans="1:60" outlineLevel="1" x14ac:dyDescent="0.2">
      <c r="A324" s="181"/>
      <c r="B324" s="164"/>
      <c r="C324" s="207" t="s">
        <v>467</v>
      </c>
      <c r="D324" s="170"/>
      <c r="E324" s="173">
        <v>1.1519999999999999</v>
      </c>
      <c r="F324" s="178"/>
      <c r="G324" s="178"/>
      <c r="H324" s="179"/>
      <c r="I324" s="183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  <c r="AN324" s="158"/>
      <c r="AO324" s="158"/>
      <c r="AP324" s="158"/>
      <c r="AQ324" s="158"/>
      <c r="AR324" s="158"/>
      <c r="AS324" s="158"/>
      <c r="AT324" s="158"/>
      <c r="AU324" s="158"/>
      <c r="AV324" s="158"/>
      <c r="AW324" s="158"/>
      <c r="AX324" s="158"/>
      <c r="AY324" s="158"/>
      <c r="AZ324" s="158"/>
      <c r="BA324" s="158"/>
      <c r="BB324" s="158"/>
      <c r="BC324" s="158"/>
      <c r="BD324" s="158"/>
      <c r="BE324" s="158"/>
      <c r="BF324" s="158"/>
      <c r="BG324" s="158"/>
      <c r="BH324" s="158"/>
    </row>
    <row r="325" spans="1:60" outlineLevel="1" x14ac:dyDescent="0.2">
      <c r="A325" s="181"/>
      <c r="B325" s="164"/>
      <c r="C325" s="207" t="s">
        <v>468</v>
      </c>
      <c r="D325" s="170"/>
      <c r="E325" s="173">
        <v>6.21</v>
      </c>
      <c r="F325" s="178"/>
      <c r="G325" s="178"/>
      <c r="H325" s="179"/>
      <c r="I325" s="183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  <c r="AN325" s="158"/>
      <c r="AO325" s="158"/>
      <c r="AP325" s="158"/>
      <c r="AQ325" s="158"/>
      <c r="AR325" s="158"/>
      <c r="AS325" s="158"/>
      <c r="AT325" s="158"/>
      <c r="AU325" s="158"/>
      <c r="AV325" s="158"/>
      <c r="AW325" s="158"/>
      <c r="AX325" s="158"/>
      <c r="AY325" s="158"/>
      <c r="AZ325" s="158"/>
      <c r="BA325" s="158"/>
      <c r="BB325" s="158"/>
      <c r="BC325" s="158"/>
      <c r="BD325" s="158"/>
      <c r="BE325" s="158"/>
      <c r="BF325" s="158"/>
      <c r="BG325" s="158"/>
      <c r="BH325" s="158"/>
    </row>
    <row r="326" spans="1:60" ht="22.5" outlineLevel="1" x14ac:dyDescent="0.2">
      <c r="A326" s="181">
        <v>69</v>
      </c>
      <c r="B326" s="164" t="s">
        <v>469</v>
      </c>
      <c r="C326" s="206" t="s">
        <v>470</v>
      </c>
      <c r="D326" s="168" t="s">
        <v>113</v>
      </c>
      <c r="E326" s="172">
        <v>16.53125</v>
      </c>
      <c r="F326" s="177"/>
      <c r="G326" s="178">
        <f>E326*F326</f>
        <v>0</v>
      </c>
      <c r="H326" s="179" t="s">
        <v>186</v>
      </c>
      <c r="I326" s="183" t="s">
        <v>88</v>
      </c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>
        <v>21</v>
      </c>
      <c r="AN326" s="158"/>
      <c r="AO326" s="158"/>
      <c r="AP326" s="158"/>
      <c r="AQ326" s="158"/>
      <c r="AR326" s="158"/>
      <c r="AS326" s="158"/>
      <c r="AT326" s="158"/>
      <c r="AU326" s="158"/>
      <c r="AV326" s="158"/>
      <c r="AW326" s="158"/>
      <c r="AX326" s="158"/>
      <c r="AY326" s="158"/>
      <c r="AZ326" s="158"/>
      <c r="BA326" s="158"/>
      <c r="BB326" s="158"/>
      <c r="BC326" s="158"/>
      <c r="BD326" s="158"/>
      <c r="BE326" s="158"/>
      <c r="BF326" s="158"/>
      <c r="BG326" s="158"/>
      <c r="BH326" s="158"/>
    </row>
    <row r="327" spans="1:60" outlineLevel="1" x14ac:dyDescent="0.2">
      <c r="A327" s="181"/>
      <c r="B327" s="164"/>
      <c r="C327" s="207" t="s">
        <v>471</v>
      </c>
      <c r="D327" s="170"/>
      <c r="E327" s="173">
        <v>16.531300000000002</v>
      </c>
      <c r="F327" s="178"/>
      <c r="G327" s="178"/>
      <c r="H327" s="179"/>
      <c r="I327" s="183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  <c r="AN327" s="158"/>
      <c r="AO327" s="158"/>
      <c r="AP327" s="158"/>
      <c r="AQ327" s="158"/>
      <c r="AR327" s="158"/>
      <c r="AS327" s="158"/>
      <c r="AT327" s="158"/>
      <c r="AU327" s="158"/>
      <c r="AV327" s="158"/>
      <c r="AW327" s="158"/>
      <c r="AX327" s="158"/>
      <c r="AY327" s="158"/>
      <c r="AZ327" s="158"/>
      <c r="BA327" s="158"/>
      <c r="BB327" s="158"/>
      <c r="BC327" s="158"/>
      <c r="BD327" s="158"/>
      <c r="BE327" s="158"/>
      <c r="BF327" s="158"/>
      <c r="BG327" s="158"/>
      <c r="BH327" s="158"/>
    </row>
    <row r="328" spans="1:60" outlineLevel="1" x14ac:dyDescent="0.2">
      <c r="A328" s="181"/>
      <c r="B328" s="213" t="s">
        <v>472</v>
      </c>
      <c r="C328" s="240"/>
      <c r="D328" s="229"/>
      <c r="E328" s="230"/>
      <c r="F328" s="231"/>
      <c r="G328" s="224"/>
      <c r="H328" s="179"/>
      <c r="I328" s="183"/>
      <c r="J328" s="158"/>
      <c r="K328" s="158">
        <v>1</v>
      </c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  <c r="AN328" s="158"/>
      <c r="AO328" s="158"/>
      <c r="AP328" s="158"/>
      <c r="AQ328" s="158"/>
      <c r="AR328" s="158"/>
      <c r="AS328" s="158"/>
      <c r="AT328" s="158"/>
      <c r="AU328" s="158"/>
      <c r="AV328" s="158"/>
      <c r="AW328" s="158"/>
      <c r="AX328" s="158"/>
      <c r="AY328" s="158"/>
      <c r="AZ328" s="158"/>
      <c r="BA328" s="158"/>
      <c r="BB328" s="158"/>
      <c r="BC328" s="158"/>
      <c r="BD328" s="158"/>
      <c r="BE328" s="158"/>
      <c r="BF328" s="158"/>
      <c r="BG328" s="158"/>
      <c r="BH328" s="158"/>
    </row>
    <row r="329" spans="1:60" outlineLevel="1" x14ac:dyDescent="0.2">
      <c r="A329" s="181"/>
      <c r="B329" s="213" t="s">
        <v>473</v>
      </c>
      <c r="C329" s="240"/>
      <c r="D329" s="229"/>
      <c r="E329" s="230"/>
      <c r="F329" s="231"/>
      <c r="G329" s="224"/>
      <c r="H329" s="179"/>
      <c r="I329" s="183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  <c r="AN329" s="158"/>
      <c r="AO329" s="158"/>
      <c r="AP329" s="158"/>
      <c r="AQ329" s="158"/>
      <c r="AR329" s="158"/>
      <c r="AS329" s="158"/>
      <c r="AT329" s="158"/>
      <c r="AU329" s="158"/>
      <c r="AV329" s="158"/>
      <c r="AW329" s="158"/>
      <c r="AX329" s="158"/>
      <c r="AY329" s="158"/>
      <c r="AZ329" s="158"/>
      <c r="BA329" s="158"/>
      <c r="BB329" s="158"/>
      <c r="BC329" s="158"/>
      <c r="BD329" s="158"/>
      <c r="BE329" s="158"/>
      <c r="BF329" s="158"/>
      <c r="BG329" s="158"/>
      <c r="BH329" s="158"/>
    </row>
    <row r="330" spans="1:60" outlineLevel="1" x14ac:dyDescent="0.2">
      <c r="A330" s="181">
        <v>70</v>
      </c>
      <c r="B330" s="164" t="s">
        <v>474</v>
      </c>
      <c r="C330" s="206" t="s">
        <v>475</v>
      </c>
      <c r="D330" s="168" t="s">
        <v>155</v>
      </c>
      <c r="E330" s="172">
        <v>9.1520000000000004E-2</v>
      </c>
      <c r="F330" s="177"/>
      <c r="G330" s="178">
        <f>E330*F330</f>
        <v>0</v>
      </c>
      <c r="H330" s="179" t="s">
        <v>456</v>
      </c>
      <c r="I330" s="183" t="s">
        <v>88</v>
      </c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>
        <v>21</v>
      </c>
      <c r="AN330" s="158"/>
      <c r="AO330" s="158"/>
      <c r="AP330" s="158"/>
      <c r="AQ330" s="158"/>
      <c r="AR330" s="158"/>
      <c r="AS330" s="158"/>
      <c r="AT330" s="158"/>
      <c r="AU330" s="158"/>
      <c r="AV330" s="158"/>
      <c r="AW330" s="158"/>
      <c r="AX330" s="158"/>
      <c r="AY330" s="158"/>
      <c r="AZ330" s="158"/>
      <c r="BA330" s="158"/>
      <c r="BB330" s="158"/>
      <c r="BC330" s="158"/>
      <c r="BD330" s="158"/>
      <c r="BE330" s="158"/>
      <c r="BF330" s="158"/>
      <c r="BG330" s="158"/>
      <c r="BH330" s="158"/>
    </row>
    <row r="331" spans="1:60" x14ac:dyDescent="0.2">
      <c r="A331" s="180" t="s">
        <v>63</v>
      </c>
      <c r="B331" s="163" t="s">
        <v>476</v>
      </c>
      <c r="C331" s="205" t="s">
        <v>477</v>
      </c>
      <c r="D331" s="166"/>
      <c r="E331" s="171"/>
      <c r="F331" s="225">
        <f>SUM(G332:G345)</f>
        <v>0</v>
      </c>
      <c r="G331" s="226"/>
      <c r="H331" s="176"/>
      <c r="I331" s="182"/>
    </row>
    <row r="332" spans="1:60" outlineLevel="1" x14ac:dyDescent="0.2">
      <c r="A332" s="181"/>
      <c r="B332" s="212" t="s">
        <v>478</v>
      </c>
      <c r="C332" s="239"/>
      <c r="D332" s="214"/>
      <c r="E332" s="218"/>
      <c r="F332" s="222"/>
      <c r="G332" s="223"/>
      <c r="H332" s="179"/>
      <c r="I332" s="183"/>
      <c r="J332" s="158"/>
      <c r="K332" s="158">
        <v>1</v>
      </c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  <c r="AN332" s="158"/>
      <c r="AO332" s="158"/>
      <c r="AP332" s="158"/>
      <c r="AQ332" s="158"/>
      <c r="AR332" s="158"/>
      <c r="AS332" s="158"/>
      <c r="AT332" s="158"/>
      <c r="AU332" s="158"/>
      <c r="AV332" s="158"/>
      <c r="AW332" s="158"/>
      <c r="AX332" s="158"/>
      <c r="AY332" s="158"/>
      <c r="AZ332" s="158"/>
      <c r="BA332" s="158"/>
      <c r="BB332" s="158"/>
      <c r="BC332" s="158"/>
      <c r="BD332" s="158"/>
      <c r="BE332" s="158"/>
      <c r="BF332" s="158"/>
      <c r="BG332" s="158"/>
      <c r="BH332" s="158"/>
    </row>
    <row r="333" spans="1:60" outlineLevel="1" x14ac:dyDescent="0.2">
      <c r="A333" s="181">
        <v>71</v>
      </c>
      <c r="B333" s="164" t="s">
        <v>479</v>
      </c>
      <c r="C333" s="206" t="s">
        <v>480</v>
      </c>
      <c r="D333" s="168" t="s">
        <v>113</v>
      </c>
      <c r="E333" s="172">
        <v>9.51</v>
      </c>
      <c r="F333" s="177"/>
      <c r="G333" s="178">
        <f>E333*F333</f>
        <v>0</v>
      </c>
      <c r="H333" s="179" t="s">
        <v>481</v>
      </c>
      <c r="I333" s="183" t="s">
        <v>88</v>
      </c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>
        <v>21</v>
      </c>
      <c r="AN333" s="158"/>
      <c r="AO333" s="158"/>
      <c r="AP333" s="158"/>
      <c r="AQ333" s="158"/>
      <c r="AR333" s="158"/>
      <c r="AS333" s="158"/>
      <c r="AT333" s="158"/>
      <c r="AU333" s="158"/>
      <c r="AV333" s="158"/>
      <c r="AW333" s="158"/>
      <c r="AX333" s="158"/>
      <c r="AY333" s="158"/>
      <c r="AZ333" s="158"/>
      <c r="BA333" s="158"/>
      <c r="BB333" s="158"/>
      <c r="BC333" s="158"/>
      <c r="BD333" s="158"/>
      <c r="BE333" s="158"/>
      <c r="BF333" s="158"/>
      <c r="BG333" s="158"/>
      <c r="BH333" s="158"/>
    </row>
    <row r="334" spans="1:60" outlineLevel="1" x14ac:dyDescent="0.2">
      <c r="A334" s="181"/>
      <c r="B334" s="164"/>
      <c r="C334" s="207" t="s">
        <v>482</v>
      </c>
      <c r="D334" s="170"/>
      <c r="E334" s="173">
        <v>2.2999999999999998</v>
      </c>
      <c r="F334" s="178"/>
      <c r="G334" s="178"/>
      <c r="H334" s="179"/>
      <c r="I334" s="183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  <c r="AN334" s="158"/>
      <c r="AO334" s="158"/>
      <c r="AP334" s="158"/>
      <c r="AQ334" s="158"/>
      <c r="AR334" s="158"/>
      <c r="AS334" s="158"/>
      <c r="AT334" s="158"/>
      <c r="AU334" s="158"/>
      <c r="AV334" s="158"/>
      <c r="AW334" s="158"/>
      <c r="AX334" s="158"/>
      <c r="AY334" s="158"/>
      <c r="AZ334" s="158"/>
      <c r="BA334" s="158"/>
      <c r="BB334" s="158"/>
      <c r="BC334" s="158"/>
      <c r="BD334" s="158"/>
      <c r="BE334" s="158"/>
      <c r="BF334" s="158"/>
      <c r="BG334" s="158"/>
      <c r="BH334" s="158"/>
    </row>
    <row r="335" spans="1:60" outlineLevel="1" x14ac:dyDescent="0.2">
      <c r="A335" s="181"/>
      <c r="B335" s="164"/>
      <c r="C335" s="207" t="s">
        <v>483</v>
      </c>
      <c r="D335" s="170"/>
      <c r="E335" s="173">
        <v>7.21</v>
      </c>
      <c r="F335" s="178"/>
      <c r="G335" s="178"/>
      <c r="H335" s="179"/>
      <c r="I335" s="183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  <c r="AN335" s="158"/>
      <c r="AO335" s="158"/>
      <c r="AP335" s="158"/>
      <c r="AQ335" s="158"/>
      <c r="AR335" s="158"/>
      <c r="AS335" s="158"/>
      <c r="AT335" s="158"/>
      <c r="AU335" s="158"/>
      <c r="AV335" s="158"/>
      <c r="AW335" s="158"/>
      <c r="AX335" s="158"/>
      <c r="AY335" s="158"/>
      <c r="AZ335" s="158"/>
      <c r="BA335" s="158"/>
      <c r="BB335" s="158"/>
      <c r="BC335" s="158"/>
      <c r="BD335" s="158"/>
      <c r="BE335" s="158"/>
      <c r="BF335" s="158"/>
      <c r="BG335" s="158"/>
      <c r="BH335" s="158"/>
    </row>
    <row r="336" spans="1:60" outlineLevel="1" x14ac:dyDescent="0.2">
      <c r="A336" s="181"/>
      <c r="B336" s="213" t="s">
        <v>484</v>
      </c>
      <c r="C336" s="240"/>
      <c r="D336" s="229"/>
      <c r="E336" s="230"/>
      <c r="F336" s="231"/>
      <c r="G336" s="224"/>
      <c r="H336" s="179"/>
      <c r="I336" s="183"/>
      <c r="J336" s="158"/>
      <c r="K336" s="158">
        <v>1</v>
      </c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  <c r="AN336" s="158"/>
      <c r="AO336" s="158"/>
      <c r="AP336" s="158"/>
      <c r="AQ336" s="158"/>
      <c r="AR336" s="158"/>
      <c r="AS336" s="158"/>
      <c r="AT336" s="158"/>
      <c r="AU336" s="158"/>
      <c r="AV336" s="158"/>
      <c r="AW336" s="158"/>
      <c r="AX336" s="158"/>
      <c r="AY336" s="158"/>
      <c r="AZ336" s="158"/>
      <c r="BA336" s="158"/>
      <c r="BB336" s="158"/>
      <c r="BC336" s="158"/>
      <c r="BD336" s="158"/>
      <c r="BE336" s="158"/>
      <c r="BF336" s="158"/>
      <c r="BG336" s="158"/>
      <c r="BH336" s="158"/>
    </row>
    <row r="337" spans="1:60" outlineLevel="1" x14ac:dyDescent="0.2">
      <c r="A337" s="181">
        <v>72</v>
      </c>
      <c r="B337" s="164" t="s">
        <v>485</v>
      </c>
      <c r="C337" s="206" t="s">
        <v>486</v>
      </c>
      <c r="D337" s="168" t="s">
        <v>113</v>
      </c>
      <c r="E337" s="172">
        <v>7.21</v>
      </c>
      <c r="F337" s="177"/>
      <c r="G337" s="178">
        <f>E337*F337</f>
        <v>0</v>
      </c>
      <c r="H337" s="179" t="s">
        <v>481</v>
      </c>
      <c r="I337" s="183" t="s">
        <v>88</v>
      </c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>
        <v>21</v>
      </c>
      <c r="AN337" s="158"/>
      <c r="AO337" s="158"/>
      <c r="AP337" s="158"/>
      <c r="AQ337" s="158"/>
      <c r="AR337" s="158"/>
      <c r="AS337" s="158"/>
      <c r="AT337" s="158"/>
      <c r="AU337" s="158"/>
      <c r="AV337" s="158"/>
      <c r="AW337" s="158"/>
      <c r="AX337" s="158"/>
      <c r="AY337" s="158"/>
      <c r="AZ337" s="158"/>
      <c r="BA337" s="158"/>
      <c r="BB337" s="158"/>
      <c r="BC337" s="158"/>
      <c r="BD337" s="158"/>
      <c r="BE337" s="158"/>
      <c r="BF337" s="158"/>
      <c r="BG337" s="158"/>
      <c r="BH337" s="158"/>
    </row>
    <row r="338" spans="1:60" outlineLevel="1" x14ac:dyDescent="0.2">
      <c r="A338" s="181"/>
      <c r="B338" s="164"/>
      <c r="C338" s="207" t="s">
        <v>483</v>
      </c>
      <c r="D338" s="170"/>
      <c r="E338" s="173">
        <v>7.21</v>
      </c>
      <c r="F338" s="178"/>
      <c r="G338" s="178"/>
      <c r="H338" s="179"/>
      <c r="I338" s="183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  <c r="AN338" s="158"/>
      <c r="AO338" s="158"/>
      <c r="AP338" s="158"/>
      <c r="AQ338" s="158"/>
      <c r="AR338" s="158"/>
      <c r="AS338" s="158"/>
      <c r="AT338" s="158"/>
      <c r="AU338" s="158"/>
      <c r="AV338" s="158"/>
      <c r="AW338" s="158"/>
      <c r="AX338" s="158"/>
      <c r="AY338" s="158"/>
      <c r="AZ338" s="158"/>
      <c r="BA338" s="158"/>
      <c r="BB338" s="158"/>
      <c r="BC338" s="158"/>
      <c r="BD338" s="158"/>
      <c r="BE338" s="158"/>
      <c r="BF338" s="158"/>
      <c r="BG338" s="158"/>
      <c r="BH338" s="158"/>
    </row>
    <row r="339" spans="1:60" ht="22.5" outlineLevel="1" x14ac:dyDescent="0.2">
      <c r="A339" s="181">
        <v>73</v>
      </c>
      <c r="B339" s="164" t="s">
        <v>487</v>
      </c>
      <c r="C339" s="206" t="s">
        <v>488</v>
      </c>
      <c r="D339" s="168" t="s">
        <v>86</v>
      </c>
      <c r="E339" s="172">
        <v>0.14853</v>
      </c>
      <c r="F339" s="177"/>
      <c r="G339" s="178">
        <f>E339*F339</f>
        <v>0</v>
      </c>
      <c r="H339" s="179" t="s">
        <v>186</v>
      </c>
      <c r="I339" s="183" t="s">
        <v>88</v>
      </c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>
        <v>21</v>
      </c>
      <c r="AN339" s="158"/>
      <c r="AO339" s="158"/>
      <c r="AP339" s="158"/>
      <c r="AQ339" s="158"/>
      <c r="AR339" s="158"/>
      <c r="AS339" s="158"/>
      <c r="AT339" s="158"/>
      <c r="AU339" s="158"/>
      <c r="AV339" s="158"/>
      <c r="AW339" s="158"/>
      <c r="AX339" s="158"/>
      <c r="AY339" s="158"/>
      <c r="AZ339" s="158"/>
      <c r="BA339" s="158"/>
      <c r="BB339" s="158"/>
      <c r="BC339" s="158"/>
      <c r="BD339" s="158"/>
      <c r="BE339" s="158"/>
      <c r="BF339" s="158"/>
      <c r="BG339" s="158"/>
      <c r="BH339" s="158"/>
    </row>
    <row r="340" spans="1:60" outlineLevel="1" x14ac:dyDescent="0.2">
      <c r="A340" s="181"/>
      <c r="B340" s="164"/>
      <c r="C340" s="207" t="s">
        <v>489</v>
      </c>
      <c r="D340" s="170"/>
      <c r="E340" s="173">
        <v>0.14849999999999999</v>
      </c>
      <c r="F340" s="178"/>
      <c r="G340" s="178"/>
      <c r="H340" s="179"/>
      <c r="I340" s="183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  <c r="AN340" s="158"/>
      <c r="AO340" s="158"/>
      <c r="AP340" s="158"/>
      <c r="AQ340" s="158"/>
      <c r="AR340" s="158"/>
      <c r="AS340" s="158"/>
      <c r="AT340" s="158"/>
      <c r="AU340" s="158"/>
      <c r="AV340" s="158"/>
      <c r="AW340" s="158"/>
      <c r="AX340" s="158"/>
      <c r="AY340" s="158"/>
      <c r="AZ340" s="158"/>
      <c r="BA340" s="158"/>
      <c r="BB340" s="158"/>
      <c r="BC340" s="158"/>
      <c r="BD340" s="158"/>
      <c r="BE340" s="158"/>
      <c r="BF340" s="158"/>
      <c r="BG340" s="158"/>
      <c r="BH340" s="158"/>
    </row>
    <row r="341" spans="1:60" ht="22.5" outlineLevel="1" x14ac:dyDescent="0.2">
      <c r="A341" s="181">
        <v>74</v>
      </c>
      <c r="B341" s="164" t="s">
        <v>490</v>
      </c>
      <c r="C341" s="206" t="s">
        <v>491</v>
      </c>
      <c r="D341" s="168" t="s">
        <v>113</v>
      </c>
      <c r="E341" s="172">
        <v>2.3690000000000002</v>
      </c>
      <c r="F341" s="177"/>
      <c r="G341" s="178">
        <f>E341*F341</f>
        <v>0</v>
      </c>
      <c r="H341" s="179" t="s">
        <v>186</v>
      </c>
      <c r="I341" s="183" t="s">
        <v>88</v>
      </c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>
        <v>21</v>
      </c>
      <c r="AN341" s="158"/>
      <c r="AO341" s="158"/>
      <c r="AP341" s="158"/>
      <c r="AQ341" s="158"/>
      <c r="AR341" s="158"/>
      <c r="AS341" s="158"/>
      <c r="AT341" s="158"/>
      <c r="AU341" s="158"/>
      <c r="AV341" s="158"/>
      <c r="AW341" s="158"/>
      <c r="AX341" s="158"/>
      <c r="AY341" s="158"/>
      <c r="AZ341" s="158"/>
      <c r="BA341" s="158"/>
      <c r="BB341" s="158"/>
      <c r="BC341" s="158"/>
      <c r="BD341" s="158"/>
      <c r="BE341" s="158"/>
      <c r="BF341" s="158"/>
      <c r="BG341" s="158"/>
      <c r="BH341" s="158"/>
    </row>
    <row r="342" spans="1:60" outlineLevel="1" x14ac:dyDescent="0.2">
      <c r="A342" s="181"/>
      <c r="B342" s="164"/>
      <c r="C342" s="207" t="s">
        <v>492</v>
      </c>
      <c r="D342" s="170"/>
      <c r="E342" s="173">
        <v>2.3690000000000002</v>
      </c>
      <c r="F342" s="178"/>
      <c r="G342" s="178"/>
      <c r="H342" s="179"/>
      <c r="I342" s="183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  <c r="AN342" s="158"/>
      <c r="AO342" s="158"/>
      <c r="AP342" s="158"/>
      <c r="AQ342" s="158"/>
      <c r="AR342" s="158"/>
      <c r="AS342" s="158"/>
      <c r="AT342" s="158"/>
      <c r="AU342" s="158"/>
      <c r="AV342" s="158"/>
      <c r="AW342" s="158"/>
      <c r="AX342" s="158"/>
      <c r="AY342" s="158"/>
      <c r="AZ342" s="158"/>
      <c r="BA342" s="158"/>
      <c r="BB342" s="158"/>
      <c r="BC342" s="158"/>
      <c r="BD342" s="158"/>
      <c r="BE342" s="158"/>
      <c r="BF342" s="158"/>
      <c r="BG342" s="158"/>
      <c r="BH342" s="158"/>
    </row>
    <row r="343" spans="1:60" outlineLevel="1" x14ac:dyDescent="0.2">
      <c r="A343" s="181"/>
      <c r="B343" s="213" t="s">
        <v>493</v>
      </c>
      <c r="C343" s="240"/>
      <c r="D343" s="229"/>
      <c r="E343" s="230"/>
      <c r="F343" s="231"/>
      <c r="G343" s="224"/>
      <c r="H343" s="179"/>
      <c r="I343" s="183"/>
      <c r="J343" s="158"/>
      <c r="K343" s="158">
        <v>1</v>
      </c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  <c r="AN343" s="158"/>
      <c r="AO343" s="158"/>
      <c r="AP343" s="158"/>
      <c r="AQ343" s="158"/>
      <c r="AR343" s="158"/>
      <c r="AS343" s="158"/>
      <c r="AT343" s="158"/>
      <c r="AU343" s="158"/>
      <c r="AV343" s="158"/>
      <c r="AW343" s="158"/>
      <c r="AX343" s="158"/>
      <c r="AY343" s="158"/>
      <c r="AZ343" s="158"/>
      <c r="BA343" s="158"/>
      <c r="BB343" s="158"/>
      <c r="BC343" s="158"/>
      <c r="BD343" s="158"/>
      <c r="BE343" s="158"/>
      <c r="BF343" s="158"/>
      <c r="BG343" s="158"/>
      <c r="BH343" s="158"/>
    </row>
    <row r="344" spans="1:60" outlineLevel="1" x14ac:dyDescent="0.2">
      <c r="A344" s="181"/>
      <c r="B344" s="213" t="s">
        <v>494</v>
      </c>
      <c r="C344" s="240"/>
      <c r="D344" s="229"/>
      <c r="E344" s="230"/>
      <c r="F344" s="231"/>
      <c r="G344" s="224"/>
      <c r="H344" s="179"/>
      <c r="I344" s="183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  <c r="AP344" s="158"/>
      <c r="AQ344" s="158"/>
      <c r="AR344" s="158"/>
      <c r="AS344" s="158"/>
      <c r="AT344" s="158"/>
      <c r="AU344" s="158"/>
      <c r="AV344" s="158"/>
      <c r="AW344" s="158"/>
      <c r="AX344" s="158"/>
      <c r="AY344" s="158"/>
      <c r="AZ344" s="158"/>
      <c r="BA344" s="158"/>
      <c r="BB344" s="158"/>
      <c r="BC344" s="158"/>
      <c r="BD344" s="158"/>
      <c r="BE344" s="158"/>
      <c r="BF344" s="158"/>
      <c r="BG344" s="158"/>
      <c r="BH344" s="158"/>
    </row>
    <row r="345" spans="1:60" outlineLevel="1" x14ac:dyDescent="0.2">
      <c r="A345" s="181">
        <v>75</v>
      </c>
      <c r="B345" s="164" t="s">
        <v>495</v>
      </c>
      <c r="C345" s="206" t="s">
        <v>496</v>
      </c>
      <c r="D345" s="168" t="s">
        <v>155</v>
      </c>
      <c r="E345" s="172">
        <v>3.2210000000000003E-2</v>
      </c>
      <c r="F345" s="177"/>
      <c r="G345" s="178">
        <f>E345*F345</f>
        <v>0</v>
      </c>
      <c r="H345" s="179" t="s">
        <v>481</v>
      </c>
      <c r="I345" s="183" t="s">
        <v>88</v>
      </c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>
        <v>21</v>
      </c>
      <c r="AN345" s="158"/>
      <c r="AO345" s="158"/>
      <c r="AP345" s="158"/>
      <c r="AQ345" s="158"/>
      <c r="AR345" s="158"/>
      <c r="AS345" s="158"/>
      <c r="AT345" s="158"/>
      <c r="AU345" s="158"/>
      <c r="AV345" s="158"/>
      <c r="AW345" s="158"/>
      <c r="AX345" s="158"/>
      <c r="AY345" s="158"/>
      <c r="AZ345" s="158"/>
      <c r="BA345" s="158"/>
      <c r="BB345" s="158"/>
      <c r="BC345" s="158"/>
      <c r="BD345" s="158"/>
      <c r="BE345" s="158"/>
      <c r="BF345" s="158"/>
      <c r="BG345" s="158"/>
      <c r="BH345" s="158"/>
    </row>
    <row r="346" spans="1:60" x14ac:dyDescent="0.2">
      <c r="A346" s="180" t="s">
        <v>63</v>
      </c>
      <c r="B346" s="163" t="s">
        <v>497</v>
      </c>
      <c r="C346" s="205" t="s">
        <v>498</v>
      </c>
      <c r="D346" s="166"/>
      <c r="E346" s="171"/>
      <c r="F346" s="225">
        <f>SUM(G347:G354)</f>
        <v>0</v>
      </c>
      <c r="G346" s="226"/>
      <c r="H346" s="176"/>
      <c r="I346" s="182"/>
    </row>
    <row r="347" spans="1:60" outlineLevel="1" x14ac:dyDescent="0.2">
      <c r="A347" s="181"/>
      <c r="B347" s="212" t="s">
        <v>499</v>
      </c>
      <c r="C347" s="239"/>
      <c r="D347" s="214"/>
      <c r="E347" s="218"/>
      <c r="F347" s="222"/>
      <c r="G347" s="223"/>
      <c r="H347" s="179"/>
      <c r="I347" s="183"/>
      <c r="J347" s="158"/>
      <c r="K347" s="158">
        <v>1</v>
      </c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158"/>
      <c r="AR347" s="158"/>
      <c r="AS347" s="158"/>
      <c r="AT347" s="158"/>
      <c r="AU347" s="158"/>
      <c r="AV347" s="158"/>
      <c r="AW347" s="158"/>
      <c r="AX347" s="158"/>
      <c r="AY347" s="158"/>
      <c r="AZ347" s="158"/>
      <c r="BA347" s="158"/>
      <c r="BB347" s="158"/>
      <c r="BC347" s="158"/>
      <c r="BD347" s="158"/>
      <c r="BE347" s="158"/>
      <c r="BF347" s="158"/>
      <c r="BG347" s="158"/>
      <c r="BH347" s="158"/>
    </row>
    <row r="348" spans="1:60" outlineLevel="1" x14ac:dyDescent="0.2">
      <c r="A348" s="181"/>
      <c r="B348" s="213" t="s">
        <v>500</v>
      </c>
      <c r="C348" s="240"/>
      <c r="D348" s="229"/>
      <c r="E348" s="230"/>
      <c r="F348" s="231"/>
      <c r="G348" s="224"/>
      <c r="H348" s="179"/>
      <c r="I348" s="183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  <c r="AN348" s="158"/>
      <c r="AO348" s="158"/>
      <c r="AP348" s="158"/>
      <c r="AQ348" s="158"/>
      <c r="AR348" s="158"/>
      <c r="AS348" s="158"/>
      <c r="AT348" s="158"/>
      <c r="AU348" s="158"/>
      <c r="AV348" s="158"/>
      <c r="AW348" s="158"/>
      <c r="AX348" s="158"/>
      <c r="AY348" s="158"/>
      <c r="AZ348" s="158"/>
      <c r="BA348" s="158"/>
      <c r="BB348" s="158"/>
      <c r="BC348" s="158"/>
      <c r="BD348" s="158"/>
      <c r="BE348" s="158"/>
      <c r="BF348" s="158"/>
      <c r="BG348" s="158"/>
      <c r="BH348" s="158"/>
    </row>
    <row r="349" spans="1:60" outlineLevel="1" x14ac:dyDescent="0.2">
      <c r="A349" s="181"/>
      <c r="B349" s="213" t="s">
        <v>501</v>
      </c>
      <c r="C349" s="240"/>
      <c r="D349" s="229"/>
      <c r="E349" s="230"/>
      <c r="F349" s="231"/>
      <c r="G349" s="224"/>
      <c r="H349" s="179"/>
      <c r="I349" s="183"/>
      <c r="J349" s="158"/>
      <c r="K349" s="158">
        <v>2</v>
      </c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  <c r="AN349" s="158"/>
      <c r="AO349" s="158"/>
      <c r="AP349" s="158"/>
      <c r="AQ349" s="158"/>
      <c r="AR349" s="158"/>
      <c r="AS349" s="158"/>
      <c r="AT349" s="158"/>
      <c r="AU349" s="158"/>
      <c r="AV349" s="158"/>
      <c r="AW349" s="158"/>
      <c r="AX349" s="158"/>
      <c r="AY349" s="158"/>
      <c r="AZ349" s="158"/>
      <c r="BA349" s="158"/>
      <c r="BB349" s="158"/>
      <c r="BC349" s="158"/>
      <c r="BD349" s="158"/>
      <c r="BE349" s="158"/>
      <c r="BF349" s="158"/>
      <c r="BG349" s="158"/>
      <c r="BH349" s="158"/>
    </row>
    <row r="350" spans="1:60" outlineLevel="1" x14ac:dyDescent="0.2">
      <c r="A350" s="181">
        <v>76</v>
      </c>
      <c r="B350" s="164" t="s">
        <v>502</v>
      </c>
      <c r="C350" s="206" t="s">
        <v>503</v>
      </c>
      <c r="D350" s="168" t="s">
        <v>318</v>
      </c>
      <c r="E350" s="172">
        <v>4.5</v>
      </c>
      <c r="F350" s="177"/>
      <c r="G350" s="178">
        <f>E350*F350</f>
        <v>0</v>
      </c>
      <c r="H350" s="179" t="s">
        <v>504</v>
      </c>
      <c r="I350" s="183" t="s">
        <v>88</v>
      </c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>
        <v>21</v>
      </c>
      <c r="AN350" s="158"/>
      <c r="AO350" s="158"/>
      <c r="AP350" s="158"/>
      <c r="AQ350" s="158"/>
      <c r="AR350" s="158"/>
      <c r="AS350" s="158"/>
      <c r="AT350" s="158"/>
      <c r="AU350" s="158"/>
      <c r="AV350" s="158"/>
      <c r="AW350" s="158"/>
      <c r="AX350" s="158"/>
      <c r="AY350" s="158"/>
      <c r="AZ350" s="158"/>
      <c r="BA350" s="158"/>
      <c r="BB350" s="158"/>
      <c r="BC350" s="158"/>
      <c r="BD350" s="158"/>
      <c r="BE350" s="158"/>
      <c r="BF350" s="158"/>
      <c r="BG350" s="158"/>
      <c r="BH350" s="158"/>
    </row>
    <row r="351" spans="1:60" outlineLevel="1" x14ac:dyDescent="0.2">
      <c r="A351" s="181"/>
      <c r="B351" s="164"/>
      <c r="C351" s="207" t="s">
        <v>505</v>
      </c>
      <c r="D351" s="170"/>
      <c r="E351" s="173">
        <v>4.5</v>
      </c>
      <c r="F351" s="178"/>
      <c r="G351" s="178"/>
      <c r="H351" s="179"/>
      <c r="I351" s="183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  <c r="AN351" s="158"/>
      <c r="AO351" s="158"/>
      <c r="AP351" s="158"/>
      <c r="AQ351" s="158"/>
      <c r="AR351" s="158"/>
      <c r="AS351" s="158"/>
      <c r="AT351" s="158"/>
      <c r="AU351" s="158"/>
      <c r="AV351" s="158"/>
      <c r="AW351" s="158"/>
      <c r="AX351" s="158"/>
      <c r="AY351" s="158"/>
      <c r="AZ351" s="158"/>
      <c r="BA351" s="158"/>
      <c r="BB351" s="158"/>
      <c r="BC351" s="158"/>
      <c r="BD351" s="158"/>
      <c r="BE351" s="158"/>
      <c r="BF351" s="158"/>
      <c r="BG351" s="158"/>
      <c r="BH351" s="158"/>
    </row>
    <row r="352" spans="1:60" outlineLevel="1" x14ac:dyDescent="0.2">
      <c r="A352" s="181"/>
      <c r="B352" s="213" t="s">
        <v>506</v>
      </c>
      <c r="C352" s="240"/>
      <c r="D352" s="229"/>
      <c r="E352" s="230"/>
      <c r="F352" s="231"/>
      <c r="G352" s="224"/>
      <c r="H352" s="179"/>
      <c r="I352" s="183"/>
      <c r="J352" s="158"/>
      <c r="K352" s="158">
        <v>1</v>
      </c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  <c r="AN352" s="158"/>
      <c r="AO352" s="158"/>
      <c r="AP352" s="158"/>
      <c r="AQ352" s="158"/>
      <c r="AR352" s="158"/>
      <c r="AS352" s="158"/>
      <c r="AT352" s="158"/>
      <c r="AU352" s="158"/>
      <c r="AV352" s="158"/>
      <c r="AW352" s="158"/>
      <c r="AX352" s="158"/>
      <c r="AY352" s="158"/>
      <c r="AZ352" s="158"/>
      <c r="BA352" s="158"/>
      <c r="BB352" s="158"/>
      <c r="BC352" s="158"/>
      <c r="BD352" s="158"/>
      <c r="BE352" s="158"/>
      <c r="BF352" s="158"/>
      <c r="BG352" s="158"/>
      <c r="BH352" s="158"/>
    </row>
    <row r="353" spans="1:60" outlineLevel="1" x14ac:dyDescent="0.2">
      <c r="A353" s="181">
        <v>77</v>
      </c>
      <c r="B353" s="164" t="s">
        <v>507</v>
      </c>
      <c r="C353" s="206" t="s">
        <v>508</v>
      </c>
      <c r="D353" s="168" t="s">
        <v>318</v>
      </c>
      <c r="E353" s="172">
        <v>2.7</v>
      </c>
      <c r="F353" s="177"/>
      <c r="G353" s="178">
        <f>E353*F353</f>
        <v>0</v>
      </c>
      <c r="H353" s="179" t="s">
        <v>504</v>
      </c>
      <c r="I353" s="183" t="s">
        <v>88</v>
      </c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>
        <v>21</v>
      </c>
      <c r="AN353" s="158"/>
      <c r="AO353" s="158"/>
      <c r="AP353" s="158"/>
      <c r="AQ353" s="158"/>
      <c r="AR353" s="158"/>
      <c r="AS353" s="158"/>
      <c r="AT353" s="158"/>
      <c r="AU353" s="158"/>
      <c r="AV353" s="158"/>
      <c r="AW353" s="158"/>
      <c r="AX353" s="158"/>
      <c r="AY353" s="158"/>
      <c r="AZ353" s="158"/>
      <c r="BA353" s="158"/>
      <c r="BB353" s="158"/>
      <c r="BC353" s="158"/>
      <c r="BD353" s="158"/>
      <c r="BE353" s="158"/>
      <c r="BF353" s="158"/>
      <c r="BG353" s="158"/>
      <c r="BH353" s="158"/>
    </row>
    <row r="354" spans="1:60" outlineLevel="1" x14ac:dyDescent="0.2">
      <c r="A354" s="181"/>
      <c r="B354" s="164"/>
      <c r="C354" s="207" t="s">
        <v>431</v>
      </c>
      <c r="D354" s="170"/>
      <c r="E354" s="173">
        <v>2.7</v>
      </c>
      <c r="F354" s="178"/>
      <c r="G354" s="178"/>
      <c r="H354" s="179"/>
      <c r="I354" s="183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  <c r="AN354" s="158"/>
      <c r="AO354" s="158"/>
      <c r="AP354" s="158"/>
      <c r="AQ354" s="158"/>
      <c r="AR354" s="158"/>
      <c r="AS354" s="158"/>
      <c r="AT354" s="158"/>
      <c r="AU354" s="158"/>
      <c r="AV354" s="158"/>
      <c r="AW354" s="158"/>
      <c r="AX354" s="158"/>
      <c r="AY354" s="158"/>
      <c r="AZ354" s="158"/>
      <c r="BA354" s="158"/>
      <c r="BB354" s="158"/>
      <c r="BC354" s="158"/>
      <c r="BD354" s="158"/>
      <c r="BE354" s="158"/>
      <c r="BF354" s="158"/>
      <c r="BG354" s="158"/>
      <c r="BH354" s="158"/>
    </row>
    <row r="355" spans="1:60" x14ac:dyDescent="0.2">
      <c r="A355" s="180" t="s">
        <v>63</v>
      </c>
      <c r="B355" s="163" t="s">
        <v>509</v>
      </c>
      <c r="C355" s="205" t="s">
        <v>510</v>
      </c>
      <c r="D355" s="166"/>
      <c r="E355" s="171"/>
      <c r="F355" s="225">
        <f>SUM(G356:G373)</f>
        <v>0</v>
      </c>
      <c r="G355" s="226"/>
      <c r="H355" s="176"/>
      <c r="I355" s="182"/>
    </row>
    <row r="356" spans="1:60" outlineLevel="1" x14ac:dyDescent="0.2">
      <c r="A356" s="181"/>
      <c r="B356" s="212" t="s">
        <v>511</v>
      </c>
      <c r="C356" s="239"/>
      <c r="D356" s="214"/>
      <c r="E356" s="218"/>
      <c r="F356" s="222"/>
      <c r="G356" s="223"/>
      <c r="H356" s="179"/>
      <c r="I356" s="183"/>
      <c r="J356" s="158"/>
      <c r="K356" s="158">
        <v>1</v>
      </c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  <c r="AN356" s="158"/>
      <c r="AO356" s="158"/>
      <c r="AP356" s="158"/>
      <c r="AQ356" s="158"/>
      <c r="AR356" s="158"/>
      <c r="AS356" s="158"/>
      <c r="AT356" s="158"/>
      <c r="AU356" s="158"/>
      <c r="AV356" s="158"/>
      <c r="AW356" s="158"/>
      <c r="AX356" s="158"/>
      <c r="AY356" s="158"/>
      <c r="AZ356" s="158"/>
      <c r="BA356" s="158"/>
      <c r="BB356" s="158"/>
      <c r="BC356" s="158"/>
      <c r="BD356" s="158"/>
      <c r="BE356" s="158"/>
      <c r="BF356" s="158"/>
      <c r="BG356" s="158"/>
      <c r="BH356" s="158"/>
    </row>
    <row r="357" spans="1:60" outlineLevel="1" x14ac:dyDescent="0.2">
      <c r="A357" s="181">
        <v>78</v>
      </c>
      <c r="B357" s="164" t="s">
        <v>512</v>
      </c>
      <c r="C357" s="206" t="s">
        <v>513</v>
      </c>
      <c r="D357" s="168" t="s">
        <v>318</v>
      </c>
      <c r="E357" s="172">
        <v>5.04</v>
      </c>
      <c r="F357" s="177"/>
      <c r="G357" s="178">
        <f>E357*F357</f>
        <v>0</v>
      </c>
      <c r="H357" s="179" t="s">
        <v>514</v>
      </c>
      <c r="I357" s="183" t="s">
        <v>88</v>
      </c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>
        <v>21</v>
      </c>
      <c r="AN357" s="158"/>
      <c r="AO357" s="158"/>
      <c r="AP357" s="158"/>
      <c r="AQ357" s="158"/>
      <c r="AR357" s="158"/>
      <c r="AS357" s="158"/>
      <c r="AT357" s="158"/>
      <c r="AU357" s="158"/>
      <c r="AV357" s="158"/>
      <c r="AW357" s="158"/>
      <c r="AX357" s="158"/>
      <c r="AY357" s="158"/>
      <c r="AZ357" s="158"/>
      <c r="BA357" s="158"/>
      <c r="BB357" s="158"/>
      <c r="BC357" s="158"/>
      <c r="BD357" s="158"/>
      <c r="BE357" s="158"/>
      <c r="BF357" s="158"/>
      <c r="BG357" s="158"/>
      <c r="BH357" s="158"/>
    </row>
    <row r="358" spans="1:60" outlineLevel="1" x14ac:dyDescent="0.2">
      <c r="A358" s="181"/>
      <c r="B358" s="164"/>
      <c r="C358" s="242" t="s">
        <v>515</v>
      </c>
      <c r="D358" s="216"/>
      <c r="E358" s="220"/>
      <c r="F358" s="227"/>
      <c r="G358" s="228"/>
      <c r="H358" s="179"/>
      <c r="I358" s="183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  <c r="AN358" s="158"/>
      <c r="AO358" s="158"/>
      <c r="AP358" s="158"/>
      <c r="AQ358" s="158"/>
      <c r="AR358" s="158"/>
      <c r="AS358" s="158"/>
      <c r="AT358" s="158"/>
      <c r="AU358" s="158"/>
      <c r="AV358" s="158"/>
      <c r="AW358" s="158"/>
      <c r="AX358" s="158"/>
      <c r="AY358" s="158"/>
      <c r="AZ358" s="158"/>
      <c r="BA358" s="211" t="str">
        <f>C358</f>
        <v>Montáž plastových dveří včetně dodávky a montáže PU pěny.</v>
      </c>
      <c r="BB358" s="158"/>
      <c r="BC358" s="158"/>
      <c r="BD358" s="158"/>
      <c r="BE358" s="158"/>
      <c r="BF358" s="158"/>
      <c r="BG358" s="158"/>
      <c r="BH358" s="158"/>
    </row>
    <row r="359" spans="1:60" outlineLevel="1" x14ac:dyDescent="0.2">
      <c r="A359" s="181"/>
      <c r="B359" s="164"/>
      <c r="C359" s="207" t="s">
        <v>516</v>
      </c>
      <c r="D359" s="170"/>
      <c r="E359" s="173">
        <v>5.04</v>
      </c>
      <c r="F359" s="178"/>
      <c r="G359" s="178"/>
      <c r="H359" s="179"/>
      <c r="I359" s="183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  <c r="AN359" s="158"/>
      <c r="AO359" s="158"/>
      <c r="AP359" s="158"/>
      <c r="AQ359" s="158"/>
      <c r="AR359" s="158"/>
      <c r="AS359" s="158"/>
      <c r="AT359" s="158"/>
      <c r="AU359" s="158"/>
      <c r="AV359" s="158"/>
      <c r="AW359" s="158"/>
      <c r="AX359" s="158"/>
      <c r="AY359" s="158"/>
      <c r="AZ359" s="158"/>
      <c r="BA359" s="158"/>
      <c r="BB359" s="158"/>
      <c r="BC359" s="158"/>
      <c r="BD359" s="158"/>
      <c r="BE359" s="158"/>
      <c r="BF359" s="158"/>
      <c r="BG359" s="158"/>
      <c r="BH359" s="158"/>
    </row>
    <row r="360" spans="1:60" outlineLevel="1" x14ac:dyDescent="0.2">
      <c r="A360" s="181"/>
      <c r="B360" s="213" t="s">
        <v>517</v>
      </c>
      <c r="C360" s="240"/>
      <c r="D360" s="229"/>
      <c r="E360" s="230"/>
      <c r="F360" s="231"/>
      <c r="G360" s="224"/>
      <c r="H360" s="179"/>
      <c r="I360" s="183"/>
      <c r="J360" s="158"/>
      <c r="K360" s="158">
        <v>1</v>
      </c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  <c r="AN360" s="158"/>
      <c r="AO360" s="158"/>
      <c r="AP360" s="158"/>
      <c r="AQ360" s="158"/>
      <c r="AR360" s="158"/>
      <c r="AS360" s="158"/>
      <c r="AT360" s="158"/>
      <c r="AU360" s="158"/>
      <c r="AV360" s="158"/>
      <c r="AW360" s="158"/>
      <c r="AX360" s="158"/>
      <c r="AY360" s="158"/>
      <c r="AZ360" s="158"/>
      <c r="BA360" s="158"/>
      <c r="BB360" s="158"/>
      <c r="BC360" s="158"/>
      <c r="BD360" s="158"/>
      <c r="BE360" s="158"/>
      <c r="BF360" s="158"/>
      <c r="BG360" s="158"/>
      <c r="BH360" s="158"/>
    </row>
    <row r="361" spans="1:60" outlineLevel="1" x14ac:dyDescent="0.2">
      <c r="A361" s="181">
        <v>79</v>
      </c>
      <c r="B361" s="164" t="s">
        <v>518</v>
      </c>
      <c r="C361" s="206" t="s">
        <v>519</v>
      </c>
      <c r="D361" s="168" t="s">
        <v>133</v>
      </c>
      <c r="E361" s="172">
        <v>3</v>
      </c>
      <c r="F361" s="177"/>
      <c r="G361" s="178">
        <f>E361*F361</f>
        <v>0</v>
      </c>
      <c r="H361" s="179" t="s">
        <v>514</v>
      </c>
      <c r="I361" s="183" t="s">
        <v>88</v>
      </c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>
        <v>21</v>
      </c>
      <c r="AN361" s="158"/>
      <c r="AO361" s="158"/>
      <c r="AP361" s="158"/>
      <c r="AQ361" s="158"/>
      <c r="AR361" s="158"/>
      <c r="AS361" s="158"/>
      <c r="AT361" s="158"/>
      <c r="AU361" s="158"/>
      <c r="AV361" s="158"/>
      <c r="AW361" s="158"/>
      <c r="AX361" s="158"/>
      <c r="AY361" s="158"/>
      <c r="AZ361" s="158"/>
      <c r="BA361" s="158"/>
      <c r="BB361" s="158"/>
      <c r="BC361" s="158"/>
      <c r="BD361" s="158"/>
      <c r="BE361" s="158"/>
      <c r="BF361" s="158"/>
      <c r="BG361" s="158"/>
      <c r="BH361" s="158"/>
    </row>
    <row r="362" spans="1:60" outlineLevel="1" x14ac:dyDescent="0.2">
      <c r="A362" s="181"/>
      <c r="B362" s="164"/>
      <c r="C362" s="207" t="s">
        <v>313</v>
      </c>
      <c r="D362" s="170"/>
      <c r="E362" s="173">
        <v>3</v>
      </c>
      <c r="F362" s="178"/>
      <c r="G362" s="178"/>
      <c r="H362" s="179"/>
      <c r="I362" s="183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  <c r="AN362" s="158"/>
      <c r="AO362" s="158"/>
      <c r="AP362" s="158"/>
      <c r="AQ362" s="158"/>
      <c r="AR362" s="158"/>
      <c r="AS362" s="158"/>
      <c r="AT362" s="158"/>
      <c r="AU362" s="158"/>
      <c r="AV362" s="158"/>
      <c r="AW362" s="158"/>
      <c r="AX362" s="158"/>
      <c r="AY362" s="158"/>
      <c r="AZ362" s="158"/>
      <c r="BA362" s="158"/>
      <c r="BB362" s="158"/>
      <c r="BC362" s="158"/>
      <c r="BD362" s="158"/>
      <c r="BE362" s="158"/>
      <c r="BF362" s="158"/>
      <c r="BG362" s="158"/>
      <c r="BH362" s="158"/>
    </row>
    <row r="363" spans="1:60" outlineLevel="1" x14ac:dyDescent="0.2">
      <c r="A363" s="181"/>
      <c r="B363" s="213" t="s">
        <v>520</v>
      </c>
      <c r="C363" s="240"/>
      <c r="D363" s="229"/>
      <c r="E363" s="230"/>
      <c r="F363" s="231"/>
      <c r="G363" s="224"/>
      <c r="H363" s="179"/>
      <c r="I363" s="183"/>
      <c r="J363" s="158"/>
      <c r="K363" s="158">
        <v>1</v>
      </c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  <c r="AN363" s="158"/>
      <c r="AO363" s="158"/>
      <c r="AP363" s="158"/>
      <c r="AQ363" s="158"/>
      <c r="AR363" s="158"/>
      <c r="AS363" s="158"/>
      <c r="AT363" s="158"/>
      <c r="AU363" s="158"/>
      <c r="AV363" s="158"/>
      <c r="AW363" s="158"/>
      <c r="AX363" s="158"/>
      <c r="AY363" s="158"/>
      <c r="AZ363" s="158"/>
      <c r="BA363" s="158"/>
      <c r="BB363" s="158"/>
      <c r="BC363" s="158"/>
      <c r="BD363" s="158"/>
      <c r="BE363" s="158"/>
      <c r="BF363" s="158"/>
      <c r="BG363" s="158"/>
      <c r="BH363" s="158"/>
    </row>
    <row r="364" spans="1:60" outlineLevel="1" x14ac:dyDescent="0.2">
      <c r="A364" s="181"/>
      <c r="B364" s="213" t="s">
        <v>521</v>
      </c>
      <c r="C364" s="240"/>
      <c r="D364" s="229"/>
      <c r="E364" s="230"/>
      <c r="F364" s="231"/>
      <c r="G364" s="224"/>
      <c r="H364" s="179"/>
      <c r="I364" s="183"/>
      <c r="J364" s="158"/>
      <c r="K364" s="158">
        <v>2</v>
      </c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  <c r="AN364" s="158"/>
      <c r="AO364" s="158"/>
      <c r="AP364" s="158"/>
      <c r="AQ364" s="158"/>
      <c r="AR364" s="158"/>
      <c r="AS364" s="158"/>
      <c r="AT364" s="158"/>
      <c r="AU364" s="158"/>
      <c r="AV364" s="158"/>
      <c r="AW364" s="158"/>
      <c r="AX364" s="158"/>
      <c r="AY364" s="158"/>
      <c r="AZ364" s="158"/>
      <c r="BA364" s="158"/>
      <c r="BB364" s="158"/>
      <c r="BC364" s="158"/>
      <c r="BD364" s="158"/>
      <c r="BE364" s="158"/>
      <c r="BF364" s="158"/>
      <c r="BG364" s="158"/>
      <c r="BH364" s="158"/>
    </row>
    <row r="365" spans="1:60" outlineLevel="1" x14ac:dyDescent="0.2">
      <c r="A365" s="181">
        <v>80</v>
      </c>
      <c r="B365" s="164" t="s">
        <v>522</v>
      </c>
      <c r="C365" s="206" t="s">
        <v>523</v>
      </c>
      <c r="D365" s="168" t="s">
        <v>133</v>
      </c>
      <c r="E365" s="172">
        <v>3</v>
      </c>
      <c r="F365" s="177"/>
      <c r="G365" s="178">
        <f>E365*F365</f>
        <v>0</v>
      </c>
      <c r="H365" s="179" t="s">
        <v>514</v>
      </c>
      <c r="I365" s="183" t="s">
        <v>88</v>
      </c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>
        <v>21</v>
      </c>
      <c r="AN365" s="158"/>
      <c r="AO365" s="158"/>
      <c r="AP365" s="158"/>
      <c r="AQ365" s="158"/>
      <c r="AR365" s="158"/>
      <c r="AS365" s="158"/>
      <c r="AT365" s="158"/>
      <c r="AU365" s="158"/>
      <c r="AV365" s="158"/>
      <c r="AW365" s="158"/>
      <c r="AX365" s="158"/>
      <c r="AY365" s="158"/>
      <c r="AZ365" s="158"/>
      <c r="BA365" s="158"/>
      <c r="BB365" s="158"/>
      <c r="BC365" s="158"/>
      <c r="BD365" s="158"/>
      <c r="BE365" s="158"/>
      <c r="BF365" s="158"/>
      <c r="BG365" s="158"/>
      <c r="BH365" s="158"/>
    </row>
    <row r="366" spans="1:60" outlineLevel="1" x14ac:dyDescent="0.2">
      <c r="A366" s="181"/>
      <c r="B366" s="164"/>
      <c r="C366" s="207" t="s">
        <v>313</v>
      </c>
      <c r="D366" s="170"/>
      <c r="E366" s="173">
        <v>3</v>
      </c>
      <c r="F366" s="178"/>
      <c r="G366" s="178"/>
      <c r="H366" s="179"/>
      <c r="I366" s="183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  <c r="AN366" s="158"/>
      <c r="AO366" s="158"/>
      <c r="AP366" s="158"/>
      <c r="AQ366" s="158"/>
      <c r="AR366" s="158"/>
      <c r="AS366" s="158"/>
      <c r="AT366" s="158"/>
      <c r="AU366" s="158"/>
      <c r="AV366" s="158"/>
      <c r="AW366" s="158"/>
      <c r="AX366" s="158"/>
      <c r="AY366" s="158"/>
      <c r="AZ366" s="158"/>
      <c r="BA366" s="158"/>
      <c r="BB366" s="158"/>
      <c r="BC366" s="158"/>
      <c r="BD366" s="158"/>
      <c r="BE366" s="158"/>
      <c r="BF366" s="158"/>
      <c r="BG366" s="158"/>
      <c r="BH366" s="158"/>
    </row>
    <row r="367" spans="1:60" ht="22.5" outlineLevel="1" x14ac:dyDescent="0.2">
      <c r="A367" s="181">
        <v>81</v>
      </c>
      <c r="B367" s="164" t="s">
        <v>524</v>
      </c>
      <c r="C367" s="206" t="s">
        <v>525</v>
      </c>
      <c r="D367" s="168" t="s">
        <v>133</v>
      </c>
      <c r="E367" s="172">
        <v>2</v>
      </c>
      <c r="F367" s="177"/>
      <c r="G367" s="178">
        <f>E367*F367</f>
        <v>0</v>
      </c>
      <c r="H367" s="179" t="s">
        <v>186</v>
      </c>
      <c r="I367" s="183" t="s">
        <v>88</v>
      </c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>
        <v>21</v>
      </c>
      <c r="AN367" s="158"/>
      <c r="AO367" s="158"/>
      <c r="AP367" s="158"/>
      <c r="AQ367" s="158"/>
      <c r="AR367" s="158"/>
      <c r="AS367" s="158"/>
      <c r="AT367" s="158"/>
      <c r="AU367" s="158"/>
      <c r="AV367" s="158"/>
      <c r="AW367" s="158"/>
      <c r="AX367" s="158"/>
      <c r="AY367" s="158"/>
      <c r="AZ367" s="158"/>
      <c r="BA367" s="158"/>
      <c r="BB367" s="158"/>
      <c r="BC367" s="158"/>
      <c r="BD367" s="158"/>
      <c r="BE367" s="158"/>
      <c r="BF367" s="158"/>
      <c r="BG367" s="158"/>
      <c r="BH367" s="158"/>
    </row>
    <row r="368" spans="1:60" outlineLevel="1" x14ac:dyDescent="0.2">
      <c r="A368" s="181">
        <v>82</v>
      </c>
      <c r="B368" s="164" t="s">
        <v>526</v>
      </c>
      <c r="C368" s="206" t="s">
        <v>527</v>
      </c>
      <c r="D368" s="168" t="s">
        <v>133</v>
      </c>
      <c r="E368" s="172">
        <v>1</v>
      </c>
      <c r="F368" s="177"/>
      <c r="G368" s="178">
        <f>E368*F368</f>
        <v>0</v>
      </c>
      <c r="H368" s="179" t="s">
        <v>186</v>
      </c>
      <c r="I368" s="183" t="s">
        <v>88</v>
      </c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>
        <v>21</v>
      </c>
      <c r="AN368" s="158"/>
      <c r="AO368" s="158"/>
      <c r="AP368" s="158"/>
      <c r="AQ368" s="158"/>
      <c r="AR368" s="158"/>
      <c r="AS368" s="158"/>
      <c r="AT368" s="158"/>
      <c r="AU368" s="158"/>
      <c r="AV368" s="158"/>
      <c r="AW368" s="158"/>
      <c r="AX368" s="158"/>
      <c r="AY368" s="158"/>
      <c r="AZ368" s="158"/>
      <c r="BA368" s="158"/>
      <c r="BB368" s="158"/>
      <c r="BC368" s="158"/>
      <c r="BD368" s="158"/>
      <c r="BE368" s="158"/>
      <c r="BF368" s="158"/>
      <c r="BG368" s="158"/>
      <c r="BH368" s="158"/>
    </row>
    <row r="369" spans="1:60" ht="22.5" outlineLevel="1" x14ac:dyDescent="0.2">
      <c r="A369" s="181">
        <v>83</v>
      </c>
      <c r="B369" s="164" t="s">
        <v>528</v>
      </c>
      <c r="C369" s="206" t="s">
        <v>529</v>
      </c>
      <c r="D369" s="168" t="s">
        <v>133</v>
      </c>
      <c r="E369" s="172">
        <v>3</v>
      </c>
      <c r="F369" s="177"/>
      <c r="G369" s="178">
        <f>E369*F369</f>
        <v>0</v>
      </c>
      <c r="H369" s="179" t="s">
        <v>186</v>
      </c>
      <c r="I369" s="183" t="s">
        <v>88</v>
      </c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>
        <v>21</v>
      </c>
      <c r="AN369" s="158"/>
      <c r="AO369" s="158"/>
      <c r="AP369" s="158"/>
      <c r="AQ369" s="158"/>
      <c r="AR369" s="158"/>
      <c r="AS369" s="158"/>
      <c r="AT369" s="158"/>
      <c r="AU369" s="158"/>
      <c r="AV369" s="158"/>
      <c r="AW369" s="158"/>
      <c r="AX369" s="158"/>
      <c r="AY369" s="158"/>
      <c r="AZ369" s="158"/>
      <c r="BA369" s="158"/>
      <c r="BB369" s="158"/>
      <c r="BC369" s="158"/>
      <c r="BD369" s="158"/>
      <c r="BE369" s="158"/>
      <c r="BF369" s="158"/>
      <c r="BG369" s="158"/>
      <c r="BH369" s="158"/>
    </row>
    <row r="370" spans="1:60" outlineLevel="1" x14ac:dyDescent="0.2">
      <c r="A370" s="181">
        <v>84</v>
      </c>
      <c r="B370" s="164" t="s">
        <v>530</v>
      </c>
      <c r="C370" s="206" t="s">
        <v>531</v>
      </c>
      <c r="D370" s="168" t="s">
        <v>133</v>
      </c>
      <c r="E370" s="172">
        <v>3</v>
      </c>
      <c r="F370" s="177"/>
      <c r="G370" s="178">
        <f>E370*F370</f>
        <v>0</v>
      </c>
      <c r="H370" s="179" t="s">
        <v>186</v>
      </c>
      <c r="I370" s="183" t="s">
        <v>88</v>
      </c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>
        <v>21</v>
      </c>
      <c r="AN370" s="158"/>
      <c r="AO370" s="158"/>
      <c r="AP370" s="158"/>
      <c r="AQ370" s="158"/>
      <c r="AR370" s="158"/>
      <c r="AS370" s="158"/>
      <c r="AT370" s="158"/>
      <c r="AU370" s="158"/>
      <c r="AV370" s="158"/>
      <c r="AW370" s="158"/>
      <c r="AX370" s="158"/>
      <c r="AY370" s="158"/>
      <c r="AZ370" s="158"/>
      <c r="BA370" s="158"/>
      <c r="BB370" s="158"/>
      <c r="BC370" s="158"/>
      <c r="BD370" s="158"/>
      <c r="BE370" s="158"/>
      <c r="BF370" s="158"/>
      <c r="BG370" s="158"/>
      <c r="BH370" s="158"/>
    </row>
    <row r="371" spans="1:60" outlineLevel="1" x14ac:dyDescent="0.2">
      <c r="A371" s="181"/>
      <c r="B371" s="213" t="s">
        <v>532</v>
      </c>
      <c r="C371" s="240"/>
      <c r="D371" s="229"/>
      <c r="E371" s="230"/>
      <c r="F371" s="231"/>
      <c r="G371" s="224"/>
      <c r="H371" s="179"/>
      <c r="I371" s="183"/>
      <c r="J371" s="158"/>
      <c r="K371" s="158">
        <v>1</v>
      </c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  <c r="AN371" s="158"/>
      <c r="AO371" s="158"/>
      <c r="AP371" s="158"/>
      <c r="AQ371" s="158"/>
      <c r="AR371" s="158"/>
      <c r="AS371" s="158"/>
      <c r="AT371" s="158"/>
      <c r="AU371" s="158"/>
      <c r="AV371" s="158"/>
      <c r="AW371" s="158"/>
      <c r="AX371" s="158"/>
      <c r="AY371" s="158"/>
      <c r="AZ371" s="158"/>
      <c r="BA371" s="158"/>
      <c r="BB371" s="158"/>
      <c r="BC371" s="158"/>
      <c r="BD371" s="158"/>
      <c r="BE371" s="158"/>
      <c r="BF371" s="158"/>
      <c r="BG371" s="158"/>
      <c r="BH371" s="158"/>
    </row>
    <row r="372" spans="1:60" outlineLevel="1" x14ac:dyDescent="0.2">
      <c r="A372" s="181"/>
      <c r="B372" s="213" t="s">
        <v>494</v>
      </c>
      <c r="C372" s="240"/>
      <c r="D372" s="229"/>
      <c r="E372" s="230"/>
      <c r="F372" s="231"/>
      <c r="G372" s="224"/>
      <c r="H372" s="179"/>
      <c r="I372" s="183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  <c r="AN372" s="158"/>
      <c r="AO372" s="158"/>
      <c r="AP372" s="158"/>
      <c r="AQ372" s="158"/>
      <c r="AR372" s="158"/>
      <c r="AS372" s="158"/>
      <c r="AT372" s="158"/>
      <c r="AU372" s="158"/>
      <c r="AV372" s="158"/>
      <c r="AW372" s="158"/>
      <c r="AX372" s="158"/>
      <c r="AY372" s="158"/>
      <c r="AZ372" s="158"/>
      <c r="BA372" s="158"/>
      <c r="BB372" s="158"/>
      <c r="BC372" s="158"/>
      <c r="BD372" s="158"/>
      <c r="BE372" s="158"/>
      <c r="BF372" s="158"/>
      <c r="BG372" s="158"/>
      <c r="BH372" s="158"/>
    </row>
    <row r="373" spans="1:60" outlineLevel="1" x14ac:dyDescent="0.2">
      <c r="A373" s="181">
        <v>85</v>
      </c>
      <c r="B373" s="164" t="s">
        <v>533</v>
      </c>
      <c r="C373" s="206" t="s">
        <v>496</v>
      </c>
      <c r="D373" s="168" t="s">
        <v>155</v>
      </c>
      <c r="E373" s="172">
        <v>6.25E-2</v>
      </c>
      <c r="F373" s="177"/>
      <c r="G373" s="178">
        <f>E373*F373</f>
        <v>0</v>
      </c>
      <c r="H373" s="179" t="s">
        <v>514</v>
      </c>
      <c r="I373" s="183" t="s">
        <v>88</v>
      </c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>
        <v>21</v>
      </c>
      <c r="AN373" s="158"/>
      <c r="AO373" s="158"/>
      <c r="AP373" s="158"/>
      <c r="AQ373" s="158"/>
      <c r="AR373" s="158"/>
      <c r="AS373" s="158"/>
      <c r="AT373" s="158"/>
      <c r="AU373" s="158"/>
      <c r="AV373" s="158"/>
      <c r="AW373" s="158"/>
      <c r="AX373" s="158"/>
      <c r="AY373" s="158"/>
      <c r="AZ373" s="158"/>
      <c r="BA373" s="158"/>
      <c r="BB373" s="158"/>
      <c r="BC373" s="158"/>
      <c r="BD373" s="158"/>
      <c r="BE373" s="158"/>
      <c r="BF373" s="158"/>
      <c r="BG373" s="158"/>
      <c r="BH373" s="158"/>
    </row>
    <row r="374" spans="1:60" x14ac:dyDescent="0.2">
      <c r="A374" s="180" t="s">
        <v>63</v>
      </c>
      <c r="B374" s="163" t="s">
        <v>64</v>
      </c>
      <c r="C374" s="205" t="s">
        <v>65</v>
      </c>
      <c r="D374" s="166"/>
      <c r="E374" s="171"/>
      <c r="F374" s="225">
        <f>SUM(G375:G387)</f>
        <v>0</v>
      </c>
      <c r="G374" s="226"/>
      <c r="H374" s="176"/>
      <c r="I374" s="182"/>
    </row>
    <row r="375" spans="1:60" outlineLevel="1" x14ac:dyDescent="0.2">
      <c r="A375" s="181">
        <v>86</v>
      </c>
      <c r="B375" s="164" t="s">
        <v>66</v>
      </c>
      <c r="C375" s="206" t="s">
        <v>534</v>
      </c>
      <c r="D375" s="168" t="s">
        <v>68</v>
      </c>
      <c r="E375" s="172">
        <v>1</v>
      </c>
      <c r="F375" s="177"/>
      <c r="G375" s="178">
        <f>E375*F375</f>
        <v>0</v>
      </c>
      <c r="H375" s="179"/>
      <c r="I375" s="183" t="s">
        <v>69</v>
      </c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>
        <v>21</v>
      </c>
      <c r="AN375" s="158"/>
      <c r="AO375" s="158"/>
      <c r="AP375" s="158"/>
      <c r="AQ375" s="158"/>
      <c r="AR375" s="158"/>
      <c r="AS375" s="158"/>
      <c r="AT375" s="158"/>
      <c r="AU375" s="158"/>
      <c r="AV375" s="158"/>
      <c r="AW375" s="158"/>
      <c r="AX375" s="158"/>
      <c r="AY375" s="158"/>
      <c r="AZ375" s="158"/>
      <c r="BA375" s="158"/>
      <c r="BB375" s="158"/>
      <c r="BC375" s="158"/>
      <c r="BD375" s="158"/>
      <c r="BE375" s="158"/>
      <c r="BF375" s="158"/>
      <c r="BG375" s="158"/>
      <c r="BH375" s="158"/>
    </row>
    <row r="376" spans="1:60" outlineLevel="1" x14ac:dyDescent="0.2">
      <c r="A376" s="181"/>
      <c r="B376" s="164"/>
      <c r="C376" s="207" t="s">
        <v>535</v>
      </c>
      <c r="D376" s="170"/>
      <c r="E376" s="173">
        <v>1</v>
      </c>
      <c r="F376" s="178"/>
      <c r="G376" s="178"/>
      <c r="H376" s="179"/>
      <c r="I376" s="183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  <c r="AP376" s="158"/>
      <c r="AQ376" s="158"/>
      <c r="AR376" s="158"/>
      <c r="AS376" s="158"/>
      <c r="AT376" s="158"/>
      <c r="AU376" s="158"/>
      <c r="AV376" s="158"/>
      <c r="AW376" s="158"/>
      <c r="AX376" s="158"/>
      <c r="AY376" s="158"/>
      <c r="AZ376" s="158"/>
      <c r="BA376" s="158"/>
      <c r="BB376" s="158"/>
      <c r="BC376" s="158"/>
      <c r="BD376" s="158"/>
      <c r="BE376" s="158"/>
      <c r="BF376" s="158"/>
      <c r="BG376" s="158"/>
      <c r="BH376" s="158"/>
    </row>
    <row r="377" spans="1:60" outlineLevel="1" x14ac:dyDescent="0.2">
      <c r="A377" s="181">
        <v>87</v>
      </c>
      <c r="B377" s="164" t="s">
        <v>536</v>
      </c>
      <c r="C377" s="206" t="s">
        <v>537</v>
      </c>
      <c r="D377" s="168" t="s">
        <v>68</v>
      </c>
      <c r="E377" s="172">
        <v>1</v>
      </c>
      <c r="F377" s="177"/>
      <c r="G377" s="178">
        <f>E377*F377</f>
        <v>0</v>
      </c>
      <c r="H377" s="179"/>
      <c r="I377" s="183" t="s">
        <v>69</v>
      </c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>
        <v>21</v>
      </c>
      <c r="AN377" s="158"/>
      <c r="AO377" s="158"/>
      <c r="AP377" s="158"/>
      <c r="AQ377" s="158"/>
      <c r="AR377" s="158"/>
      <c r="AS377" s="158"/>
      <c r="AT377" s="158"/>
      <c r="AU377" s="158"/>
      <c r="AV377" s="158"/>
      <c r="AW377" s="158"/>
      <c r="AX377" s="158"/>
      <c r="AY377" s="158"/>
      <c r="AZ377" s="158"/>
      <c r="BA377" s="158"/>
      <c r="BB377" s="158"/>
      <c r="BC377" s="158"/>
      <c r="BD377" s="158"/>
      <c r="BE377" s="158"/>
      <c r="BF377" s="158"/>
      <c r="BG377" s="158"/>
      <c r="BH377" s="158"/>
    </row>
    <row r="378" spans="1:60" outlineLevel="1" x14ac:dyDescent="0.2">
      <c r="A378" s="181"/>
      <c r="B378" s="164"/>
      <c r="C378" s="207" t="s">
        <v>538</v>
      </c>
      <c r="D378" s="170"/>
      <c r="E378" s="173"/>
      <c r="F378" s="178"/>
      <c r="G378" s="178"/>
      <c r="H378" s="179"/>
      <c r="I378" s="183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  <c r="AI378" s="158"/>
      <c r="AJ378" s="158"/>
      <c r="AK378" s="158"/>
      <c r="AL378" s="158"/>
      <c r="AM378" s="158"/>
      <c r="AN378" s="158"/>
      <c r="AO378" s="158"/>
      <c r="AP378" s="158"/>
      <c r="AQ378" s="158"/>
      <c r="AR378" s="158"/>
      <c r="AS378" s="158"/>
      <c r="AT378" s="158"/>
      <c r="AU378" s="158"/>
      <c r="AV378" s="158"/>
      <c r="AW378" s="158"/>
      <c r="AX378" s="158"/>
      <c r="AY378" s="158"/>
      <c r="AZ378" s="158"/>
      <c r="BA378" s="158"/>
      <c r="BB378" s="158"/>
      <c r="BC378" s="158"/>
      <c r="BD378" s="158"/>
      <c r="BE378" s="158"/>
      <c r="BF378" s="158"/>
      <c r="BG378" s="158"/>
      <c r="BH378" s="158"/>
    </row>
    <row r="379" spans="1:60" outlineLevel="1" x14ac:dyDescent="0.2">
      <c r="A379" s="181"/>
      <c r="B379" s="164"/>
      <c r="C379" s="207" t="s">
        <v>539</v>
      </c>
      <c r="D379" s="170"/>
      <c r="E379" s="173"/>
      <c r="F379" s="178"/>
      <c r="G379" s="178"/>
      <c r="H379" s="179"/>
      <c r="I379" s="183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  <c r="AN379" s="158"/>
      <c r="AO379" s="158"/>
      <c r="AP379" s="158"/>
      <c r="AQ379" s="158"/>
      <c r="AR379" s="158"/>
      <c r="AS379" s="158"/>
      <c r="AT379" s="158"/>
      <c r="AU379" s="158"/>
      <c r="AV379" s="158"/>
      <c r="AW379" s="158"/>
      <c r="AX379" s="158"/>
      <c r="AY379" s="158"/>
      <c r="AZ379" s="158"/>
      <c r="BA379" s="158"/>
      <c r="BB379" s="158"/>
      <c r="BC379" s="158"/>
      <c r="BD379" s="158"/>
      <c r="BE379" s="158"/>
      <c r="BF379" s="158"/>
      <c r="BG379" s="158"/>
      <c r="BH379" s="158"/>
    </row>
    <row r="380" spans="1:60" outlineLevel="1" x14ac:dyDescent="0.2">
      <c r="A380" s="181"/>
      <c r="B380" s="164"/>
      <c r="C380" s="207" t="s">
        <v>540</v>
      </c>
      <c r="D380" s="170"/>
      <c r="E380" s="173"/>
      <c r="F380" s="178"/>
      <c r="G380" s="178"/>
      <c r="H380" s="179"/>
      <c r="I380" s="183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  <c r="AN380" s="158"/>
      <c r="AO380" s="158"/>
      <c r="AP380" s="158"/>
      <c r="AQ380" s="158"/>
      <c r="AR380" s="158"/>
      <c r="AS380" s="158"/>
      <c r="AT380" s="158"/>
      <c r="AU380" s="158"/>
      <c r="AV380" s="158"/>
      <c r="AW380" s="158"/>
      <c r="AX380" s="158"/>
      <c r="AY380" s="158"/>
      <c r="AZ380" s="158"/>
      <c r="BA380" s="158"/>
      <c r="BB380" s="158"/>
      <c r="BC380" s="158"/>
      <c r="BD380" s="158"/>
      <c r="BE380" s="158"/>
      <c r="BF380" s="158"/>
      <c r="BG380" s="158"/>
      <c r="BH380" s="158"/>
    </row>
    <row r="381" spans="1:60" outlineLevel="1" x14ac:dyDescent="0.2">
      <c r="A381" s="181"/>
      <c r="B381" s="164"/>
      <c r="C381" s="207" t="s">
        <v>541</v>
      </c>
      <c r="D381" s="170"/>
      <c r="E381" s="173"/>
      <c r="F381" s="178"/>
      <c r="G381" s="178"/>
      <c r="H381" s="179"/>
      <c r="I381" s="183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  <c r="AI381" s="158"/>
      <c r="AJ381" s="158"/>
      <c r="AK381" s="158"/>
      <c r="AL381" s="158"/>
      <c r="AM381" s="158"/>
      <c r="AN381" s="158"/>
      <c r="AO381" s="158"/>
      <c r="AP381" s="158"/>
      <c r="AQ381" s="158"/>
      <c r="AR381" s="158"/>
      <c r="AS381" s="158"/>
      <c r="AT381" s="158"/>
      <c r="AU381" s="158"/>
      <c r="AV381" s="158"/>
      <c r="AW381" s="158"/>
      <c r="AX381" s="158"/>
      <c r="AY381" s="158"/>
      <c r="AZ381" s="158"/>
      <c r="BA381" s="158"/>
      <c r="BB381" s="158"/>
      <c r="BC381" s="158"/>
      <c r="BD381" s="158"/>
      <c r="BE381" s="158"/>
      <c r="BF381" s="158"/>
      <c r="BG381" s="158"/>
      <c r="BH381" s="158"/>
    </row>
    <row r="382" spans="1:60" outlineLevel="1" x14ac:dyDescent="0.2">
      <c r="A382" s="181"/>
      <c r="B382" s="164"/>
      <c r="C382" s="207" t="s">
        <v>542</v>
      </c>
      <c r="D382" s="170"/>
      <c r="E382" s="173"/>
      <c r="F382" s="178"/>
      <c r="G382" s="178"/>
      <c r="H382" s="179"/>
      <c r="I382" s="183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  <c r="AN382" s="158"/>
      <c r="AO382" s="158"/>
      <c r="AP382" s="158"/>
      <c r="AQ382" s="158"/>
      <c r="AR382" s="158"/>
      <c r="AS382" s="158"/>
      <c r="AT382" s="158"/>
      <c r="AU382" s="158"/>
      <c r="AV382" s="158"/>
      <c r="AW382" s="158"/>
      <c r="AX382" s="158"/>
      <c r="AY382" s="158"/>
      <c r="AZ382" s="158"/>
      <c r="BA382" s="158"/>
      <c r="BB382" s="158"/>
      <c r="BC382" s="158"/>
      <c r="BD382" s="158"/>
      <c r="BE382" s="158"/>
      <c r="BF382" s="158"/>
      <c r="BG382" s="158"/>
      <c r="BH382" s="158"/>
    </row>
    <row r="383" spans="1:60" outlineLevel="1" x14ac:dyDescent="0.2">
      <c r="A383" s="181"/>
      <c r="B383" s="164"/>
      <c r="C383" s="207" t="s">
        <v>543</v>
      </c>
      <c r="D383" s="170"/>
      <c r="E383" s="173"/>
      <c r="F383" s="178"/>
      <c r="G383" s="178"/>
      <c r="H383" s="179"/>
      <c r="I383" s="183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  <c r="AI383" s="158"/>
      <c r="AJ383" s="158"/>
      <c r="AK383" s="158"/>
      <c r="AL383" s="158"/>
      <c r="AM383" s="158"/>
      <c r="AN383" s="158"/>
      <c r="AO383" s="158"/>
      <c r="AP383" s="158"/>
      <c r="AQ383" s="158"/>
      <c r="AR383" s="158"/>
      <c r="AS383" s="158"/>
      <c r="AT383" s="158"/>
      <c r="AU383" s="158"/>
      <c r="AV383" s="158"/>
      <c r="AW383" s="158"/>
      <c r="AX383" s="158"/>
      <c r="AY383" s="158"/>
      <c r="AZ383" s="158"/>
      <c r="BA383" s="158"/>
      <c r="BB383" s="158"/>
      <c r="BC383" s="158"/>
      <c r="BD383" s="158"/>
      <c r="BE383" s="158"/>
      <c r="BF383" s="158"/>
      <c r="BG383" s="158"/>
      <c r="BH383" s="158"/>
    </row>
    <row r="384" spans="1:60" outlineLevel="1" x14ac:dyDescent="0.2">
      <c r="A384" s="181"/>
      <c r="B384" s="164"/>
      <c r="C384" s="207" t="s">
        <v>198</v>
      </c>
      <c r="D384" s="170"/>
      <c r="E384" s="173">
        <v>1</v>
      </c>
      <c r="F384" s="178"/>
      <c r="G384" s="178"/>
      <c r="H384" s="179"/>
      <c r="I384" s="183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  <c r="AQ384" s="158"/>
      <c r="AR384" s="158"/>
      <c r="AS384" s="158"/>
      <c r="AT384" s="158"/>
      <c r="AU384" s="158"/>
      <c r="AV384" s="158"/>
      <c r="AW384" s="158"/>
      <c r="AX384" s="158"/>
      <c r="AY384" s="158"/>
      <c r="AZ384" s="158"/>
      <c r="BA384" s="158"/>
      <c r="BB384" s="158"/>
      <c r="BC384" s="158"/>
      <c r="BD384" s="158"/>
      <c r="BE384" s="158"/>
      <c r="BF384" s="158"/>
      <c r="BG384" s="158"/>
      <c r="BH384" s="158"/>
    </row>
    <row r="385" spans="1:60" outlineLevel="1" x14ac:dyDescent="0.2">
      <c r="A385" s="181">
        <v>88</v>
      </c>
      <c r="B385" s="164" t="s">
        <v>544</v>
      </c>
      <c r="C385" s="206" t="s">
        <v>545</v>
      </c>
      <c r="D385" s="168" t="s">
        <v>68</v>
      </c>
      <c r="E385" s="172">
        <v>1</v>
      </c>
      <c r="F385" s="177"/>
      <c r="G385" s="178">
        <f>E385*F385</f>
        <v>0</v>
      </c>
      <c r="H385" s="179"/>
      <c r="I385" s="183" t="s">
        <v>69</v>
      </c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  <c r="AI385" s="158"/>
      <c r="AJ385" s="158"/>
      <c r="AK385" s="158"/>
      <c r="AL385" s="158"/>
      <c r="AM385" s="158">
        <v>21</v>
      </c>
      <c r="AN385" s="158"/>
      <c r="AO385" s="158"/>
      <c r="AP385" s="158"/>
      <c r="AQ385" s="158"/>
      <c r="AR385" s="158"/>
      <c r="AS385" s="158"/>
      <c r="AT385" s="158"/>
      <c r="AU385" s="158"/>
      <c r="AV385" s="158"/>
      <c r="AW385" s="158"/>
      <c r="AX385" s="158"/>
      <c r="AY385" s="158"/>
      <c r="AZ385" s="158"/>
      <c r="BA385" s="158"/>
      <c r="BB385" s="158"/>
      <c r="BC385" s="158"/>
      <c r="BD385" s="158"/>
      <c r="BE385" s="158"/>
      <c r="BF385" s="158"/>
      <c r="BG385" s="158"/>
      <c r="BH385" s="158"/>
    </row>
    <row r="386" spans="1:60" outlineLevel="1" x14ac:dyDescent="0.2">
      <c r="A386" s="181"/>
      <c r="B386" s="164"/>
      <c r="C386" s="207" t="s">
        <v>546</v>
      </c>
      <c r="D386" s="170"/>
      <c r="E386" s="173">
        <v>1</v>
      </c>
      <c r="F386" s="178"/>
      <c r="G386" s="178"/>
      <c r="H386" s="179"/>
      <c r="I386" s="183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  <c r="AI386" s="158"/>
      <c r="AJ386" s="158"/>
      <c r="AK386" s="158"/>
      <c r="AL386" s="158"/>
      <c r="AM386" s="158"/>
      <c r="AN386" s="158"/>
      <c r="AO386" s="158"/>
      <c r="AP386" s="158"/>
      <c r="AQ386" s="158"/>
      <c r="AR386" s="158"/>
      <c r="AS386" s="158"/>
      <c r="AT386" s="158"/>
      <c r="AU386" s="158"/>
      <c r="AV386" s="158"/>
      <c r="AW386" s="158"/>
      <c r="AX386" s="158"/>
      <c r="AY386" s="158"/>
      <c r="AZ386" s="158"/>
      <c r="BA386" s="158"/>
      <c r="BB386" s="158"/>
      <c r="BC386" s="158"/>
      <c r="BD386" s="158"/>
      <c r="BE386" s="158"/>
      <c r="BF386" s="158"/>
      <c r="BG386" s="158"/>
      <c r="BH386" s="158"/>
    </row>
    <row r="387" spans="1:60" outlineLevel="1" x14ac:dyDescent="0.2">
      <c r="A387" s="181">
        <v>89</v>
      </c>
      <c r="B387" s="164" t="s">
        <v>547</v>
      </c>
      <c r="C387" s="206" t="s">
        <v>548</v>
      </c>
      <c r="D387" s="168" t="s">
        <v>549</v>
      </c>
      <c r="E387" s="172">
        <v>1</v>
      </c>
      <c r="F387" s="177"/>
      <c r="G387" s="178">
        <f>E387*F387</f>
        <v>0</v>
      </c>
      <c r="H387" s="179"/>
      <c r="I387" s="183" t="s">
        <v>69</v>
      </c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>
        <v>21</v>
      </c>
      <c r="AN387" s="158"/>
      <c r="AO387" s="158"/>
      <c r="AP387" s="158"/>
      <c r="AQ387" s="158"/>
      <c r="AR387" s="158"/>
      <c r="AS387" s="158"/>
      <c r="AT387" s="158"/>
      <c r="AU387" s="158"/>
      <c r="AV387" s="158"/>
      <c r="AW387" s="158"/>
      <c r="AX387" s="158"/>
      <c r="AY387" s="158"/>
      <c r="AZ387" s="158"/>
      <c r="BA387" s="158"/>
      <c r="BB387" s="158"/>
      <c r="BC387" s="158"/>
      <c r="BD387" s="158"/>
      <c r="BE387" s="158"/>
      <c r="BF387" s="158"/>
      <c r="BG387" s="158"/>
      <c r="BH387" s="158"/>
    </row>
    <row r="388" spans="1:60" x14ac:dyDescent="0.2">
      <c r="A388" s="180" t="s">
        <v>63</v>
      </c>
      <c r="B388" s="163" t="s">
        <v>550</v>
      </c>
      <c r="C388" s="205" t="s">
        <v>551</v>
      </c>
      <c r="D388" s="166"/>
      <c r="E388" s="171"/>
      <c r="F388" s="225">
        <f>SUM(G389:G394)</f>
        <v>0</v>
      </c>
      <c r="G388" s="226"/>
      <c r="H388" s="176"/>
      <c r="I388" s="182"/>
    </row>
    <row r="389" spans="1:60" outlineLevel="1" x14ac:dyDescent="0.2">
      <c r="A389" s="181"/>
      <c r="B389" s="212" t="s">
        <v>511</v>
      </c>
      <c r="C389" s="239"/>
      <c r="D389" s="214"/>
      <c r="E389" s="218"/>
      <c r="F389" s="222"/>
      <c r="G389" s="223"/>
      <c r="H389" s="179"/>
      <c r="I389" s="183"/>
      <c r="J389" s="158"/>
      <c r="K389" s="158">
        <v>1</v>
      </c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  <c r="AI389" s="158"/>
      <c r="AJ389" s="158"/>
      <c r="AK389" s="158"/>
      <c r="AL389" s="158"/>
      <c r="AM389" s="158"/>
      <c r="AN389" s="158"/>
      <c r="AO389" s="158"/>
      <c r="AP389" s="158"/>
      <c r="AQ389" s="158"/>
      <c r="AR389" s="158"/>
      <c r="AS389" s="158"/>
      <c r="AT389" s="158"/>
      <c r="AU389" s="158"/>
      <c r="AV389" s="158"/>
      <c r="AW389" s="158"/>
      <c r="AX389" s="158"/>
      <c r="AY389" s="158"/>
      <c r="AZ389" s="158"/>
      <c r="BA389" s="158"/>
      <c r="BB389" s="158"/>
      <c r="BC389" s="158"/>
      <c r="BD389" s="158"/>
      <c r="BE389" s="158"/>
      <c r="BF389" s="158"/>
      <c r="BG389" s="158"/>
      <c r="BH389" s="158"/>
    </row>
    <row r="390" spans="1:60" outlineLevel="1" x14ac:dyDescent="0.2">
      <c r="A390" s="181">
        <v>90</v>
      </c>
      <c r="B390" s="164" t="s">
        <v>552</v>
      </c>
      <c r="C390" s="206" t="s">
        <v>553</v>
      </c>
      <c r="D390" s="168" t="s">
        <v>133</v>
      </c>
      <c r="E390" s="172">
        <v>5</v>
      </c>
      <c r="F390" s="177"/>
      <c r="G390" s="178">
        <f>E390*F390</f>
        <v>0</v>
      </c>
      <c r="H390" s="179" t="s">
        <v>514</v>
      </c>
      <c r="I390" s="183" t="s">
        <v>88</v>
      </c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  <c r="AI390" s="158"/>
      <c r="AJ390" s="158"/>
      <c r="AK390" s="158"/>
      <c r="AL390" s="158"/>
      <c r="AM390" s="158">
        <v>21</v>
      </c>
      <c r="AN390" s="158"/>
      <c r="AO390" s="158"/>
      <c r="AP390" s="158"/>
      <c r="AQ390" s="158"/>
      <c r="AR390" s="158"/>
      <c r="AS390" s="158"/>
      <c r="AT390" s="158"/>
      <c r="AU390" s="158"/>
      <c r="AV390" s="158"/>
      <c r="AW390" s="158"/>
      <c r="AX390" s="158"/>
      <c r="AY390" s="158"/>
      <c r="AZ390" s="158"/>
      <c r="BA390" s="158"/>
      <c r="BB390" s="158"/>
      <c r="BC390" s="158"/>
      <c r="BD390" s="158"/>
      <c r="BE390" s="158"/>
      <c r="BF390" s="158"/>
      <c r="BG390" s="158"/>
      <c r="BH390" s="158"/>
    </row>
    <row r="391" spans="1:60" outlineLevel="1" x14ac:dyDescent="0.2">
      <c r="A391" s="181"/>
      <c r="B391" s="164"/>
      <c r="C391" s="207" t="s">
        <v>554</v>
      </c>
      <c r="D391" s="170"/>
      <c r="E391" s="173">
        <v>3</v>
      </c>
      <c r="F391" s="178"/>
      <c r="G391" s="178"/>
      <c r="H391" s="179"/>
      <c r="I391" s="183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  <c r="AI391" s="158"/>
      <c r="AJ391" s="158"/>
      <c r="AK391" s="158"/>
      <c r="AL391" s="158"/>
      <c r="AM391" s="158"/>
      <c r="AN391" s="158"/>
      <c r="AO391" s="158"/>
      <c r="AP391" s="158"/>
      <c r="AQ391" s="158"/>
      <c r="AR391" s="158"/>
      <c r="AS391" s="158"/>
      <c r="AT391" s="158"/>
      <c r="AU391" s="158"/>
      <c r="AV391" s="158"/>
      <c r="AW391" s="158"/>
      <c r="AX391" s="158"/>
      <c r="AY391" s="158"/>
      <c r="AZ391" s="158"/>
      <c r="BA391" s="158"/>
      <c r="BB391" s="158"/>
      <c r="BC391" s="158"/>
      <c r="BD391" s="158"/>
      <c r="BE391" s="158"/>
      <c r="BF391" s="158"/>
      <c r="BG391" s="158"/>
      <c r="BH391" s="158"/>
    </row>
    <row r="392" spans="1:60" outlineLevel="1" x14ac:dyDescent="0.2">
      <c r="A392" s="181"/>
      <c r="B392" s="164"/>
      <c r="C392" s="207" t="s">
        <v>555</v>
      </c>
      <c r="D392" s="170"/>
      <c r="E392" s="173">
        <v>2</v>
      </c>
      <c r="F392" s="178"/>
      <c r="G392" s="178"/>
      <c r="H392" s="179"/>
      <c r="I392" s="183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  <c r="AI392" s="158"/>
      <c r="AJ392" s="158"/>
      <c r="AK392" s="158"/>
      <c r="AL392" s="158"/>
      <c r="AM392" s="158"/>
      <c r="AN392" s="158"/>
      <c r="AO392" s="158"/>
      <c r="AP392" s="158"/>
      <c r="AQ392" s="158"/>
      <c r="AR392" s="158"/>
      <c r="AS392" s="158"/>
      <c r="AT392" s="158"/>
      <c r="AU392" s="158"/>
      <c r="AV392" s="158"/>
      <c r="AW392" s="158"/>
      <c r="AX392" s="158"/>
      <c r="AY392" s="158"/>
      <c r="AZ392" s="158"/>
      <c r="BA392" s="158"/>
      <c r="BB392" s="158"/>
      <c r="BC392" s="158"/>
      <c r="BD392" s="158"/>
      <c r="BE392" s="158"/>
      <c r="BF392" s="158"/>
      <c r="BG392" s="158"/>
      <c r="BH392" s="158"/>
    </row>
    <row r="393" spans="1:60" ht="22.5" outlineLevel="1" x14ac:dyDescent="0.2">
      <c r="A393" s="181">
        <v>91</v>
      </c>
      <c r="B393" s="164" t="s">
        <v>556</v>
      </c>
      <c r="C393" s="206" t="s">
        <v>557</v>
      </c>
      <c r="D393" s="168" t="s">
        <v>133</v>
      </c>
      <c r="E393" s="172">
        <v>2</v>
      </c>
      <c r="F393" s="177"/>
      <c r="G393" s="178">
        <f>E393*F393</f>
        <v>0</v>
      </c>
      <c r="H393" s="179" t="s">
        <v>186</v>
      </c>
      <c r="I393" s="183" t="s">
        <v>88</v>
      </c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  <c r="AI393" s="158"/>
      <c r="AJ393" s="158"/>
      <c r="AK393" s="158"/>
      <c r="AL393" s="158"/>
      <c r="AM393" s="158">
        <v>21</v>
      </c>
      <c r="AN393" s="158"/>
      <c r="AO393" s="158"/>
      <c r="AP393" s="158"/>
      <c r="AQ393" s="158"/>
      <c r="AR393" s="158"/>
      <c r="AS393" s="158"/>
      <c r="AT393" s="158"/>
      <c r="AU393" s="158"/>
      <c r="AV393" s="158"/>
      <c r="AW393" s="158"/>
      <c r="AX393" s="158"/>
      <c r="AY393" s="158"/>
      <c r="AZ393" s="158"/>
      <c r="BA393" s="158"/>
      <c r="BB393" s="158"/>
      <c r="BC393" s="158"/>
      <c r="BD393" s="158"/>
      <c r="BE393" s="158"/>
      <c r="BF393" s="158"/>
      <c r="BG393" s="158"/>
      <c r="BH393" s="158"/>
    </row>
    <row r="394" spans="1:60" outlineLevel="1" x14ac:dyDescent="0.2">
      <c r="A394" s="181"/>
      <c r="B394" s="164"/>
      <c r="C394" s="207" t="s">
        <v>558</v>
      </c>
      <c r="D394" s="170"/>
      <c r="E394" s="173">
        <v>2</v>
      </c>
      <c r="F394" s="178"/>
      <c r="G394" s="178"/>
      <c r="H394" s="179"/>
      <c r="I394" s="183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  <c r="AN394" s="158"/>
      <c r="AO394" s="158"/>
      <c r="AP394" s="158"/>
      <c r="AQ394" s="158"/>
      <c r="AR394" s="158"/>
      <c r="AS394" s="158"/>
      <c r="AT394" s="158"/>
      <c r="AU394" s="158"/>
      <c r="AV394" s="158"/>
      <c r="AW394" s="158"/>
      <c r="AX394" s="158"/>
      <c r="AY394" s="158"/>
      <c r="AZ394" s="158"/>
      <c r="BA394" s="158"/>
      <c r="BB394" s="158"/>
      <c r="BC394" s="158"/>
      <c r="BD394" s="158"/>
      <c r="BE394" s="158"/>
      <c r="BF394" s="158"/>
      <c r="BG394" s="158"/>
      <c r="BH394" s="158"/>
    </row>
    <row r="395" spans="1:60" x14ac:dyDescent="0.2">
      <c r="A395" s="180" t="s">
        <v>63</v>
      </c>
      <c r="B395" s="163" t="s">
        <v>559</v>
      </c>
      <c r="C395" s="205" t="s">
        <v>560</v>
      </c>
      <c r="D395" s="166"/>
      <c r="E395" s="171"/>
      <c r="F395" s="225">
        <f>SUM(G396:G435)</f>
        <v>0</v>
      </c>
      <c r="G395" s="226"/>
      <c r="H395" s="176"/>
      <c r="I395" s="182"/>
    </row>
    <row r="396" spans="1:60" outlineLevel="1" x14ac:dyDescent="0.2">
      <c r="A396" s="181"/>
      <c r="B396" s="212" t="s">
        <v>561</v>
      </c>
      <c r="C396" s="239"/>
      <c r="D396" s="214"/>
      <c r="E396" s="218"/>
      <c r="F396" s="222"/>
      <c r="G396" s="223"/>
      <c r="H396" s="179"/>
      <c r="I396" s="183"/>
      <c r="J396" s="158"/>
      <c r="K396" s="158">
        <v>1</v>
      </c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  <c r="AI396" s="158"/>
      <c r="AJ396" s="158"/>
      <c r="AK396" s="158"/>
      <c r="AL396" s="158"/>
      <c r="AM396" s="158"/>
      <c r="AN396" s="158"/>
      <c r="AO396" s="158"/>
      <c r="AP396" s="158"/>
      <c r="AQ396" s="158"/>
      <c r="AR396" s="158"/>
      <c r="AS396" s="158"/>
      <c r="AT396" s="158"/>
      <c r="AU396" s="158"/>
      <c r="AV396" s="158"/>
      <c r="AW396" s="158"/>
      <c r="AX396" s="158"/>
      <c r="AY396" s="158"/>
      <c r="AZ396" s="158"/>
      <c r="BA396" s="158"/>
      <c r="BB396" s="158"/>
      <c r="BC396" s="158"/>
      <c r="BD396" s="158"/>
      <c r="BE396" s="158"/>
      <c r="BF396" s="158"/>
      <c r="BG396" s="158"/>
      <c r="BH396" s="158"/>
    </row>
    <row r="397" spans="1:60" outlineLevel="1" x14ac:dyDescent="0.2">
      <c r="A397" s="181">
        <v>92</v>
      </c>
      <c r="B397" s="164" t="s">
        <v>562</v>
      </c>
      <c r="C397" s="206" t="s">
        <v>563</v>
      </c>
      <c r="D397" s="168" t="s">
        <v>113</v>
      </c>
      <c r="E397" s="172">
        <v>10.6</v>
      </c>
      <c r="F397" s="177"/>
      <c r="G397" s="178">
        <f>E397*F397</f>
        <v>0</v>
      </c>
      <c r="H397" s="179" t="s">
        <v>564</v>
      </c>
      <c r="I397" s="183" t="s">
        <v>88</v>
      </c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  <c r="AI397" s="158"/>
      <c r="AJ397" s="158"/>
      <c r="AK397" s="158"/>
      <c r="AL397" s="158"/>
      <c r="AM397" s="158">
        <v>21</v>
      </c>
      <c r="AN397" s="158"/>
      <c r="AO397" s="158"/>
      <c r="AP397" s="158"/>
      <c r="AQ397" s="158"/>
      <c r="AR397" s="158"/>
      <c r="AS397" s="158"/>
      <c r="AT397" s="158"/>
      <c r="AU397" s="158"/>
      <c r="AV397" s="158"/>
      <c r="AW397" s="158"/>
      <c r="AX397" s="158"/>
      <c r="AY397" s="158"/>
      <c r="AZ397" s="158"/>
      <c r="BA397" s="158"/>
      <c r="BB397" s="158"/>
      <c r="BC397" s="158"/>
      <c r="BD397" s="158"/>
      <c r="BE397" s="158"/>
      <c r="BF397" s="158"/>
      <c r="BG397" s="158"/>
      <c r="BH397" s="158"/>
    </row>
    <row r="398" spans="1:60" outlineLevel="1" x14ac:dyDescent="0.2">
      <c r="A398" s="181"/>
      <c r="B398" s="164"/>
      <c r="C398" s="207" t="s">
        <v>565</v>
      </c>
      <c r="D398" s="170"/>
      <c r="E398" s="173">
        <v>3.8</v>
      </c>
      <c r="F398" s="178"/>
      <c r="G398" s="178"/>
      <c r="H398" s="179"/>
      <c r="I398" s="183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  <c r="AK398" s="158"/>
      <c r="AL398" s="158"/>
      <c r="AM398" s="158"/>
      <c r="AN398" s="158"/>
      <c r="AO398" s="158"/>
      <c r="AP398" s="158"/>
      <c r="AQ398" s="158"/>
      <c r="AR398" s="158"/>
      <c r="AS398" s="158"/>
      <c r="AT398" s="158"/>
      <c r="AU398" s="158"/>
      <c r="AV398" s="158"/>
      <c r="AW398" s="158"/>
      <c r="AX398" s="158"/>
      <c r="AY398" s="158"/>
      <c r="AZ398" s="158"/>
      <c r="BA398" s="158"/>
      <c r="BB398" s="158"/>
      <c r="BC398" s="158"/>
      <c r="BD398" s="158"/>
      <c r="BE398" s="158"/>
      <c r="BF398" s="158"/>
      <c r="BG398" s="158"/>
      <c r="BH398" s="158"/>
    </row>
    <row r="399" spans="1:60" outlineLevel="1" x14ac:dyDescent="0.2">
      <c r="A399" s="181"/>
      <c r="B399" s="164"/>
      <c r="C399" s="207" t="s">
        <v>566</v>
      </c>
      <c r="D399" s="170"/>
      <c r="E399" s="173">
        <v>2.1</v>
      </c>
      <c r="F399" s="178"/>
      <c r="G399" s="178"/>
      <c r="H399" s="179"/>
      <c r="I399" s="183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  <c r="AN399" s="158"/>
      <c r="AO399" s="158"/>
      <c r="AP399" s="158"/>
      <c r="AQ399" s="158"/>
      <c r="AR399" s="158"/>
      <c r="AS399" s="158"/>
      <c r="AT399" s="158"/>
      <c r="AU399" s="158"/>
      <c r="AV399" s="158"/>
      <c r="AW399" s="158"/>
      <c r="AX399" s="158"/>
      <c r="AY399" s="158"/>
      <c r="AZ399" s="158"/>
      <c r="BA399" s="158"/>
      <c r="BB399" s="158"/>
      <c r="BC399" s="158"/>
      <c r="BD399" s="158"/>
      <c r="BE399" s="158"/>
      <c r="BF399" s="158"/>
      <c r="BG399" s="158"/>
      <c r="BH399" s="158"/>
    </row>
    <row r="400" spans="1:60" outlineLevel="1" x14ac:dyDescent="0.2">
      <c r="A400" s="181"/>
      <c r="B400" s="164"/>
      <c r="C400" s="207" t="s">
        <v>567</v>
      </c>
      <c r="D400" s="170"/>
      <c r="E400" s="173">
        <v>1.4</v>
      </c>
      <c r="F400" s="178"/>
      <c r="G400" s="178"/>
      <c r="H400" s="179"/>
      <c r="I400" s="183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8"/>
      <c r="AQ400" s="158"/>
      <c r="AR400" s="158"/>
      <c r="AS400" s="158"/>
      <c r="AT400" s="158"/>
      <c r="AU400" s="158"/>
      <c r="AV400" s="158"/>
      <c r="AW400" s="158"/>
      <c r="AX400" s="158"/>
      <c r="AY400" s="158"/>
      <c r="AZ400" s="158"/>
      <c r="BA400" s="158"/>
      <c r="BB400" s="158"/>
      <c r="BC400" s="158"/>
      <c r="BD400" s="158"/>
      <c r="BE400" s="158"/>
      <c r="BF400" s="158"/>
      <c r="BG400" s="158"/>
      <c r="BH400" s="158"/>
    </row>
    <row r="401" spans="1:60" outlineLevel="1" x14ac:dyDescent="0.2">
      <c r="A401" s="181"/>
      <c r="B401" s="164"/>
      <c r="C401" s="207" t="s">
        <v>568</v>
      </c>
      <c r="D401" s="170"/>
      <c r="E401" s="173">
        <v>3.3</v>
      </c>
      <c r="F401" s="178"/>
      <c r="G401" s="178"/>
      <c r="H401" s="179"/>
      <c r="I401" s="183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  <c r="AN401" s="158"/>
      <c r="AO401" s="158"/>
      <c r="AP401" s="158"/>
      <c r="AQ401" s="158"/>
      <c r="AR401" s="158"/>
      <c r="AS401" s="158"/>
      <c r="AT401" s="158"/>
      <c r="AU401" s="158"/>
      <c r="AV401" s="158"/>
      <c r="AW401" s="158"/>
      <c r="AX401" s="158"/>
      <c r="AY401" s="158"/>
      <c r="AZ401" s="158"/>
      <c r="BA401" s="158"/>
      <c r="BB401" s="158"/>
      <c r="BC401" s="158"/>
      <c r="BD401" s="158"/>
      <c r="BE401" s="158"/>
      <c r="BF401" s="158"/>
      <c r="BG401" s="158"/>
      <c r="BH401" s="158"/>
    </row>
    <row r="402" spans="1:60" outlineLevel="1" x14ac:dyDescent="0.2">
      <c r="A402" s="181"/>
      <c r="B402" s="213" t="s">
        <v>569</v>
      </c>
      <c r="C402" s="240"/>
      <c r="D402" s="229"/>
      <c r="E402" s="230"/>
      <c r="F402" s="231"/>
      <c r="G402" s="224"/>
      <c r="H402" s="179"/>
      <c r="I402" s="183"/>
      <c r="J402" s="158"/>
      <c r="K402" s="158">
        <v>1</v>
      </c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  <c r="AN402" s="158"/>
      <c r="AO402" s="158"/>
      <c r="AP402" s="158"/>
      <c r="AQ402" s="158"/>
      <c r="AR402" s="158"/>
      <c r="AS402" s="158"/>
      <c r="AT402" s="158"/>
      <c r="AU402" s="158"/>
      <c r="AV402" s="158"/>
      <c r="AW402" s="158"/>
      <c r="AX402" s="158"/>
      <c r="AY402" s="158"/>
      <c r="AZ402" s="158"/>
      <c r="BA402" s="158"/>
      <c r="BB402" s="158"/>
      <c r="BC402" s="158"/>
      <c r="BD402" s="158"/>
      <c r="BE402" s="158"/>
      <c r="BF402" s="158"/>
      <c r="BG402" s="158"/>
      <c r="BH402" s="158"/>
    </row>
    <row r="403" spans="1:60" outlineLevel="1" x14ac:dyDescent="0.2">
      <c r="A403" s="181">
        <v>93</v>
      </c>
      <c r="B403" s="164" t="s">
        <v>570</v>
      </c>
      <c r="C403" s="206" t="s">
        <v>571</v>
      </c>
      <c r="D403" s="168" t="s">
        <v>318</v>
      </c>
      <c r="E403" s="172">
        <v>22.23</v>
      </c>
      <c r="F403" s="177"/>
      <c r="G403" s="178">
        <f>E403*F403</f>
        <v>0</v>
      </c>
      <c r="H403" s="179" t="s">
        <v>564</v>
      </c>
      <c r="I403" s="183" t="s">
        <v>88</v>
      </c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>
        <v>21</v>
      </c>
      <c r="AN403" s="158"/>
      <c r="AO403" s="158"/>
      <c r="AP403" s="158"/>
      <c r="AQ403" s="158"/>
      <c r="AR403" s="158"/>
      <c r="AS403" s="158"/>
      <c r="AT403" s="158"/>
      <c r="AU403" s="158"/>
      <c r="AV403" s="158"/>
      <c r="AW403" s="158"/>
      <c r="AX403" s="158"/>
      <c r="AY403" s="158"/>
      <c r="AZ403" s="158"/>
      <c r="BA403" s="158"/>
      <c r="BB403" s="158"/>
      <c r="BC403" s="158"/>
      <c r="BD403" s="158"/>
      <c r="BE403" s="158"/>
      <c r="BF403" s="158"/>
      <c r="BG403" s="158"/>
      <c r="BH403" s="158"/>
    </row>
    <row r="404" spans="1:60" outlineLevel="1" x14ac:dyDescent="0.2">
      <c r="A404" s="181"/>
      <c r="B404" s="164"/>
      <c r="C404" s="242" t="s">
        <v>673</v>
      </c>
      <c r="D404" s="216"/>
      <c r="E404" s="220"/>
      <c r="F404" s="227"/>
      <c r="G404" s="228"/>
      <c r="H404" s="179"/>
      <c r="I404" s="183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  <c r="AI404" s="158"/>
      <c r="AJ404" s="158"/>
      <c r="AK404" s="158"/>
      <c r="AL404" s="158"/>
      <c r="AM404" s="158"/>
      <c r="AN404" s="158"/>
      <c r="AO404" s="158"/>
      <c r="AP404" s="158"/>
      <c r="AQ404" s="158"/>
      <c r="AR404" s="158"/>
      <c r="AS404" s="158"/>
      <c r="AT404" s="158"/>
      <c r="AU404" s="158"/>
      <c r="AV404" s="158"/>
      <c r="AW404" s="158"/>
      <c r="AX404" s="158"/>
      <c r="AY404" s="158"/>
      <c r="AZ404" s="158"/>
      <c r="BA404" s="211" t="str">
        <f>C404</f>
        <v>provedeno dle detailů</v>
      </c>
      <c r="BB404" s="158"/>
      <c r="BC404" s="158"/>
      <c r="BD404" s="158"/>
      <c r="BE404" s="158"/>
      <c r="BF404" s="158"/>
      <c r="BG404" s="158"/>
      <c r="BH404" s="158"/>
    </row>
    <row r="405" spans="1:60" outlineLevel="1" x14ac:dyDescent="0.2">
      <c r="A405" s="181"/>
      <c r="B405" s="164"/>
      <c r="C405" s="242" t="s">
        <v>572</v>
      </c>
      <c r="D405" s="216"/>
      <c r="E405" s="220"/>
      <c r="F405" s="227"/>
      <c r="G405" s="228"/>
      <c r="H405" s="179"/>
      <c r="I405" s="183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  <c r="AI405" s="158"/>
      <c r="AJ405" s="158"/>
      <c r="AK405" s="158"/>
      <c r="AL405" s="158"/>
      <c r="AM405" s="158"/>
      <c r="AN405" s="158"/>
      <c r="AO405" s="158"/>
      <c r="AP405" s="158"/>
      <c r="AQ405" s="158"/>
      <c r="AR405" s="158"/>
      <c r="AS405" s="158"/>
      <c r="AT405" s="158"/>
      <c r="AU405" s="158"/>
      <c r="AV405" s="158"/>
      <c r="AW405" s="158"/>
      <c r="AX405" s="158"/>
      <c r="AY405" s="158"/>
      <c r="AZ405" s="158"/>
      <c r="BA405" s="211" t="str">
        <f>C405</f>
        <v>-keramický soklík bude lícovat s omítkou</v>
      </c>
      <c r="BB405" s="158"/>
      <c r="BC405" s="158"/>
      <c r="BD405" s="158"/>
      <c r="BE405" s="158"/>
      <c r="BF405" s="158"/>
      <c r="BG405" s="158"/>
      <c r="BH405" s="158"/>
    </row>
    <row r="406" spans="1:60" outlineLevel="1" x14ac:dyDescent="0.2">
      <c r="A406" s="181"/>
      <c r="B406" s="164"/>
      <c r="C406" s="207" t="s">
        <v>573</v>
      </c>
      <c r="D406" s="170"/>
      <c r="E406" s="173">
        <v>6.59</v>
      </c>
      <c r="F406" s="178"/>
      <c r="G406" s="178"/>
      <c r="H406" s="179"/>
      <c r="I406" s="183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  <c r="AI406" s="158"/>
      <c r="AJ406" s="158"/>
      <c r="AK406" s="158"/>
      <c r="AL406" s="158"/>
      <c r="AM406" s="158"/>
      <c r="AN406" s="158"/>
      <c r="AO406" s="158"/>
      <c r="AP406" s="158"/>
      <c r="AQ406" s="158"/>
      <c r="AR406" s="158"/>
      <c r="AS406" s="158"/>
      <c r="AT406" s="158"/>
      <c r="AU406" s="158"/>
      <c r="AV406" s="158"/>
      <c r="AW406" s="158"/>
      <c r="AX406" s="158"/>
      <c r="AY406" s="158"/>
      <c r="AZ406" s="158"/>
      <c r="BA406" s="158"/>
      <c r="BB406" s="158"/>
      <c r="BC406" s="158"/>
      <c r="BD406" s="158"/>
      <c r="BE406" s="158"/>
      <c r="BF406" s="158"/>
      <c r="BG406" s="158"/>
      <c r="BH406" s="158"/>
    </row>
    <row r="407" spans="1:60" outlineLevel="1" x14ac:dyDescent="0.2">
      <c r="A407" s="181"/>
      <c r="B407" s="164"/>
      <c r="C407" s="207" t="s">
        <v>574</v>
      </c>
      <c r="D407" s="170"/>
      <c r="E407" s="173">
        <v>6.64</v>
      </c>
      <c r="F407" s="178"/>
      <c r="G407" s="178"/>
      <c r="H407" s="179"/>
      <c r="I407" s="183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  <c r="AI407" s="158"/>
      <c r="AJ407" s="158"/>
      <c r="AK407" s="158"/>
      <c r="AL407" s="158"/>
      <c r="AM407" s="158"/>
      <c r="AN407" s="158"/>
      <c r="AO407" s="158"/>
      <c r="AP407" s="158"/>
      <c r="AQ407" s="158"/>
      <c r="AR407" s="158"/>
      <c r="AS407" s="158"/>
      <c r="AT407" s="158"/>
      <c r="AU407" s="158"/>
      <c r="AV407" s="158"/>
      <c r="AW407" s="158"/>
      <c r="AX407" s="158"/>
      <c r="AY407" s="158"/>
      <c r="AZ407" s="158"/>
      <c r="BA407" s="158"/>
      <c r="BB407" s="158"/>
      <c r="BC407" s="158"/>
      <c r="BD407" s="158"/>
      <c r="BE407" s="158"/>
      <c r="BF407" s="158"/>
      <c r="BG407" s="158"/>
      <c r="BH407" s="158"/>
    </row>
    <row r="408" spans="1:60" outlineLevel="1" x14ac:dyDescent="0.2">
      <c r="A408" s="181"/>
      <c r="B408" s="164"/>
      <c r="C408" s="207" t="s">
        <v>575</v>
      </c>
      <c r="D408" s="170"/>
      <c r="E408" s="173">
        <v>9</v>
      </c>
      <c r="F408" s="178"/>
      <c r="G408" s="178"/>
      <c r="H408" s="179"/>
      <c r="I408" s="183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  <c r="AI408" s="158"/>
      <c r="AJ408" s="158"/>
      <c r="AK408" s="158"/>
      <c r="AL408" s="158"/>
      <c r="AM408" s="158"/>
      <c r="AN408" s="158"/>
      <c r="AO408" s="158"/>
      <c r="AP408" s="158"/>
      <c r="AQ408" s="158"/>
      <c r="AR408" s="158"/>
      <c r="AS408" s="158"/>
      <c r="AT408" s="158"/>
      <c r="AU408" s="158"/>
      <c r="AV408" s="158"/>
      <c r="AW408" s="158"/>
      <c r="AX408" s="158"/>
      <c r="AY408" s="158"/>
      <c r="AZ408" s="158"/>
      <c r="BA408" s="158"/>
      <c r="BB408" s="158"/>
      <c r="BC408" s="158"/>
      <c r="BD408" s="158"/>
      <c r="BE408" s="158"/>
      <c r="BF408" s="158"/>
      <c r="BG408" s="158"/>
      <c r="BH408" s="158"/>
    </row>
    <row r="409" spans="1:60" outlineLevel="1" x14ac:dyDescent="0.2">
      <c r="A409" s="181"/>
      <c r="B409" s="213" t="s">
        <v>576</v>
      </c>
      <c r="C409" s="240"/>
      <c r="D409" s="229"/>
      <c r="E409" s="230"/>
      <c r="F409" s="231"/>
      <c r="G409" s="224"/>
      <c r="H409" s="179"/>
      <c r="I409" s="183"/>
      <c r="J409" s="158"/>
      <c r="K409" s="158">
        <v>1</v>
      </c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  <c r="AI409" s="158"/>
      <c r="AJ409" s="158"/>
      <c r="AK409" s="158"/>
      <c r="AL409" s="158"/>
      <c r="AM409" s="158"/>
      <c r="AN409" s="158"/>
      <c r="AO409" s="158"/>
      <c r="AP409" s="158"/>
      <c r="AQ409" s="158"/>
      <c r="AR409" s="158"/>
      <c r="AS409" s="158"/>
      <c r="AT409" s="158"/>
      <c r="AU409" s="158"/>
      <c r="AV409" s="158"/>
      <c r="AW409" s="158"/>
      <c r="AX409" s="158"/>
      <c r="AY409" s="158"/>
      <c r="AZ409" s="158"/>
      <c r="BA409" s="158"/>
      <c r="BB409" s="158"/>
      <c r="BC409" s="158"/>
      <c r="BD409" s="158"/>
      <c r="BE409" s="158"/>
      <c r="BF409" s="158"/>
      <c r="BG409" s="158"/>
      <c r="BH409" s="158"/>
    </row>
    <row r="410" spans="1:60" ht="22.5" outlineLevel="1" x14ac:dyDescent="0.2">
      <c r="A410" s="181">
        <v>94</v>
      </c>
      <c r="B410" s="164" t="s">
        <v>577</v>
      </c>
      <c r="C410" s="206" t="s">
        <v>578</v>
      </c>
      <c r="D410" s="168" t="s">
        <v>113</v>
      </c>
      <c r="E410" s="172">
        <v>10.6</v>
      </c>
      <c r="F410" s="177"/>
      <c r="G410" s="178">
        <f>E410*F410</f>
        <v>0</v>
      </c>
      <c r="H410" s="179" t="s">
        <v>564</v>
      </c>
      <c r="I410" s="183" t="s">
        <v>88</v>
      </c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  <c r="AI410" s="158"/>
      <c r="AJ410" s="158"/>
      <c r="AK410" s="158"/>
      <c r="AL410" s="158"/>
      <c r="AM410" s="158">
        <v>21</v>
      </c>
      <c r="AN410" s="158"/>
      <c r="AO410" s="158"/>
      <c r="AP410" s="158"/>
      <c r="AQ410" s="158"/>
      <c r="AR410" s="158"/>
      <c r="AS410" s="158"/>
      <c r="AT410" s="158"/>
      <c r="AU410" s="158"/>
      <c r="AV410" s="158"/>
      <c r="AW410" s="158"/>
      <c r="AX410" s="158"/>
      <c r="AY410" s="158"/>
      <c r="AZ410" s="158"/>
      <c r="BA410" s="158"/>
      <c r="BB410" s="158"/>
      <c r="BC410" s="158"/>
      <c r="BD410" s="158"/>
      <c r="BE410" s="158"/>
      <c r="BF410" s="158"/>
      <c r="BG410" s="158"/>
      <c r="BH410" s="158"/>
    </row>
    <row r="411" spans="1:60" outlineLevel="1" x14ac:dyDescent="0.2">
      <c r="A411" s="181"/>
      <c r="B411" s="164"/>
      <c r="C411" s="207" t="s">
        <v>565</v>
      </c>
      <c r="D411" s="170"/>
      <c r="E411" s="173">
        <v>3.8</v>
      </c>
      <c r="F411" s="178"/>
      <c r="G411" s="178"/>
      <c r="H411" s="179"/>
      <c r="I411" s="183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  <c r="AI411" s="158"/>
      <c r="AJ411" s="158"/>
      <c r="AK411" s="158"/>
      <c r="AL411" s="158"/>
      <c r="AM411" s="158"/>
      <c r="AN411" s="158"/>
      <c r="AO411" s="158"/>
      <c r="AP411" s="158"/>
      <c r="AQ411" s="158"/>
      <c r="AR411" s="158"/>
      <c r="AS411" s="158"/>
      <c r="AT411" s="158"/>
      <c r="AU411" s="158"/>
      <c r="AV411" s="158"/>
      <c r="AW411" s="158"/>
      <c r="AX411" s="158"/>
      <c r="AY411" s="158"/>
      <c r="AZ411" s="158"/>
      <c r="BA411" s="158"/>
      <c r="BB411" s="158"/>
      <c r="BC411" s="158"/>
      <c r="BD411" s="158"/>
      <c r="BE411" s="158"/>
      <c r="BF411" s="158"/>
      <c r="BG411" s="158"/>
      <c r="BH411" s="158"/>
    </row>
    <row r="412" spans="1:60" outlineLevel="1" x14ac:dyDescent="0.2">
      <c r="A412" s="181"/>
      <c r="B412" s="164"/>
      <c r="C412" s="207" t="s">
        <v>566</v>
      </c>
      <c r="D412" s="170"/>
      <c r="E412" s="173">
        <v>2.1</v>
      </c>
      <c r="F412" s="178"/>
      <c r="G412" s="178"/>
      <c r="H412" s="179"/>
      <c r="I412" s="183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  <c r="AN412" s="158"/>
      <c r="AO412" s="158"/>
      <c r="AP412" s="158"/>
      <c r="AQ412" s="158"/>
      <c r="AR412" s="158"/>
      <c r="AS412" s="158"/>
      <c r="AT412" s="158"/>
      <c r="AU412" s="158"/>
      <c r="AV412" s="158"/>
      <c r="AW412" s="158"/>
      <c r="AX412" s="158"/>
      <c r="AY412" s="158"/>
      <c r="AZ412" s="158"/>
      <c r="BA412" s="158"/>
      <c r="BB412" s="158"/>
      <c r="BC412" s="158"/>
      <c r="BD412" s="158"/>
      <c r="BE412" s="158"/>
      <c r="BF412" s="158"/>
      <c r="BG412" s="158"/>
      <c r="BH412" s="158"/>
    </row>
    <row r="413" spans="1:60" outlineLevel="1" x14ac:dyDescent="0.2">
      <c r="A413" s="181"/>
      <c r="B413" s="164"/>
      <c r="C413" s="207" t="s">
        <v>567</v>
      </c>
      <c r="D413" s="170"/>
      <c r="E413" s="173">
        <v>1.4</v>
      </c>
      <c r="F413" s="178"/>
      <c r="G413" s="178"/>
      <c r="H413" s="179"/>
      <c r="I413" s="183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  <c r="AI413" s="158"/>
      <c r="AJ413" s="158"/>
      <c r="AK413" s="158"/>
      <c r="AL413" s="158"/>
      <c r="AM413" s="158"/>
      <c r="AN413" s="158"/>
      <c r="AO413" s="158"/>
      <c r="AP413" s="158"/>
      <c r="AQ413" s="158"/>
      <c r="AR413" s="158"/>
      <c r="AS413" s="158"/>
      <c r="AT413" s="158"/>
      <c r="AU413" s="158"/>
      <c r="AV413" s="158"/>
      <c r="AW413" s="158"/>
      <c r="AX413" s="158"/>
      <c r="AY413" s="158"/>
      <c r="AZ413" s="158"/>
      <c r="BA413" s="158"/>
      <c r="BB413" s="158"/>
      <c r="BC413" s="158"/>
      <c r="BD413" s="158"/>
      <c r="BE413" s="158"/>
      <c r="BF413" s="158"/>
      <c r="BG413" s="158"/>
      <c r="BH413" s="158"/>
    </row>
    <row r="414" spans="1:60" outlineLevel="1" x14ac:dyDescent="0.2">
      <c r="A414" s="181"/>
      <c r="B414" s="164"/>
      <c r="C414" s="207" t="s">
        <v>568</v>
      </c>
      <c r="D414" s="170"/>
      <c r="E414" s="173">
        <v>3.3</v>
      </c>
      <c r="F414" s="178"/>
      <c r="G414" s="178"/>
      <c r="H414" s="179"/>
      <c r="I414" s="183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  <c r="AI414" s="158"/>
      <c r="AJ414" s="158"/>
      <c r="AK414" s="158"/>
      <c r="AL414" s="158"/>
      <c r="AM414" s="158"/>
      <c r="AN414" s="158"/>
      <c r="AO414" s="158"/>
      <c r="AP414" s="158"/>
      <c r="AQ414" s="158"/>
      <c r="AR414" s="158"/>
      <c r="AS414" s="158"/>
      <c r="AT414" s="158"/>
      <c r="AU414" s="158"/>
      <c r="AV414" s="158"/>
      <c r="AW414" s="158"/>
      <c r="AX414" s="158"/>
      <c r="AY414" s="158"/>
      <c r="AZ414" s="158"/>
      <c r="BA414" s="158"/>
      <c r="BB414" s="158"/>
      <c r="BC414" s="158"/>
      <c r="BD414" s="158"/>
      <c r="BE414" s="158"/>
      <c r="BF414" s="158"/>
      <c r="BG414" s="158"/>
      <c r="BH414" s="158"/>
    </row>
    <row r="415" spans="1:60" outlineLevel="1" x14ac:dyDescent="0.2">
      <c r="A415" s="181"/>
      <c r="B415" s="213" t="s">
        <v>579</v>
      </c>
      <c r="C415" s="240"/>
      <c r="D415" s="229"/>
      <c r="E415" s="230"/>
      <c r="F415" s="231"/>
      <c r="G415" s="224"/>
      <c r="H415" s="179"/>
      <c r="I415" s="183"/>
      <c r="J415" s="158"/>
      <c r="K415" s="158">
        <v>1</v>
      </c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  <c r="AI415" s="158"/>
      <c r="AJ415" s="158"/>
      <c r="AK415" s="158"/>
      <c r="AL415" s="158"/>
      <c r="AM415" s="158"/>
      <c r="AN415" s="158"/>
      <c r="AO415" s="158"/>
      <c r="AP415" s="158"/>
      <c r="AQ415" s="158"/>
      <c r="AR415" s="158"/>
      <c r="AS415" s="158"/>
      <c r="AT415" s="158"/>
      <c r="AU415" s="158"/>
      <c r="AV415" s="158"/>
      <c r="AW415" s="158"/>
      <c r="AX415" s="158"/>
      <c r="AY415" s="158"/>
      <c r="AZ415" s="158"/>
      <c r="BA415" s="158"/>
      <c r="BB415" s="158"/>
      <c r="BC415" s="158"/>
      <c r="BD415" s="158"/>
      <c r="BE415" s="158"/>
      <c r="BF415" s="158"/>
      <c r="BG415" s="158"/>
      <c r="BH415" s="158"/>
    </row>
    <row r="416" spans="1:60" outlineLevel="1" x14ac:dyDescent="0.2">
      <c r="A416" s="181">
        <v>95</v>
      </c>
      <c r="B416" s="164" t="s">
        <v>580</v>
      </c>
      <c r="C416" s="206" t="s">
        <v>581</v>
      </c>
      <c r="D416" s="168" t="s">
        <v>318</v>
      </c>
      <c r="E416" s="172">
        <v>9.9</v>
      </c>
      <c r="F416" s="177"/>
      <c r="G416" s="178">
        <f>E416*F416</f>
        <v>0</v>
      </c>
      <c r="H416" s="179" t="s">
        <v>564</v>
      </c>
      <c r="I416" s="183" t="s">
        <v>88</v>
      </c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  <c r="AI416" s="158"/>
      <c r="AJ416" s="158"/>
      <c r="AK416" s="158"/>
      <c r="AL416" s="158"/>
      <c r="AM416" s="158">
        <v>21</v>
      </c>
      <c r="AN416" s="158"/>
      <c r="AO416" s="158"/>
      <c r="AP416" s="158"/>
      <c r="AQ416" s="158"/>
      <c r="AR416" s="158"/>
      <c r="AS416" s="158"/>
      <c r="AT416" s="158"/>
      <c r="AU416" s="158"/>
      <c r="AV416" s="158"/>
      <c r="AW416" s="158"/>
      <c r="AX416" s="158"/>
      <c r="AY416" s="158"/>
      <c r="AZ416" s="158"/>
      <c r="BA416" s="158"/>
      <c r="BB416" s="158"/>
      <c r="BC416" s="158"/>
      <c r="BD416" s="158"/>
      <c r="BE416" s="158"/>
      <c r="BF416" s="158"/>
      <c r="BG416" s="158"/>
      <c r="BH416" s="158"/>
    </row>
    <row r="417" spans="1:60" outlineLevel="1" x14ac:dyDescent="0.2">
      <c r="A417" s="181"/>
      <c r="B417" s="164"/>
      <c r="C417" s="207" t="s">
        <v>582</v>
      </c>
      <c r="D417" s="170"/>
      <c r="E417" s="173">
        <v>5.76</v>
      </c>
      <c r="F417" s="178"/>
      <c r="G417" s="178"/>
      <c r="H417" s="179"/>
      <c r="I417" s="183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  <c r="AI417" s="158"/>
      <c r="AJ417" s="158"/>
      <c r="AK417" s="158"/>
      <c r="AL417" s="158"/>
      <c r="AM417" s="158"/>
      <c r="AN417" s="158"/>
      <c r="AO417" s="158"/>
      <c r="AP417" s="158"/>
      <c r="AQ417" s="158"/>
      <c r="AR417" s="158"/>
      <c r="AS417" s="158"/>
      <c r="AT417" s="158"/>
      <c r="AU417" s="158"/>
      <c r="AV417" s="158"/>
      <c r="AW417" s="158"/>
      <c r="AX417" s="158"/>
      <c r="AY417" s="158"/>
      <c r="AZ417" s="158"/>
      <c r="BA417" s="158"/>
      <c r="BB417" s="158"/>
      <c r="BC417" s="158"/>
      <c r="BD417" s="158"/>
      <c r="BE417" s="158"/>
      <c r="BF417" s="158"/>
      <c r="BG417" s="158"/>
      <c r="BH417" s="158"/>
    </row>
    <row r="418" spans="1:60" outlineLevel="1" x14ac:dyDescent="0.2">
      <c r="A418" s="181"/>
      <c r="B418" s="164"/>
      <c r="C418" s="207" t="s">
        <v>583</v>
      </c>
      <c r="D418" s="170"/>
      <c r="E418" s="173">
        <v>4.1399999999999997</v>
      </c>
      <c r="F418" s="178"/>
      <c r="G418" s="178"/>
      <c r="H418" s="179"/>
      <c r="I418" s="183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  <c r="AI418" s="158"/>
      <c r="AJ418" s="158"/>
      <c r="AK418" s="158"/>
      <c r="AL418" s="158"/>
      <c r="AM418" s="158"/>
      <c r="AN418" s="158"/>
      <c r="AO418" s="158"/>
      <c r="AP418" s="158"/>
      <c r="AQ418" s="158"/>
      <c r="AR418" s="158"/>
      <c r="AS418" s="158"/>
      <c r="AT418" s="158"/>
      <c r="AU418" s="158"/>
      <c r="AV418" s="158"/>
      <c r="AW418" s="158"/>
      <c r="AX418" s="158"/>
      <c r="AY418" s="158"/>
      <c r="AZ418" s="158"/>
      <c r="BA418" s="158"/>
      <c r="BB418" s="158"/>
      <c r="BC418" s="158"/>
      <c r="BD418" s="158"/>
      <c r="BE418" s="158"/>
      <c r="BF418" s="158"/>
      <c r="BG418" s="158"/>
      <c r="BH418" s="158"/>
    </row>
    <row r="419" spans="1:60" outlineLevel="1" x14ac:dyDescent="0.2">
      <c r="A419" s="181"/>
      <c r="B419" s="213" t="s">
        <v>584</v>
      </c>
      <c r="C419" s="240"/>
      <c r="D419" s="229"/>
      <c r="E419" s="230"/>
      <c r="F419" s="231"/>
      <c r="G419" s="224"/>
      <c r="H419" s="179"/>
      <c r="I419" s="183"/>
      <c r="J419" s="158"/>
      <c r="K419" s="158">
        <v>1</v>
      </c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  <c r="AI419" s="158"/>
      <c r="AJ419" s="158"/>
      <c r="AK419" s="158"/>
      <c r="AL419" s="158"/>
      <c r="AM419" s="158"/>
      <c r="AN419" s="158"/>
      <c r="AO419" s="158"/>
      <c r="AP419" s="158"/>
      <c r="AQ419" s="158"/>
      <c r="AR419" s="158"/>
      <c r="AS419" s="158"/>
      <c r="AT419" s="158"/>
      <c r="AU419" s="158"/>
      <c r="AV419" s="158"/>
      <c r="AW419" s="158"/>
      <c r="AX419" s="158"/>
      <c r="AY419" s="158"/>
      <c r="AZ419" s="158"/>
      <c r="BA419" s="158"/>
      <c r="BB419" s="158"/>
      <c r="BC419" s="158"/>
      <c r="BD419" s="158"/>
      <c r="BE419" s="158"/>
      <c r="BF419" s="158"/>
      <c r="BG419" s="158"/>
      <c r="BH419" s="158"/>
    </row>
    <row r="420" spans="1:60" outlineLevel="1" x14ac:dyDescent="0.2">
      <c r="A420" s="181">
        <v>96</v>
      </c>
      <c r="B420" s="164" t="s">
        <v>585</v>
      </c>
      <c r="C420" s="206" t="s">
        <v>586</v>
      </c>
      <c r="D420" s="168" t="s">
        <v>113</v>
      </c>
      <c r="E420" s="172">
        <v>10.6</v>
      </c>
      <c r="F420" s="177"/>
      <c r="G420" s="178">
        <f>E420*F420</f>
        <v>0</v>
      </c>
      <c r="H420" s="179" t="s">
        <v>564</v>
      </c>
      <c r="I420" s="183" t="s">
        <v>88</v>
      </c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  <c r="AI420" s="158"/>
      <c r="AJ420" s="158"/>
      <c r="AK420" s="158"/>
      <c r="AL420" s="158"/>
      <c r="AM420" s="158">
        <v>21</v>
      </c>
      <c r="AN420" s="158"/>
      <c r="AO420" s="158"/>
      <c r="AP420" s="158"/>
      <c r="AQ420" s="158"/>
      <c r="AR420" s="158"/>
      <c r="AS420" s="158"/>
      <c r="AT420" s="158"/>
      <c r="AU420" s="158"/>
      <c r="AV420" s="158"/>
      <c r="AW420" s="158"/>
      <c r="AX420" s="158"/>
      <c r="AY420" s="158"/>
      <c r="AZ420" s="158"/>
      <c r="BA420" s="158"/>
      <c r="BB420" s="158"/>
      <c r="BC420" s="158"/>
      <c r="BD420" s="158"/>
      <c r="BE420" s="158"/>
      <c r="BF420" s="158"/>
      <c r="BG420" s="158"/>
      <c r="BH420" s="158"/>
    </row>
    <row r="421" spans="1:60" outlineLevel="1" x14ac:dyDescent="0.2">
      <c r="A421" s="181"/>
      <c r="B421" s="164"/>
      <c r="C421" s="207" t="s">
        <v>565</v>
      </c>
      <c r="D421" s="170"/>
      <c r="E421" s="173">
        <v>3.8</v>
      </c>
      <c r="F421" s="178"/>
      <c r="G421" s="178"/>
      <c r="H421" s="179"/>
      <c r="I421" s="183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  <c r="AN421" s="158"/>
      <c r="AO421" s="158"/>
      <c r="AP421" s="158"/>
      <c r="AQ421" s="158"/>
      <c r="AR421" s="158"/>
      <c r="AS421" s="158"/>
      <c r="AT421" s="158"/>
      <c r="AU421" s="158"/>
      <c r="AV421" s="158"/>
      <c r="AW421" s="158"/>
      <c r="AX421" s="158"/>
      <c r="AY421" s="158"/>
      <c r="AZ421" s="158"/>
      <c r="BA421" s="158"/>
      <c r="BB421" s="158"/>
      <c r="BC421" s="158"/>
      <c r="BD421" s="158"/>
      <c r="BE421" s="158"/>
      <c r="BF421" s="158"/>
      <c r="BG421" s="158"/>
      <c r="BH421" s="158"/>
    </row>
    <row r="422" spans="1:60" outlineLevel="1" x14ac:dyDescent="0.2">
      <c r="A422" s="181"/>
      <c r="B422" s="164"/>
      <c r="C422" s="207" t="s">
        <v>566</v>
      </c>
      <c r="D422" s="170"/>
      <c r="E422" s="173">
        <v>2.1</v>
      </c>
      <c r="F422" s="178"/>
      <c r="G422" s="178"/>
      <c r="H422" s="179"/>
      <c r="I422" s="183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  <c r="AI422" s="158"/>
      <c r="AJ422" s="158"/>
      <c r="AK422" s="158"/>
      <c r="AL422" s="158"/>
      <c r="AM422" s="158"/>
      <c r="AN422" s="158"/>
      <c r="AO422" s="158"/>
      <c r="AP422" s="158"/>
      <c r="AQ422" s="158"/>
      <c r="AR422" s="158"/>
      <c r="AS422" s="158"/>
      <c r="AT422" s="158"/>
      <c r="AU422" s="158"/>
      <c r="AV422" s="158"/>
      <c r="AW422" s="158"/>
      <c r="AX422" s="158"/>
      <c r="AY422" s="158"/>
      <c r="AZ422" s="158"/>
      <c r="BA422" s="158"/>
      <c r="BB422" s="158"/>
      <c r="BC422" s="158"/>
      <c r="BD422" s="158"/>
      <c r="BE422" s="158"/>
      <c r="BF422" s="158"/>
      <c r="BG422" s="158"/>
      <c r="BH422" s="158"/>
    </row>
    <row r="423" spans="1:60" outlineLevel="1" x14ac:dyDescent="0.2">
      <c r="A423" s="181"/>
      <c r="B423" s="164"/>
      <c r="C423" s="207" t="s">
        <v>567</v>
      </c>
      <c r="D423" s="170"/>
      <c r="E423" s="173">
        <v>1.4</v>
      </c>
      <c r="F423" s="178"/>
      <c r="G423" s="178"/>
      <c r="H423" s="179"/>
      <c r="I423" s="183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  <c r="AI423" s="158"/>
      <c r="AJ423" s="158"/>
      <c r="AK423" s="158"/>
      <c r="AL423" s="158"/>
      <c r="AM423" s="158"/>
      <c r="AN423" s="158"/>
      <c r="AO423" s="158"/>
      <c r="AP423" s="158"/>
      <c r="AQ423" s="158"/>
      <c r="AR423" s="158"/>
      <c r="AS423" s="158"/>
      <c r="AT423" s="158"/>
      <c r="AU423" s="158"/>
      <c r="AV423" s="158"/>
      <c r="AW423" s="158"/>
      <c r="AX423" s="158"/>
      <c r="AY423" s="158"/>
      <c r="AZ423" s="158"/>
      <c r="BA423" s="158"/>
      <c r="BB423" s="158"/>
      <c r="BC423" s="158"/>
      <c r="BD423" s="158"/>
      <c r="BE423" s="158"/>
      <c r="BF423" s="158"/>
      <c r="BG423" s="158"/>
      <c r="BH423" s="158"/>
    </row>
    <row r="424" spans="1:60" outlineLevel="1" x14ac:dyDescent="0.2">
      <c r="A424" s="181"/>
      <c r="B424" s="164"/>
      <c r="C424" s="207" t="s">
        <v>568</v>
      </c>
      <c r="D424" s="170"/>
      <c r="E424" s="173">
        <v>3.3</v>
      </c>
      <c r="F424" s="178"/>
      <c r="G424" s="178"/>
      <c r="H424" s="179"/>
      <c r="I424" s="183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  <c r="AI424" s="158"/>
      <c r="AJ424" s="158"/>
      <c r="AK424" s="158"/>
      <c r="AL424" s="158"/>
      <c r="AM424" s="158"/>
      <c r="AN424" s="158"/>
      <c r="AO424" s="158"/>
      <c r="AP424" s="158"/>
      <c r="AQ424" s="158"/>
      <c r="AR424" s="158"/>
      <c r="AS424" s="158"/>
      <c r="AT424" s="158"/>
      <c r="AU424" s="158"/>
      <c r="AV424" s="158"/>
      <c r="AW424" s="158"/>
      <c r="AX424" s="158"/>
      <c r="AY424" s="158"/>
      <c r="AZ424" s="158"/>
      <c r="BA424" s="158"/>
      <c r="BB424" s="158"/>
      <c r="BC424" s="158"/>
      <c r="BD424" s="158"/>
      <c r="BE424" s="158"/>
      <c r="BF424" s="158"/>
      <c r="BG424" s="158"/>
      <c r="BH424" s="158"/>
    </row>
    <row r="425" spans="1:60" outlineLevel="1" x14ac:dyDescent="0.2">
      <c r="A425" s="181">
        <v>97</v>
      </c>
      <c r="B425" s="164" t="s">
        <v>587</v>
      </c>
      <c r="C425" s="206" t="s">
        <v>588</v>
      </c>
      <c r="D425" s="168" t="s">
        <v>318</v>
      </c>
      <c r="E425" s="172">
        <v>3.67</v>
      </c>
      <c r="F425" s="177"/>
      <c r="G425" s="178">
        <f>E425*F425</f>
        <v>0</v>
      </c>
      <c r="H425" s="179"/>
      <c r="I425" s="183" t="s">
        <v>69</v>
      </c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  <c r="AI425" s="158"/>
      <c r="AJ425" s="158"/>
      <c r="AK425" s="158"/>
      <c r="AL425" s="158"/>
      <c r="AM425" s="158">
        <v>21</v>
      </c>
      <c r="AN425" s="158"/>
      <c r="AO425" s="158"/>
      <c r="AP425" s="158"/>
      <c r="AQ425" s="158"/>
      <c r="AR425" s="158"/>
      <c r="AS425" s="158"/>
      <c r="AT425" s="158"/>
      <c r="AU425" s="158"/>
      <c r="AV425" s="158"/>
      <c r="AW425" s="158"/>
      <c r="AX425" s="158"/>
      <c r="AY425" s="158"/>
      <c r="AZ425" s="158"/>
      <c r="BA425" s="158"/>
      <c r="BB425" s="158"/>
      <c r="BC425" s="158"/>
      <c r="BD425" s="158"/>
      <c r="BE425" s="158"/>
      <c r="BF425" s="158"/>
      <c r="BG425" s="158"/>
      <c r="BH425" s="158"/>
    </row>
    <row r="426" spans="1:60" outlineLevel="1" x14ac:dyDescent="0.2">
      <c r="A426" s="181"/>
      <c r="B426" s="164"/>
      <c r="C426" s="207" t="s">
        <v>589</v>
      </c>
      <c r="D426" s="170"/>
      <c r="E426" s="173">
        <v>3.67</v>
      </c>
      <c r="F426" s="178"/>
      <c r="G426" s="178"/>
      <c r="H426" s="179"/>
      <c r="I426" s="183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  <c r="AK426" s="158"/>
      <c r="AL426" s="158"/>
      <c r="AM426" s="158"/>
      <c r="AN426" s="158"/>
      <c r="AO426" s="158"/>
      <c r="AP426" s="158"/>
      <c r="AQ426" s="158"/>
      <c r="AR426" s="158"/>
      <c r="AS426" s="158"/>
      <c r="AT426" s="158"/>
      <c r="AU426" s="158"/>
      <c r="AV426" s="158"/>
      <c r="AW426" s="158"/>
      <c r="AX426" s="158"/>
      <c r="AY426" s="158"/>
      <c r="AZ426" s="158"/>
      <c r="BA426" s="158"/>
      <c r="BB426" s="158"/>
      <c r="BC426" s="158"/>
      <c r="BD426" s="158"/>
      <c r="BE426" s="158"/>
      <c r="BF426" s="158"/>
      <c r="BG426" s="158"/>
      <c r="BH426" s="158"/>
    </row>
    <row r="427" spans="1:60" outlineLevel="1" x14ac:dyDescent="0.2">
      <c r="A427" s="181">
        <v>98</v>
      </c>
      <c r="B427" s="164" t="s">
        <v>590</v>
      </c>
      <c r="C427" s="206" t="s">
        <v>591</v>
      </c>
      <c r="D427" s="168" t="s">
        <v>113</v>
      </c>
      <c r="E427" s="172">
        <v>14</v>
      </c>
      <c r="F427" s="177"/>
      <c r="G427" s="178">
        <f>E427*F427</f>
        <v>0</v>
      </c>
      <c r="H427" s="179"/>
      <c r="I427" s="183" t="s">
        <v>69</v>
      </c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>
        <v>21</v>
      </c>
      <c r="AN427" s="158"/>
      <c r="AO427" s="158"/>
      <c r="AP427" s="158"/>
      <c r="AQ427" s="158"/>
      <c r="AR427" s="158"/>
      <c r="AS427" s="158"/>
      <c r="AT427" s="158"/>
      <c r="AU427" s="158"/>
      <c r="AV427" s="158"/>
      <c r="AW427" s="158"/>
      <c r="AX427" s="158"/>
      <c r="AY427" s="158"/>
      <c r="AZ427" s="158"/>
      <c r="BA427" s="158"/>
      <c r="BB427" s="158"/>
      <c r="BC427" s="158"/>
      <c r="BD427" s="158"/>
      <c r="BE427" s="158"/>
      <c r="BF427" s="158"/>
      <c r="BG427" s="158"/>
      <c r="BH427" s="158"/>
    </row>
    <row r="428" spans="1:60" outlineLevel="1" x14ac:dyDescent="0.2">
      <c r="A428" s="181"/>
      <c r="B428" s="164"/>
      <c r="C428" s="243" t="s">
        <v>179</v>
      </c>
      <c r="D428" s="217"/>
      <c r="E428" s="221"/>
      <c r="F428" s="178"/>
      <c r="G428" s="178"/>
      <c r="H428" s="179"/>
      <c r="I428" s="183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  <c r="AI428" s="158"/>
      <c r="AJ428" s="158"/>
      <c r="AK428" s="158"/>
      <c r="AL428" s="158"/>
      <c r="AM428" s="158"/>
      <c r="AN428" s="158"/>
      <c r="AO428" s="158"/>
      <c r="AP428" s="158"/>
      <c r="AQ428" s="158"/>
      <c r="AR428" s="158"/>
      <c r="AS428" s="158"/>
      <c r="AT428" s="158"/>
      <c r="AU428" s="158"/>
      <c r="AV428" s="158"/>
      <c r="AW428" s="158"/>
      <c r="AX428" s="158"/>
      <c r="AY428" s="158"/>
      <c r="AZ428" s="158"/>
      <c r="BA428" s="158"/>
      <c r="BB428" s="158"/>
      <c r="BC428" s="158"/>
      <c r="BD428" s="158"/>
      <c r="BE428" s="158"/>
      <c r="BF428" s="158"/>
      <c r="BG428" s="158"/>
      <c r="BH428" s="158"/>
    </row>
    <row r="429" spans="1:60" outlineLevel="1" x14ac:dyDescent="0.2">
      <c r="A429" s="181"/>
      <c r="B429" s="164"/>
      <c r="C429" s="244" t="s">
        <v>592</v>
      </c>
      <c r="D429" s="217"/>
      <c r="E429" s="221">
        <v>11.13</v>
      </c>
      <c r="F429" s="178"/>
      <c r="G429" s="178"/>
      <c r="H429" s="179"/>
      <c r="I429" s="183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  <c r="AI429" s="158"/>
      <c r="AJ429" s="158"/>
      <c r="AK429" s="158"/>
      <c r="AL429" s="158"/>
      <c r="AM429" s="158"/>
      <c r="AN429" s="158"/>
      <c r="AO429" s="158"/>
      <c r="AP429" s="158"/>
      <c r="AQ429" s="158"/>
      <c r="AR429" s="158"/>
      <c r="AS429" s="158"/>
      <c r="AT429" s="158"/>
      <c r="AU429" s="158"/>
      <c r="AV429" s="158"/>
      <c r="AW429" s="158"/>
      <c r="AX429" s="158"/>
      <c r="AY429" s="158"/>
      <c r="AZ429" s="158"/>
      <c r="BA429" s="158"/>
      <c r="BB429" s="158"/>
      <c r="BC429" s="158"/>
      <c r="BD429" s="158"/>
      <c r="BE429" s="158"/>
      <c r="BF429" s="158"/>
      <c r="BG429" s="158"/>
      <c r="BH429" s="158"/>
    </row>
    <row r="430" spans="1:60" outlineLevel="1" x14ac:dyDescent="0.2">
      <c r="A430" s="181"/>
      <c r="B430" s="164"/>
      <c r="C430" s="244" t="s">
        <v>593</v>
      </c>
      <c r="D430" s="217"/>
      <c r="E430" s="221">
        <v>2.3414999999999999</v>
      </c>
      <c r="F430" s="178"/>
      <c r="G430" s="178"/>
      <c r="H430" s="179"/>
      <c r="I430" s="183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  <c r="AI430" s="158"/>
      <c r="AJ430" s="158"/>
      <c r="AK430" s="158"/>
      <c r="AL430" s="158"/>
      <c r="AM430" s="158"/>
      <c r="AN430" s="158"/>
      <c r="AO430" s="158"/>
      <c r="AP430" s="158"/>
      <c r="AQ430" s="158"/>
      <c r="AR430" s="158"/>
      <c r="AS430" s="158"/>
      <c r="AT430" s="158"/>
      <c r="AU430" s="158"/>
      <c r="AV430" s="158"/>
      <c r="AW430" s="158"/>
      <c r="AX430" s="158"/>
      <c r="AY430" s="158"/>
      <c r="AZ430" s="158"/>
      <c r="BA430" s="158"/>
      <c r="BB430" s="158"/>
      <c r="BC430" s="158"/>
      <c r="BD430" s="158"/>
      <c r="BE430" s="158"/>
      <c r="BF430" s="158"/>
      <c r="BG430" s="158"/>
      <c r="BH430" s="158"/>
    </row>
    <row r="431" spans="1:60" outlineLevel="1" x14ac:dyDescent="0.2">
      <c r="A431" s="181"/>
      <c r="B431" s="164"/>
      <c r="C431" s="243" t="s">
        <v>181</v>
      </c>
      <c r="D431" s="217"/>
      <c r="E431" s="221"/>
      <c r="F431" s="178"/>
      <c r="G431" s="178"/>
      <c r="H431" s="179"/>
      <c r="I431" s="183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  <c r="AI431" s="158"/>
      <c r="AJ431" s="158"/>
      <c r="AK431" s="158"/>
      <c r="AL431" s="158"/>
      <c r="AM431" s="158"/>
      <c r="AN431" s="158"/>
      <c r="AO431" s="158"/>
      <c r="AP431" s="158"/>
      <c r="AQ431" s="158"/>
      <c r="AR431" s="158"/>
      <c r="AS431" s="158"/>
      <c r="AT431" s="158"/>
      <c r="AU431" s="158"/>
      <c r="AV431" s="158"/>
      <c r="AW431" s="158"/>
      <c r="AX431" s="158"/>
      <c r="AY431" s="158"/>
      <c r="AZ431" s="158"/>
      <c r="BA431" s="158"/>
      <c r="BB431" s="158"/>
      <c r="BC431" s="158"/>
      <c r="BD431" s="158"/>
      <c r="BE431" s="158"/>
      <c r="BF431" s="158"/>
      <c r="BG431" s="158"/>
      <c r="BH431" s="158"/>
    </row>
    <row r="432" spans="1:60" outlineLevel="1" x14ac:dyDescent="0.2">
      <c r="A432" s="181"/>
      <c r="B432" s="164"/>
      <c r="C432" s="207" t="s">
        <v>594</v>
      </c>
      <c r="D432" s="170"/>
      <c r="E432" s="173">
        <v>14</v>
      </c>
      <c r="F432" s="178"/>
      <c r="G432" s="178"/>
      <c r="H432" s="179"/>
      <c r="I432" s="183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  <c r="AN432" s="158"/>
      <c r="AO432" s="158"/>
      <c r="AP432" s="158"/>
      <c r="AQ432" s="158"/>
      <c r="AR432" s="158"/>
      <c r="AS432" s="158"/>
      <c r="AT432" s="158"/>
      <c r="AU432" s="158"/>
      <c r="AV432" s="158"/>
      <c r="AW432" s="158"/>
      <c r="AX432" s="158"/>
      <c r="AY432" s="158"/>
      <c r="AZ432" s="158"/>
      <c r="BA432" s="158"/>
      <c r="BB432" s="158"/>
      <c r="BC432" s="158"/>
      <c r="BD432" s="158"/>
      <c r="BE432" s="158"/>
      <c r="BF432" s="158"/>
      <c r="BG432" s="158"/>
      <c r="BH432" s="158"/>
    </row>
    <row r="433" spans="1:60" outlineLevel="1" x14ac:dyDescent="0.2">
      <c r="A433" s="181"/>
      <c r="B433" s="213" t="s">
        <v>595</v>
      </c>
      <c r="C433" s="240"/>
      <c r="D433" s="229"/>
      <c r="E433" s="230"/>
      <c r="F433" s="231"/>
      <c r="G433" s="224"/>
      <c r="H433" s="179"/>
      <c r="I433" s="183"/>
      <c r="J433" s="158"/>
      <c r="K433" s="158">
        <v>1</v>
      </c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  <c r="AN433" s="158"/>
      <c r="AO433" s="158"/>
      <c r="AP433" s="158"/>
      <c r="AQ433" s="158"/>
      <c r="AR433" s="158"/>
      <c r="AS433" s="158"/>
      <c r="AT433" s="158"/>
      <c r="AU433" s="158"/>
      <c r="AV433" s="158"/>
      <c r="AW433" s="158"/>
      <c r="AX433" s="158"/>
      <c r="AY433" s="158"/>
      <c r="AZ433" s="158"/>
      <c r="BA433" s="158"/>
      <c r="BB433" s="158"/>
      <c r="BC433" s="158"/>
      <c r="BD433" s="158"/>
      <c r="BE433" s="158"/>
      <c r="BF433" s="158"/>
      <c r="BG433" s="158"/>
      <c r="BH433" s="158"/>
    </row>
    <row r="434" spans="1:60" outlineLevel="1" x14ac:dyDescent="0.2">
      <c r="A434" s="181"/>
      <c r="B434" s="213" t="s">
        <v>494</v>
      </c>
      <c r="C434" s="240"/>
      <c r="D434" s="229"/>
      <c r="E434" s="230"/>
      <c r="F434" s="231"/>
      <c r="G434" s="224"/>
      <c r="H434" s="179"/>
      <c r="I434" s="183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  <c r="AN434" s="158"/>
      <c r="AO434" s="158"/>
      <c r="AP434" s="158"/>
      <c r="AQ434" s="158"/>
      <c r="AR434" s="158"/>
      <c r="AS434" s="158"/>
      <c r="AT434" s="158"/>
      <c r="AU434" s="158"/>
      <c r="AV434" s="158"/>
      <c r="AW434" s="158"/>
      <c r="AX434" s="158"/>
      <c r="AY434" s="158"/>
      <c r="AZ434" s="158"/>
      <c r="BA434" s="158"/>
      <c r="BB434" s="158"/>
      <c r="BC434" s="158"/>
      <c r="BD434" s="158"/>
      <c r="BE434" s="158"/>
      <c r="BF434" s="158"/>
      <c r="BG434" s="158"/>
      <c r="BH434" s="158"/>
    </row>
    <row r="435" spans="1:60" outlineLevel="1" x14ac:dyDescent="0.2">
      <c r="A435" s="181">
        <v>99</v>
      </c>
      <c r="B435" s="164" t="s">
        <v>596</v>
      </c>
      <c r="C435" s="206" t="s">
        <v>597</v>
      </c>
      <c r="D435" s="168" t="s">
        <v>155</v>
      </c>
      <c r="E435" s="172">
        <v>0.32134000000000001</v>
      </c>
      <c r="F435" s="177"/>
      <c r="G435" s="178">
        <f>E435*F435</f>
        <v>0</v>
      </c>
      <c r="H435" s="179" t="s">
        <v>564</v>
      </c>
      <c r="I435" s="183" t="s">
        <v>88</v>
      </c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  <c r="AI435" s="158"/>
      <c r="AJ435" s="158"/>
      <c r="AK435" s="158"/>
      <c r="AL435" s="158"/>
      <c r="AM435" s="158">
        <v>21</v>
      </c>
      <c r="AN435" s="158"/>
      <c r="AO435" s="158"/>
      <c r="AP435" s="158"/>
      <c r="AQ435" s="158"/>
      <c r="AR435" s="158"/>
      <c r="AS435" s="158"/>
      <c r="AT435" s="158"/>
      <c r="AU435" s="158"/>
      <c r="AV435" s="158"/>
      <c r="AW435" s="158"/>
      <c r="AX435" s="158"/>
      <c r="AY435" s="158"/>
      <c r="AZ435" s="158"/>
      <c r="BA435" s="158"/>
      <c r="BB435" s="158"/>
      <c r="BC435" s="158"/>
      <c r="BD435" s="158"/>
      <c r="BE435" s="158"/>
      <c r="BF435" s="158"/>
      <c r="BG435" s="158"/>
      <c r="BH435" s="158"/>
    </row>
    <row r="436" spans="1:60" x14ac:dyDescent="0.2">
      <c r="A436" s="180" t="s">
        <v>63</v>
      </c>
      <c r="B436" s="163" t="s">
        <v>598</v>
      </c>
      <c r="C436" s="205" t="s">
        <v>599</v>
      </c>
      <c r="D436" s="166"/>
      <c r="E436" s="171"/>
      <c r="F436" s="225">
        <f>SUM(G437:G442)</f>
        <v>0</v>
      </c>
      <c r="G436" s="226"/>
      <c r="H436" s="176"/>
      <c r="I436" s="182"/>
    </row>
    <row r="437" spans="1:60" outlineLevel="1" x14ac:dyDescent="0.2">
      <c r="A437" s="181"/>
      <c r="B437" s="212" t="s">
        <v>600</v>
      </c>
      <c r="C437" s="239"/>
      <c r="D437" s="214"/>
      <c r="E437" s="218"/>
      <c r="F437" s="222"/>
      <c r="G437" s="223"/>
      <c r="H437" s="179"/>
      <c r="I437" s="183"/>
      <c r="J437" s="158"/>
      <c r="K437" s="158">
        <v>1</v>
      </c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  <c r="AI437" s="158"/>
      <c r="AJ437" s="158"/>
      <c r="AK437" s="158"/>
      <c r="AL437" s="158"/>
      <c r="AM437" s="158"/>
      <c r="AN437" s="158"/>
      <c r="AO437" s="158"/>
      <c r="AP437" s="158"/>
      <c r="AQ437" s="158"/>
      <c r="AR437" s="158"/>
      <c r="AS437" s="158"/>
      <c r="AT437" s="158"/>
      <c r="AU437" s="158"/>
      <c r="AV437" s="158"/>
      <c r="AW437" s="158"/>
      <c r="AX437" s="158"/>
      <c r="AY437" s="158"/>
      <c r="AZ437" s="158"/>
      <c r="BA437" s="158"/>
      <c r="BB437" s="158"/>
      <c r="BC437" s="158"/>
      <c r="BD437" s="158"/>
      <c r="BE437" s="158"/>
      <c r="BF437" s="158"/>
      <c r="BG437" s="158"/>
      <c r="BH437" s="158"/>
    </row>
    <row r="438" spans="1:60" outlineLevel="1" x14ac:dyDescent="0.2">
      <c r="A438" s="181">
        <v>100</v>
      </c>
      <c r="B438" s="164" t="s">
        <v>601</v>
      </c>
      <c r="C438" s="206" t="s">
        <v>602</v>
      </c>
      <c r="D438" s="168" t="s">
        <v>113</v>
      </c>
      <c r="E438" s="172">
        <v>10.925000000000001</v>
      </c>
      <c r="F438" s="177"/>
      <c r="G438" s="178">
        <f>E438*F438</f>
        <v>0</v>
      </c>
      <c r="H438" s="179" t="s">
        <v>603</v>
      </c>
      <c r="I438" s="183" t="s">
        <v>88</v>
      </c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  <c r="AI438" s="158"/>
      <c r="AJ438" s="158"/>
      <c r="AK438" s="158"/>
      <c r="AL438" s="158"/>
      <c r="AM438" s="158">
        <v>21</v>
      </c>
      <c r="AN438" s="158"/>
      <c r="AO438" s="158"/>
      <c r="AP438" s="158"/>
      <c r="AQ438" s="158"/>
      <c r="AR438" s="158"/>
      <c r="AS438" s="158"/>
      <c r="AT438" s="158"/>
      <c r="AU438" s="158"/>
      <c r="AV438" s="158"/>
      <c r="AW438" s="158"/>
      <c r="AX438" s="158"/>
      <c r="AY438" s="158"/>
      <c r="AZ438" s="158"/>
      <c r="BA438" s="158"/>
      <c r="BB438" s="158"/>
      <c r="BC438" s="158"/>
      <c r="BD438" s="158"/>
      <c r="BE438" s="158"/>
      <c r="BF438" s="158"/>
      <c r="BG438" s="158"/>
      <c r="BH438" s="158"/>
    </row>
    <row r="439" spans="1:60" outlineLevel="1" x14ac:dyDescent="0.2">
      <c r="A439" s="181"/>
      <c r="B439" s="164"/>
      <c r="C439" s="207" t="s">
        <v>306</v>
      </c>
      <c r="D439" s="170"/>
      <c r="E439" s="173">
        <v>10.925000000000001</v>
      </c>
      <c r="F439" s="178"/>
      <c r="G439" s="178"/>
      <c r="H439" s="179"/>
      <c r="I439" s="183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  <c r="AI439" s="158"/>
      <c r="AJ439" s="158"/>
      <c r="AK439" s="158"/>
      <c r="AL439" s="158"/>
      <c r="AM439" s="158"/>
      <c r="AN439" s="158"/>
      <c r="AO439" s="158"/>
      <c r="AP439" s="158"/>
      <c r="AQ439" s="158"/>
      <c r="AR439" s="158"/>
      <c r="AS439" s="158"/>
      <c r="AT439" s="158"/>
      <c r="AU439" s="158"/>
      <c r="AV439" s="158"/>
      <c r="AW439" s="158"/>
      <c r="AX439" s="158"/>
      <c r="AY439" s="158"/>
      <c r="AZ439" s="158"/>
      <c r="BA439" s="158"/>
      <c r="BB439" s="158"/>
      <c r="BC439" s="158"/>
      <c r="BD439" s="158"/>
      <c r="BE439" s="158"/>
      <c r="BF439" s="158"/>
      <c r="BG439" s="158"/>
      <c r="BH439" s="158"/>
    </row>
    <row r="440" spans="1:60" outlineLevel="1" x14ac:dyDescent="0.2">
      <c r="A440" s="181"/>
      <c r="B440" s="213" t="s">
        <v>604</v>
      </c>
      <c r="C440" s="240"/>
      <c r="D440" s="229"/>
      <c r="E440" s="230"/>
      <c r="F440" s="231"/>
      <c r="G440" s="224"/>
      <c r="H440" s="179"/>
      <c r="I440" s="183"/>
      <c r="J440" s="158"/>
      <c r="K440" s="158">
        <v>1</v>
      </c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/>
      <c r="AN440" s="158"/>
      <c r="AO440" s="158"/>
      <c r="AP440" s="158"/>
      <c r="AQ440" s="158"/>
      <c r="AR440" s="158"/>
      <c r="AS440" s="158"/>
      <c r="AT440" s="158"/>
      <c r="AU440" s="158"/>
      <c r="AV440" s="158"/>
      <c r="AW440" s="158"/>
      <c r="AX440" s="158"/>
      <c r="AY440" s="158"/>
      <c r="AZ440" s="158"/>
      <c r="BA440" s="158"/>
      <c r="BB440" s="158"/>
      <c r="BC440" s="158"/>
      <c r="BD440" s="158"/>
      <c r="BE440" s="158"/>
      <c r="BF440" s="158"/>
      <c r="BG440" s="158"/>
      <c r="BH440" s="158"/>
    </row>
    <row r="441" spans="1:60" outlineLevel="1" x14ac:dyDescent="0.2">
      <c r="A441" s="181"/>
      <c r="B441" s="213" t="s">
        <v>494</v>
      </c>
      <c r="C441" s="240"/>
      <c r="D441" s="229"/>
      <c r="E441" s="230"/>
      <c r="F441" s="231"/>
      <c r="G441" s="224"/>
      <c r="H441" s="179"/>
      <c r="I441" s="183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/>
      <c r="AN441" s="158"/>
      <c r="AO441" s="158"/>
      <c r="AP441" s="158"/>
      <c r="AQ441" s="158"/>
      <c r="AR441" s="158"/>
      <c r="AS441" s="158"/>
      <c r="AT441" s="158"/>
      <c r="AU441" s="158"/>
      <c r="AV441" s="158"/>
      <c r="AW441" s="158"/>
      <c r="AX441" s="158"/>
      <c r="AY441" s="158"/>
      <c r="AZ441" s="158"/>
      <c r="BA441" s="158"/>
      <c r="BB441" s="158"/>
      <c r="BC441" s="158"/>
      <c r="BD441" s="158"/>
      <c r="BE441" s="158"/>
      <c r="BF441" s="158"/>
      <c r="BG441" s="158"/>
      <c r="BH441" s="158"/>
    </row>
    <row r="442" spans="1:60" outlineLevel="1" x14ac:dyDescent="0.2">
      <c r="A442" s="181">
        <v>101</v>
      </c>
      <c r="B442" s="164" t="s">
        <v>605</v>
      </c>
      <c r="C442" s="206" t="s">
        <v>496</v>
      </c>
      <c r="D442" s="168" t="s">
        <v>155</v>
      </c>
      <c r="E442" s="172">
        <v>4.7000000000000002E-3</v>
      </c>
      <c r="F442" s="177"/>
      <c r="G442" s="178">
        <f>E442*F442</f>
        <v>0</v>
      </c>
      <c r="H442" s="179" t="s">
        <v>603</v>
      </c>
      <c r="I442" s="183" t="s">
        <v>88</v>
      </c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>
        <v>21</v>
      </c>
      <c r="AN442" s="158"/>
      <c r="AO442" s="158"/>
      <c r="AP442" s="158"/>
      <c r="AQ442" s="158"/>
      <c r="AR442" s="158"/>
      <c r="AS442" s="158"/>
      <c r="AT442" s="158"/>
      <c r="AU442" s="158"/>
      <c r="AV442" s="158"/>
      <c r="AW442" s="158"/>
      <c r="AX442" s="158"/>
      <c r="AY442" s="158"/>
      <c r="AZ442" s="158"/>
      <c r="BA442" s="158"/>
      <c r="BB442" s="158"/>
      <c r="BC442" s="158"/>
      <c r="BD442" s="158"/>
      <c r="BE442" s="158"/>
      <c r="BF442" s="158"/>
      <c r="BG442" s="158"/>
      <c r="BH442" s="158"/>
    </row>
    <row r="443" spans="1:60" x14ac:dyDescent="0.2">
      <c r="A443" s="180" t="s">
        <v>63</v>
      </c>
      <c r="B443" s="163" t="s">
        <v>606</v>
      </c>
      <c r="C443" s="205" t="s">
        <v>607</v>
      </c>
      <c r="D443" s="166"/>
      <c r="E443" s="171"/>
      <c r="F443" s="225">
        <f>SUM(G444:G468)</f>
        <v>0</v>
      </c>
      <c r="G443" s="226"/>
      <c r="H443" s="176"/>
      <c r="I443" s="182"/>
    </row>
    <row r="444" spans="1:60" outlineLevel="1" x14ac:dyDescent="0.2">
      <c r="A444" s="181"/>
      <c r="B444" s="212" t="s">
        <v>608</v>
      </c>
      <c r="C444" s="239"/>
      <c r="D444" s="214"/>
      <c r="E444" s="218"/>
      <c r="F444" s="222"/>
      <c r="G444" s="223"/>
      <c r="H444" s="179"/>
      <c r="I444" s="183"/>
      <c r="J444" s="158"/>
      <c r="K444" s="158">
        <v>1</v>
      </c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  <c r="AI444" s="158"/>
      <c r="AJ444" s="158"/>
      <c r="AK444" s="158"/>
      <c r="AL444" s="158"/>
      <c r="AM444" s="158"/>
      <c r="AN444" s="158"/>
      <c r="AO444" s="158"/>
      <c r="AP444" s="158"/>
      <c r="AQ444" s="158"/>
      <c r="AR444" s="158"/>
      <c r="AS444" s="158"/>
      <c r="AT444" s="158"/>
      <c r="AU444" s="158"/>
      <c r="AV444" s="158"/>
      <c r="AW444" s="158"/>
      <c r="AX444" s="158"/>
      <c r="AY444" s="158"/>
      <c r="AZ444" s="158"/>
      <c r="BA444" s="158"/>
      <c r="BB444" s="158"/>
      <c r="BC444" s="158"/>
      <c r="BD444" s="158"/>
      <c r="BE444" s="158"/>
      <c r="BF444" s="158"/>
      <c r="BG444" s="158"/>
      <c r="BH444" s="158"/>
    </row>
    <row r="445" spans="1:60" outlineLevel="1" x14ac:dyDescent="0.2">
      <c r="A445" s="181">
        <v>102</v>
      </c>
      <c r="B445" s="164" t="s">
        <v>609</v>
      </c>
      <c r="C445" s="206" t="s">
        <v>610</v>
      </c>
      <c r="D445" s="168" t="s">
        <v>113</v>
      </c>
      <c r="E445" s="172">
        <v>19.8</v>
      </c>
      <c r="F445" s="177"/>
      <c r="G445" s="178">
        <f>E445*F445</f>
        <v>0</v>
      </c>
      <c r="H445" s="179" t="s">
        <v>564</v>
      </c>
      <c r="I445" s="183" t="s">
        <v>88</v>
      </c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  <c r="AI445" s="158"/>
      <c r="AJ445" s="158"/>
      <c r="AK445" s="158"/>
      <c r="AL445" s="158"/>
      <c r="AM445" s="158">
        <v>21</v>
      </c>
      <c r="AN445" s="158"/>
      <c r="AO445" s="158"/>
      <c r="AP445" s="158"/>
      <c r="AQ445" s="158"/>
      <c r="AR445" s="158"/>
      <c r="AS445" s="158"/>
      <c r="AT445" s="158"/>
      <c r="AU445" s="158"/>
      <c r="AV445" s="158"/>
      <c r="AW445" s="158"/>
      <c r="AX445" s="158"/>
      <c r="AY445" s="158"/>
      <c r="AZ445" s="158"/>
      <c r="BA445" s="158"/>
      <c r="BB445" s="158"/>
      <c r="BC445" s="158"/>
      <c r="BD445" s="158"/>
      <c r="BE445" s="158"/>
      <c r="BF445" s="158"/>
      <c r="BG445" s="158"/>
      <c r="BH445" s="158"/>
    </row>
    <row r="446" spans="1:60" outlineLevel="1" x14ac:dyDescent="0.2">
      <c r="A446" s="181"/>
      <c r="B446" s="164"/>
      <c r="C446" s="207" t="s">
        <v>611</v>
      </c>
      <c r="D446" s="170"/>
      <c r="E446" s="173">
        <v>11.52</v>
      </c>
      <c r="F446" s="178"/>
      <c r="G446" s="178"/>
      <c r="H446" s="179"/>
      <c r="I446" s="183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  <c r="AI446" s="158"/>
      <c r="AJ446" s="158"/>
      <c r="AK446" s="158"/>
      <c r="AL446" s="158"/>
      <c r="AM446" s="158"/>
      <c r="AN446" s="158"/>
      <c r="AO446" s="158"/>
      <c r="AP446" s="158"/>
      <c r="AQ446" s="158"/>
      <c r="AR446" s="158"/>
      <c r="AS446" s="158"/>
      <c r="AT446" s="158"/>
      <c r="AU446" s="158"/>
      <c r="AV446" s="158"/>
      <c r="AW446" s="158"/>
      <c r="AX446" s="158"/>
      <c r="AY446" s="158"/>
      <c r="AZ446" s="158"/>
      <c r="BA446" s="158"/>
      <c r="BB446" s="158"/>
      <c r="BC446" s="158"/>
      <c r="BD446" s="158"/>
      <c r="BE446" s="158"/>
      <c r="BF446" s="158"/>
      <c r="BG446" s="158"/>
      <c r="BH446" s="158"/>
    </row>
    <row r="447" spans="1:60" outlineLevel="1" x14ac:dyDescent="0.2">
      <c r="A447" s="181"/>
      <c r="B447" s="164"/>
      <c r="C447" s="207" t="s">
        <v>612</v>
      </c>
      <c r="D447" s="170"/>
      <c r="E447" s="173">
        <v>8.2799999999999994</v>
      </c>
      <c r="F447" s="178"/>
      <c r="G447" s="178"/>
      <c r="H447" s="179"/>
      <c r="I447" s="183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  <c r="AI447" s="158"/>
      <c r="AJ447" s="158"/>
      <c r="AK447" s="158"/>
      <c r="AL447" s="158"/>
      <c r="AM447" s="158"/>
      <c r="AN447" s="158"/>
      <c r="AO447" s="158"/>
      <c r="AP447" s="158"/>
      <c r="AQ447" s="158"/>
      <c r="AR447" s="158"/>
      <c r="AS447" s="158"/>
      <c r="AT447" s="158"/>
      <c r="AU447" s="158"/>
      <c r="AV447" s="158"/>
      <c r="AW447" s="158"/>
      <c r="AX447" s="158"/>
      <c r="AY447" s="158"/>
      <c r="AZ447" s="158"/>
      <c r="BA447" s="158"/>
      <c r="BB447" s="158"/>
      <c r="BC447" s="158"/>
      <c r="BD447" s="158"/>
      <c r="BE447" s="158"/>
      <c r="BF447" s="158"/>
      <c r="BG447" s="158"/>
      <c r="BH447" s="158"/>
    </row>
    <row r="448" spans="1:60" outlineLevel="1" x14ac:dyDescent="0.2">
      <c r="A448" s="181"/>
      <c r="B448" s="213" t="s">
        <v>613</v>
      </c>
      <c r="C448" s="240"/>
      <c r="D448" s="229"/>
      <c r="E448" s="230"/>
      <c r="F448" s="231"/>
      <c r="G448" s="224"/>
      <c r="H448" s="179"/>
      <c r="I448" s="183"/>
      <c r="J448" s="158"/>
      <c r="K448" s="158">
        <v>1</v>
      </c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  <c r="AI448" s="158"/>
      <c r="AJ448" s="158"/>
      <c r="AK448" s="158"/>
      <c r="AL448" s="158"/>
      <c r="AM448" s="158"/>
      <c r="AN448" s="158"/>
      <c r="AO448" s="158"/>
      <c r="AP448" s="158"/>
      <c r="AQ448" s="158"/>
      <c r="AR448" s="158"/>
      <c r="AS448" s="158"/>
      <c r="AT448" s="158"/>
      <c r="AU448" s="158"/>
      <c r="AV448" s="158"/>
      <c r="AW448" s="158"/>
      <c r="AX448" s="158"/>
      <c r="AY448" s="158"/>
      <c r="AZ448" s="158"/>
      <c r="BA448" s="158"/>
      <c r="BB448" s="158"/>
      <c r="BC448" s="158"/>
      <c r="BD448" s="158"/>
      <c r="BE448" s="158"/>
      <c r="BF448" s="158"/>
      <c r="BG448" s="158"/>
      <c r="BH448" s="158"/>
    </row>
    <row r="449" spans="1:60" outlineLevel="1" x14ac:dyDescent="0.2">
      <c r="A449" s="181">
        <v>103</v>
      </c>
      <c r="B449" s="164" t="s">
        <v>614</v>
      </c>
      <c r="C449" s="206" t="s">
        <v>615</v>
      </c>
      <c r="D449" s="168" t="s">
        <v>113</v>
      </c>
      <c r="E449" s="172">
        <v>19.8</v>
      </c>
      <c r="F449" s="177"/>
      <c r="G449" s="178">
        <f>E449*F449</f>
        <v>0</v>
      </c>
      <c r="H449" s="179" t="s">
        <v>564</v>
      </c>
      <c r="I449" s="183" t="s">
        <v>88</v>
      </c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  <c r="AI449" s="158"/>
      <c r="AJ449" s="158"/>
      <c r="AK449" s="158"/>
      <c r="AL449" s="158"/>
      <c r="AM449" s="158">
        <v>21</v>
      </c>
      <c r="AN449" s="158"/>
      <c r="AO449" s="158"/>
      <c r="AP449" s="158"/>
      <c r="AQ449" s="158"/>
      <c r="AR449" s="158"/>
      <c r="AS449" s="158"/>
      <c r="AT449" s="158"/>
      <c r="AU449" s="158"/>
      <c r="AV449" s="158"/>
      <c r="AW449" s="158"/>
      <c r="AX449" s="158"/>
      <c r="AY449" s="158"/>
      <c r="AZ449" s="158"/>
      <c r="BA449" s="158"/>
      <c r="BB449" s="158"/>
      <c r="BC449" s="158"/>
      <c r="BD449" s="158"/>
      <c r="BE449" s="158"/>
      <c r="BF449" s="158"/>
      <c r="BG449" s="158"/>
      <c r="BH449" s="158"/>
    </row>
    <row r="450" spans="1:60" outlineLevel="1" x14ac:dyDescent="0.2">
      <c r="A450" s="181"/>
      <c r="B450" s="164"/>
      <c r="C450" s="207" t="s">
        <v>611</v>
      </c>
      <c r="D450" s="170"/>
      <c r="E450" s="173">
        <v>11.52</v>
      </c>
      <c r="F450" s="178"/>
      <c r="G450" s="178"/>
      <c r="H450" s="179"/>
      <c r="I450" s="183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  <c r="AI450" s="158"/>
      <c r="AJ450" s="158"/>
      <c r="AK450" s="158"/>
      <c r="AL450" s="158"/>
      <c r="AM450" s="158"/>
      <c r="AN450" s="158"/>
      <c r="AO450" s="158"/>
      <c r="AP450" s="158"/>
      <c r="AQ450" s="158"/>
      <c r="AR450" s="158"/>
      <c r="AS450" s="158"/>
      <c r="AT450" s="158"/>
      <c r="AU450" s="158"/>
      <c r="AV450" s="158"/>
      <c r="AW450" s="158"/>
      <c r="AX450" s="158"/>
      <c r="AY450" s="158"/>
      <c r="AZ450" s="158"/>
      <c r="BA450" s="158"/>
      <c r="BB450" s="158"/>
      <c r="BC450" s="158"/>
      <c r="BD450" s="158"/>
      <c r="BE450" s="158"/>
      <c r="BF450" s="158"/>
      <c r="BG450" s="158"/>
      <c r="BH450" s="158"/>
    </row>
    <row r="451" spans="1:60" outlineLevel="1" x14ac:dyDescent="0.2">
      <c r="A451" s="181"/>
      <c r="B451" s="164"/>
      <c r="C451" s="207" t="s">
        <v>612</v>
      </c>
      <c r="D451" s="170"/>
      <c r="E451" s="173">
        <v>8.2799999999999994</v>
      </c>
      <c r="F451" s="178"/>
      <c r="G451" s="178"/>
      <c r="H451" s="179"/>
      <c r="I451" s="183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  <c r="AI451" s="158"/>
      <c r="AJ451" s="158"/>
      <c r="AK451" s="158"/>
      <c r="AL451" s="158"/>
      <c r="AM451" s="158"/>
      <c r="AN451" s="158"/>
      <c r="AO451" s="158"/>
      <c r="AP451" s="158"/>
      <c r="AQ451" s="158"/>
      <c r="AR451" s="158"/>
      <c r="AS451" s="158"/>
      <c r="AT451" s="158"/>
      <c r="AU451" s="158"/>
      <c r="AV451" s="158"/>
      <c r="AW451" s="158"/>
      <c r="AX451" s="158"/>
      <c r="AY451" s="158"/>
      <c r="AZ451" s="158"/>
      <c r="BA451" s="158"/>
      <c r="BB451" s="158"/>
      <c r="BC451" s="158"/>
      <c r="BD451" s="158"/>
      <c r="BE451" s="158"/>
      <c r="BF451" s="158"/>
      <c r="BG451" s="158"/>
      <c r="BH451" s="158"/>
    </row>
    <row r="452" spans="1:60" outlineLevel="1" x14ac:dyDescent="0.2">
      <c r="A452" s="181"/>
      <c r="B452" s="213" t="s">
        <v>616</v>
      </c>
      <c r="C452" s="240"/>
      <c r="D452" s="229"/>
      <c r="E452" s="230"/>
      <c r="F452" s="231"/>
      <c r="G452" s="224"/>
      <c r="H452" s="179"/>
      <c r="I452" s="183"/>
      <c r="J452" s="158"/>
      <c r="K452" s="158">
        <v>2</v>
      </c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  <c r="AI452" s="158"/>
      <c r="AJ452" s="158"/>
      <c r="AK452" s="158"/>
      <c r="AL452" s="158"/>
      <c r="AM452" s="158"/>
      <c r="AN452" s="158"/>
      <c r="AO452" s="158"/>
      <c r="AP452" s="158"/>
      <c r="AQ452" s="158"/>
      <c r="AR452" s="158"/>
      <c r="AS452" s="158"/>
      <c r="AT452" s="158"/>
      <c r="AU452" s="158"/>
      <c r="AV452" s="158"/>
      <c r="AW452" s="158"/>
      <c r="AX452" s="158"/>
      <c r="AY452" s="158"/>
      <c r="AZ452" s="158"/>
      <c r="BA452" s="158"/>
      <c r="BB452" s="158"/>
      <c r="BC452" s="158"/>
      <c r="BD452" s="158"/>
      <c r="BE452" s="158"/>
      <c r="BF452" s="158"/>
      <c r="BG452" s="158"/>
      <c r="BH452" s="158"/>
    </row>
    <row r="453" spans="1:60" outlineLevel="1" x14ac:dyDescent="0.2">
      <c r="A453" s="181">
        <v>104</v>
      </c>
      <c r="B453" s="164" t="s">
        <v>617</v>
      </c>
      <c r="C453" s="206" t="s">
        <v>618</v>
      </c>
      <c r="D453" s="168" t="s">
        <v>113</v>
      </c>
      <c r="E453" s="172">
        <v>8.2799999999999994</v>
      </c>
      <c r="F453" s="177"/>
      <c r="G453" s="178">
        <f>E453*F453</f>
        <v>0</v>
      </c>
      <c r="H453" s="179" t="s">
        <v>564</v>
      </c>
      <c r="I453" s="183" t="s">
        <v>88</v>
      </c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  <c r="AK453" s="158"/>
      <c r="AL453" s="158"/>
      <c r="AM453" s="158">
        <v>21</v>
      </c>
      <c r="AN453" s="158"/>
      <c r="AO453" s="158"/>
      <c r="AP453" s="158"/>
      <c r="AQ453" s="158"/>
      <c r="AR453" s="158"/>
      <c r="AS453" s="158"/>
      <c r="AT453" s="158"/>
      <c r="AU453" s="158"/>
      <c r="AV453" s="158"/>
      <c r="AW453" s="158"/>
      <c r="AX453" s="158"/>
      <c r="AY453" s="158"/>
      <c r="AZ453" s="158"/>
      <c r="BA453" s="158"/>
      <c r="BB453" s="158"/>
      <c r="BC453" s="158"/>
      <c r="BD453" s="158"/>
      <c r="BE453" s="158"/>
      <c r="BF453" s="158"/>
      <c r="BG453" s="158"/>
      <c r="BH453" s="158"/>
    </row>
    <row r="454" spans="1:60" outlineLevel="1" x14ac:dyDescent="0.2">
      <c r="A454" s="181"/>
      <c r="B454" s="164"/>
      <c r="C454" s="207" t="s">
        <v>612</v>
      </c>
      <c r="D454" s="170"/>
      <c r="E454" s="173">
        <v>8.2799999999999994</v>
      </c>
      <c r="F454" s="178"/>
      <c r="G454" s="178"/>
      <c r="H454" s="179"/>
      <c r="I454" s="183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  <c r="AN454" s="158"/>
      <c r="AO454" s="158"/>
      <c r="AP454" s="158"/>
      <c r="AQ454" s="158"/>
      <c r="AR454" s="158"/>
      <c r="AS454" s="158"/>
      <c r="AT454" s="158"/>
      <c r="AU454" s="158"/>
      <c r="AV454" s="158"/>
      <c r="AW454" s="158"/>
      <c r="AX454" s="158"/>
      <c r="AY454" s="158"/>
      <c r="AZ454" s="158"/>
      <c r="BA454" s="158"/>
      <c r="BB454" s="158"/>
      <c r="BC454" s="158"/>
      <c r="BD454" s="158"/>
      <c r="BE454" s="158"/>
      <c r="BF454" s="158"/>
      <c r="BG454" s="158"/>
      <c r="BH454" s="158"/>
    </row>
    <row r="455" spans="1:60" outlineLevel="1" x14ac:dyDescent="0.2">
      <c r="A455" s="181"/>
      <c r="B455" s="213" t="s">
        <v>619</v>
      </c>
      <c r="C455" s="240"/>
      <c r="D455" s="229"/>
      <c r="E455" s="230"/>
      <c r="F455" s="231"/>
      <c r="G455" s="224"/>
      <c r="H455" s="179"/>
      <c r="I455" s="183"/>
      <c r="J455" s="158"/>
      <c r="K455" s="158">
        <v>1</v>
      </c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  <c r="AN455" s="158"/>
      <c r="AO455" s="158"/>
      <c r="AP455" s="158"/>
      <c r="AQ455" s="158"/>
      <c r="AR455" s="158"/>
      <c r="AS455" s="158"/>
      <c r="AT455" s="158"/>
      <c r="AU455" s="158"/>
      <c r="AV455" s="158"/>
      <c r="AW455" s="158"/>
      <c r="AX455" s="158"/>
      <c r="AY455" s="158"/>
      <c r="AZ455" s="158"/>
      <c r="BA455" s="158"/>
      <c r="BB455" s="158"/>
      <c r="BC455" s="158"/>
      <c r="BD455" s="158"/>
      <c r="BE455" s="158"/>
      <c r="BF455" s="158"/>
      <c r="BG455" s="158"/>
      <c r="BH455" s="158"/>
    </row>
    <row r="456" spans="1:60" outlineLevel="1" x14ac:dyDescent="0.2">
      <c r="A456" s="181"/>
      <c r="B456" s="213" t="s">
        <v>620</v>
      </c>
      <c r="C456" s="240"/>
      <c r="D456" s="229"/>
      <c r="E456" s="230"/>
      <c r="F456" s="231"/>
      <c r="G456" s="224"/>
      <c r="H456" s="179"/>
      <c r="I456" s="183"/>
      <c r="J456" s="158"/>
      <c r="K456" s="158">
        <v>2</v>
      </c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  <c r="AN456" s="158"/>
      <c r="AO456" s="158"/>
      <c r="AP456" s="158"/>
      <c r="AQ456" s="158"/>
      <c r="AR456" s="158"/>
      <c r="AS456" s="158"/>
      <c r="AT456" s="158"/>
      <c r="AU456" s="158"/>
      <c r="AV456" s="158"/>
      <c r="AW456" s="158"/>
      <c r="AX456" s="158"/>
      <c r="AY456" s="158"/>
      <c r="AZ456" s="158"/>
      <c r="BA456" s="158"/>
      <c r="BB456" s="158"/>
      <c r="BC456" s="158"/>
      <c r="BD456" s="158"/>
      <c r="BE456" s="158"/>
      <c r="BF456" s="158"/>
      <c r="BG456" s="158"/>
      <c r="BH456" s="158"/>
    </row>
    <row r="457" spans="1:60" outlineLevel="1" x14ac:dyDescent="0.2">
      <c r="A457" s="181">
        <v>105</v>
      </c>
      <c r="B457" s="164" t="s">
        <v>621</v>
      </c>
      <c r="C457" s="206" t="s">
        <v>622</v>
      </c>
      <c r="D457" s="168" t="s">
        <v>113</v>
      </c>
      <c r="E457" s="172">
        <v>1.8660000000000001</v>
      </c>
      <c r="F457" s="177"/>
      <c r="G457" s="178">
        <f>E457*F457</f>
        <v>0</v>
      </c>
      <c r="H457" s="179" t="s">
        <v>564</v>
      </c>
      <c r="I457" s="183" t="s">
        <v>88</v>
      </c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>
        <v>21</v>
      </c>
      <c r="AN457" s="158"/>
      <c r="AO457" s="158"/>
      <c r="AP457" s="158"/>
      <c r="AQ457" s="158"/>
      <c r="AR457" s="158"/>
      <c r="AS457" s="158"/>
      <c r="AT457" s="158"/>
      <c r="AU457" s="158"/>
      <c r="AV457" s="158"/>
      <c r="AW457" s="158"/>
      <c r="AX457" s="158"/>
      <c r="AY457" s="158"/>
      <c r="AZ457" s="158"/>
      <c r="BA457" s="158"/>
      <c r="BB457" s="158"/>
      <c r="BC457" s="158"/>
      <c r="BD457" s="158"/>
      <c r="BE457" s="158"/>
      <c r="BF457" s="158"/>
      <c r="BG457" s="158"/>
      <c r="BH457" s="158"/>
    </row>
    <row r="458" spans="1:60" outlineLevel="1" x14ac:dyDescent="0.2">
      <c r="A458" s="181"/>
      <c r="B458" s="164"/>
      <c r="C458" s="207" t="s">
        <v>239</v>
      </c>
      <c r="D458" s="170"/>
      <c r="E458" s="173"/>
      <c r="F458" s="178"/>
      <c r="G458" s="178"/>
      <c r="H458" s="179"/>
      <c r="I458" s="183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  <c r="AN458" s="158"/>
      <c r="AO458" s="158"/>
      <c r="AP458" s="158"/>
      <c r="AQ458" s="158"/>
      <c r="AR458" s="158"/>
      <c r="AS458" s="158"/>
      <c r="AT458" s="158"/>
      <c r="AU458" s="158"/>
      <c r="AV458" s="158"/>
      <c r="AW458" s="158"/>
      <c r="AX458" s="158"/>
      <c r="AY458" s="158"/>
      <c r="AZ458" s="158"/>
      <c r="BA458" s="158"/>
      <c r="BB458" s="158"/>
      <c r="BC458" s="158"/>
      <c r="BD458" s="158"/>
      <c r="BE458" s="158"/>
      <c r="BF458" s="158"/>
      <c r="BG458" s="158"/>
      <c r="BH458" s="158"/>
    </row>
    <row r="459" spans="1:60" outlineLevel="1" x14ac:dyDescent="0.2">
      <c r="A459" s="181"/>
      <c r="B459" s="164"/>
      <c r="C459" s="207" t="s">
        <v>240</v>
      </c>
      <c r="D459" s="170"/>
      <c r="E459" s="173">
        <v>1.8660000000000001</v>
      </c>
      <c r="F459" s="178"/>
      <c r="G459" s="178"/>
      <c r="H459" s="179"/>
      <c r="I459" s="183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  <c r="AN459" s="158"/>
      <c r="AO459" s="158"/>
      <c r="AP459" s="158"/>
      <c r="AQ459" s="158"/>
      <c r="AR459" s="158"/>
      <c r="AS459" s="158"/>
      <c r="AT459" s="158"/>
      <c r="AU459" s="158"/>
      <c r="AV459" s="158"/>
      <c r="AW459" s="158"/>
      <c r="AX459" s="158"/>
      <c r="AY459" s="158"/>
      <c r="AZ459" s="158"/>
      <c r="BA459" s="158"/>
      <c r="BB459" s="158"/>
      <c r="BC459" s="158"/>
      <c r="BD459" s="158"/>
      <c r="BE459" s="158"/>
      <c r="BF459" s="158"/>
      <c r="BG459" s="158"/>
      <c r="BH459" s="158"/>
    </row>
    <row r="460" spans="1:60" outlineLevel="1" x14ac:dyDescent="0.2">
      <c r="A460" s="181">
        <v>106</v>
      </c>
      <c r="B460" s="164" t="s">
        <v>623</v>
      </c>
      <c r="C460" s="206" t="s">
        <v>624</v>
      </c>
      <c r="D460" s="168"/>
      <c r="E460" s="172">
        <v>1.9157999999999999</v>
      </c>
      <c r="F460" s="177"/>
      <c r="G460" s="178">
        <f>E460*F460</f>
        <v>0</v>
      </c>
      <c r="H460" s="179"/>
      <c r="I460" s="183" t="s">
        <v>69</v>
      </c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  <c r="AI460" s="158"/>
      <c r="AJ460" s="158"/>
      <c r="AK460" s="158"/>
      <c r="AL460" s="158"/>
      <c r="AM460" s="158">
        <v>21</v>
      </c>
      <c r="AN460" s="158"/>
      <c r="AO460" s="158"/>
      <c r="AP460" s="158"/>
      <c r="AQ460" s="158"/>
      <c r="AR460" s="158"/>
      <c r="AS460" s="158"/>
      <c r="AT460" s="158"/>
      <c r="AU460" s="158"/>
      <c r="AV460" s="158"/>
      <c r="AW460" s="158"/>
      <c r="AX460" s="158"/>
      <c r="AY460" s="158"/>
      <c r="AZ460" s="158"/>
      <c r="BA460" s="158"/>
      <c r="BB460" s="158"/>
      <c r="BC460" s="158"/>
      <c r="BD460" s="158"/>
      <c r="BE460" s="158"/>
      <c r="BF460" s="158"/>
      <c r="BG460" s="158"/>
      <c r="BH460" s="158"/>
    </row>
    <row r="461" spans="1:60" outlineLevel="1" x14ac:dyDescent="0.2">
      <c r="A461" s="181"/>
      <c r="B461" s="164"/>
      <c r="C461" s="207" t="s">
        <v>625</v>
      </c>
      <c r="D461" s="170"/>
      <c r="E461" s="173">
        <v>1.9157999999999999</v>
      </c>
      <c r="F461" s="178"/>
      <c r="G461" s="178"/>
      <c r="H461" s="179"/>
      <c r="I461" s="183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  <c r="AN461" s="158"/>
      <c r="AO461" s="158"/>
      <c r="AP461" s="158"/>
      <c r="AQ461" s="158"/>
      <c r="AR461" s="158"/>
      <c r="AS461" s="158"/>
      <c r="AT461" s="158"/>
      <c r="AU461" s="158"/>
      <c r="AV461" s="158"/>
      <c r="AW461" s="158"/>
      <c r="AX461" s="158"/>
      <c r="AY461" s="158"/>
      <c r="AZ461" s="158"/>
      <c r="BA461" s="158"/>
      <c r="BB461" s="158"/>
      <c r="BC461" s="158"/>
      <c r="BD461" s="158"/>
      <c r="BE461" s="158"/>
      <c r="BF461" s="158"/>
      <c r="BG461" s="158"/>
      <c r="BH461" s="158"/>
    </row>
    <row r="462" spans="1:60" outlineLevel="1" x14ac:dyDescent="0.2">
      <c r="A462" s="181">
        <v>107</v>
      </c>
      <c r="B462" s="164" t="s">
        <v>623</v>
      </c>
      <c r="C462" s="206" t="s">
        <v>626</v>
      </c>
      <c r="D462" s="168" t="s">
        <v>113</v>
      </c>
      <c r="E462" s="172">
        <v>21</v>
      </c>
      <c r="F462" s="177"/>
      <c r="G462" s="178">
        <f>E462*F462</f>
        <v>0</v>
      </c>
      <c r="H462" s="179"/>
      <c r="I462" s="183" t="s">
        <v>69</v>
      </c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>
        <v>21</v>
      </c>
      <c r="AN462" s="158"/>
      <c r="AO462" s="158"/>
      <c r="AP462" s="158"/>
      <c r="AQ462" s="158"/>
      <c r="AR462" s="158"/>
      <c r="AS462" s="158"/>
      <c r="AT462" s="158"/>
      <c r="AU462" s="158"/>
      <c r="AV462" s="158"/>
      <c r="AW462" s="158"/>
      <c r="AX462" s="158"/>
      <c r="AY462" s="158"/>
      <c r="AZ462" s="158"/>
      <c r="BA462" s="158"/>
      <c r="BB462" s="158"/>
      <c r="BC462" s="158"/>
      <c r="BD462" s="158"/>
      <c r="BE462" s="158"/>
      <c r="BF462" s="158"/>
      <c r="BG462" s="158"/>
      <c r="BH462" s="158"/>
    </row>
    <row r="463" spans="1:60" outlineLevel="1" x14ac:dyDescent="0.2">
      <c r="A463" s="181"/>
      <c r="B463" s="164"/>
      <c r="C463" s="243" t="s">
        <v>179</v>
      </c>
      <c r="D463" s="217"/>
      <c r="E463" s="221"/>
      <c r="F463" s="178"/>
      <c r="G463" s="178"/>
      <c r="H463" s="179"/>
      <c r="I463" s="183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  <c r="AI463" s="158"/>
      <c r="AJ463" s="158"/>
      <c r="AK463" s="158"/>
      <c r="AL463" s="158"/>
      <c r="AM463" s="158"/>
      <c r="AN463" s="158"/>
      <c r="AO463" s="158"/>
      <c r="AP463" s="158"/>
      <c r="AQ463" s="158"/>
      <c r="AR463" s="158"/>
      <c r="AS463" s="158"/>
      <c r="AT463" s="158"/>
      <c r="AU463" s="158"/>
      <c r="AV463" s="158"/>
      <c r="AW463" s="158"/>
      <c r="AX463" s="158"/>
      <c r="AY463" s="158"/>
      <c r="AZ463" s="158"/>
      <c r="BA463" s="158"/>
      <c r="BB463" s="158"/>
      <c r="BC463" s="158"/>
      <c r="BD463" s="158"/>
      <c r="BE463" s="158"/>
      <c r="BF463" s="158"/>
      <c r="BG463" s="158"/>
      <c r="BH463" s="158"/>
    </row>
    <row r="464" spans="1:60" outlineLevel="1" x14ac:dyDescent="0.2">
      <c r="A464" s="181"/>
      <c r="B464" s="164"/>
      <c r="C464" s="244" t="s">
        <v>627</v>
      </c>
      <c r="D464" s="217"/>
      <c r="E464" s="221">
        <v>20.79</v>
      </c>
      <c r="F464" s="178"/>
      <c r="G464" s="178"/>
      <c r="H464" s="179"/>
      <c r="I464" s="183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  <c r="AI464" s="158"/>
      <c r="AJ464" s="158"/>
      <c r="AK464" s="158"/>
      <c r="AL464" s="158"/>
      <c r="AM464" s="158"/>
      <c r="AN464" s="158"/>
      <c r="AO464" s="158"/>
      <c r="AP464" s="158"/>
      <c r="AQ464" s="158"/>
      <c r="AR464" s="158"/>
      <c r="AS464" s="158"/>
      <c r="AT464" s="158"/>
      <c r="AU464" s="158"/>
      <c r="AV464" s="158"/>
      <c r="AW464" s="158"/>
      <c r="AX464" s="158"/>
      <c r="AY464" s="158"/>
      <c r="AZ464" s="158"/>
      <c r="BA464" s="158"/>
      <c r="BB464" s="158"/>
      <c r="BC464" s="158"/>
      <c r="BD464" s="158"/>
      <c r="BE464" s="158"/>
      <c r="BF464" s="158"/>
      <c r="BG464" s="158"/>
      <c r="BH464" s="158"/>
    </row>
    <row r="465" spans="1:60" outlineLevel="1" x14ac:dyDescent="0.2">
      <c r="A465" s="181"/>
      <c r="B465" s="164"/>
      <c r="C465" s="243" t="s">
        <v>181</v>
      </c>
      <c r="D465" s="217"/>
      <c r="E465" s="221"/>
      <c r="F465" s="178"/>
      <c r="G465" s="178"/>
      <c r="H465" s="179"/>
      <c r="I465" s="183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  <c r="AI465" s="158"/>
      <c r="AJ465" s="158"/>
      <c r="AK465" s="158"/>
      <c r="AL465" s="158"/>
      <c r="AM465" s="158"/>
      <c r="AN465" s="158"/>
      <c r="AO465" s="158"/>
      <c r="AP465" s="158"/>
      <c r="AQ465" s="158"/>
      <c r="AR465" s="158"/>
      <c r="AS465" s="158"/>
      <c r="AT465" s="158"/>
      <c r="AU465" s="158"/>
      <c r="AV465" s="158"/>
      <c r="AW465" s="158"/>
      <c r="AX465" s="158"/>
      <c r="AY465" s="158"/>
      <c r="AZ465" s="158"/>
      <c r="BA465" s="158"/>
      <c r="BB465" s="158"/>
      <c r="BC465" s="158"/>
      <c r="BD465" s="158"/>
      <c r="BE465" s="158"/>
      <c r="BF465" s="158"/>
      <c r="BG465" s="158"/>
      <c r="BH465" s="158"/>
    </row>
    <row r="466" spans="1:60" outlineLevel="1" x14ac:dyDescent="0.2">
      <c r="A466" s="181"/>
      <c r="B466" s="164"/>
      <c r="C466" s="207" t="s">
        <v>628</v>
      </c>
      <c r="D466" s="170"/>
      <c r="E466" s="173">
        <v>21</v>
      </c>
      <c r="F466" s="178"/>
      <c r="G466" s="178"/>
      <c r="H466" s="179"/>
      <c r="I466" s="183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  <c r="AI466" s="158"/>
      <c r="AJ466" s="158"/>
      <c r="AK466" s="158"/>
      <c r="AL466" s="158"/>
      <c r="AM466" s="158"/>
      <c r="AN466" s="158"/>
      <c r="AO466" s="158"/>
      <c r="AP466" s="158"/>
      <c r="AQ466" s="158"/>
      <c r="AR466" s="158"/>
      <c r="AS466" s="158"/>
      <c r="AT466" s="158"/>
      <c r="AU466" s="158"/>
      <c r="AV466" s="158"/>
      <c r="AW466" s="158"/>
      <c r="AX466" s="158"/>
      <c r="AY466" s="158"/>
      <c r="AZ466" s="158"/>
      <c r="BA466" s="158"/>
      <c r="BB466" s="158"/>
      <c r="BC466" s="158"/>
      <c r="BD466" s="158"/>
      <c r="BE466" s="158"/>
      <c r="BF466" s="158"/>
      <c r="BG466" s="158"/>
      <c r="BH466" s="158"/>
    </row>
    <row r="467" spans="1:60" outlineLevel="1" x14ac:dyDescent="0.2">
      <c r="A467" s="181"/>
      <c r="B467" s="213" t="s">
        <v>629</v>
      </c>
      <c r="C467" s="240"/>
      <c r="D467" s="229"/>
      <c r="E467" s="230"/>
      <c r="F467" s="231"/>
      <c r="G467" s="224"/>
      <c r="H467" s="179"/>
      <c r="I467" s="183"/>
      <c r="J467" s="158"/>
      <c r="K467" s="158">
        <v>1</v>
      </c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  <c r="AK467" s="158"/>
      <c r="AL467" s="158"/>
      <c r="AM467" s="158"/>
      <c r="AN467" s="158"/>
      <c r="AO467" s="158"/>
      <c r="AP467" s="158"/>
      <c r="AQ467" s="158"/>
      <c r="AR467" s="158"/>
      <c r="AS467" s="158"/>
      <c r="AT467" s="158"/>
      <c r="AU467" s="158"/>
      <c r="AV467" s="158"/>
      <c r="AW467" s="158"/>
      <c r="AX467" s="158"/>
      <c r="AY467" s="158"/>
      <c r="AZ467" s="158"/>
      <c r="BA467" s="158"/>
      <c r="BB467" s="158"/>
      <c r="BC467" s="158"/>
      <c r="BD467" s="158"/>
      <c r="BE467" s="158"/>
      <c r="BF467" s="158"/>
      <c r="BG467" s="158"/>
      <c r="BH467" s="158"/>
    </row>
    <row r="468" spans="1:60" outlineLevel="1" x14ac:dyDescent="0.2">
      <c r="A468" s="181">
        <v>108</v>
      </c>
      <c r="B468" s="164" t="s">
        <v>630</v>
      </c>
      <c r="C468" s="206" t="s">
        <v>631</v>
      </c>
      <c r="D468" s="168" t="s">
        <v>155</v>
      </c>
      <c r="E468" s="172">
        <v>0.43092000000000003</v>
      </c>
      <c r="F468" s="177"/>
      <c r="G468" s="178">
        <f>E468*F468</f>
        <v>0</v>
      </c>
      <c r="H468" s="179" t="s">
        <v>564</v>
      </c>
      <c r="I468" s="183" t="s">
        <v>88</v>
      </c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  <c r="AI468" s="158"/>
      <c r="AJ468" s="158"/>
      <c r="AK468" s="158"/>
      <c r="AL468" s="158"/>
      <c r="AM468" s="158">
        <v>21</v>
      </c>
      <c r="AN468" s="158"/>
      <c r="AO468" s="158"/>
      <c r="AP468" s="158"/>
      <c r="AQ468" s="158"/>
      <c r="AR468" s="158"/>
      <c r="AS468" s="158"/>
      <c r="AT468" s="158"/>
      <c r="AU468" s="158"/>
      <c r="AV468" s="158"/>
      <c r="AW468" s="158"/>
      <c r="AX468" s="158"/>
      <c r="AY468" s="158"/>
      <c r="AZ468" s="158"/>
      <c r="BA468" s="158"/>
      <c r="BB468" s="158"/>
      <c r="BC468" s="158"/>
      <c r="BD468" s="158"/>
      <c r="BE468" s="158"/>
      <c r="BF468" s="158"/>
      <c r="BG468" s="158"/>
      <c r="BH468" s="158"/>
    </row>
    <row r="469" spans="1:60" x14ac:dyDescent="0.2">
      <c r="A469" s="180" t="s">
        <v>63</v>
      </c>
      <c r="B469" s="163" t="s">
        <v>632</v>
      </c>
      <c r="C469" s="205" t="s">
        <v>633</v>
      </c>
      <c r="D469" s="166"/>
      <c r="E469" s="171"/>
      <c r="F469" s="225">
        <f>SUM(G470:G476)</f>
        <v>0</v>
      </c>
      <c r="G469" s="226"/>
      <c r="H469" s="176"/>
      <c r="I469" s="182"/>
    </row>
    <row r="470" spans="1:60" outlineLevel="1" x14ac:dyDescent="0.2">
      <c r="A470" s="181"/>
      <c r="B470" s="212" t="s">
        <v>634</v>
      </c>
      <c r="C470" s="239"/>
      <c r="D470" s="214"/>
      <c r="E470" s="218"/>
      <c r="F470" s="222"/>
      <c r="G470" s="223"/>
      <c r="H470" s="179"/>
      <c r="I470" s="183"/>
      <c r="J470" s="158"/>
      <c r="K470" s="158">
        <v>1</v>
      </c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  <c r="AI470" s="158"/>
      <c r="AJ470" s="158"/>
      <c r="AK470" s="158"/>
      <c r="AL470" s="158"/>
      <c r="AM470" s="158"/>
      <c r="AN470" s="158"/>
      <c r="AO470" s="158"/>
      <c r="AP470" s="158"/>
      <c r="AQ470" s="158"/>
      <c r="AR470" s="158"/>
      <c r="AS470" s="158"/>
      <c r="AT470" s="158"/>
      <c r="AU470" s="158"/>
      <c r="AV470" s="158"/>
      <c r="AW470" s="158"/>
      <c r="AX470" s="158"/>
      <c r="AY470" s="158"/>
      <c r="AZ470" s="158"/>
      <c r="BA470" s="158"/>
      <c r="BB470" s="158"/>
      <c r="BC470" s="158"/>
      <c r="BD470" s="158"/>
      <c r="BE470" s="158"/>
      <c r="BF470" s="158"/>
      <c r="BG470" s="158"/>
      <c r="BH470" s="158"/>
    </row>
    <row r="471" spans="1:60" outlineLevel="1" x14ac:dyDescent="0.2">
      <c r="A471" s="181"/>
      <c r="B471" s="213" t="s">
        <v>635</v>
      </c>
      <c r="C471" s="240"/>
      <c r="D471" s="229"/>
      <c r="E471" s="230"/>
      <c r="F471" s="231"/>
      <c r="G471" s="224"/>
      <c r="H471" s="179"/>
      <c r="I471" s="183"/>
      <c r="J471" s="158"/>
      <c r="K471" s="158">
        <v>2</v>
      </c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  <c r="AI471" s="158"/>
      <c r="AJ471" s="158"/>
      <c r="AK471" s="158"/>
      <c r="AL471" s="158"/>
      <c r="AM471" s="158"/>
      <c r="AN471" s="158"/>
      <c r="AO471" s="158"/>
      <c r="AP471" s="158"/>
      <c r="AQ471" s="158"/>
      <c r="AR471" s="158"/>
      <c r="AS471" s="158"/>
      <c r="AT471" s="158"/>
      <c r="AU471" s="158"/>
      <c r="AV471" s="158"/>
      <c r="AW471" s="158"/>
      <c r="AX471" s="158"/>
      <c r="AY471" s="158"/>
      <c r="AZ471" s="158"/>
      <c r="BA471" s="158"/>
      <c r="BB471" s="158"/>
      <c r="BC471" s="158"/>
      <c r="BD471" s="158"/>
      <c r="BE471" s="158"/>
      <c r="BF471" s="158"/>
      <c r="BG471" s="158"/>
      <c r="BH471" s="158"/>
    </row>
    <row r="472" spans="1:60" outlineLevel="1" x14ac:dyDescent="0.2">
      <c r="A472" s="181">
        <v>109</v>
      </c>
      <c r="B472" s="164" t="s">
        <v>636</v>
      </c>
      <c r="C472" s="206" t="s">
        <v>637</v>
      </c>
      <c r="D472" s="168" t="s">
        <v>113</v>
      </c>
      <c r="E472" s="172">
        <v>0.7</v>
      </c>
      <c r="F472" s="177"/>
      <c r="G472" s="178">
        <f>E472*F472</f>
        <v>0</v>
      </c>
      <c r="H472" s="179" t="s">
        <v>638</v>
      </c>
      <c r="I472" s="183" t="s">
        <v>88</v>
      </c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  <c r="AI472" s="158"/>
      <c r="AJ472" s="158"/>
      <c r="AK472" s="158"/>
      <c r="AL472" s="158"/>
      <c r="AM472" s="158">
        <v>21</v>
      </c>
      <c r="AN472" s="158"/>
      <c r="AO472" s="158"/>
      <c r="AP472" s="158"/>
      <c r="AQ472" s="158"/>
      <c r="AR472" s="158"/>
      <c r="AS472" s="158"/>
      <c r="AT472" s="158"/>
      <c r="AU472" s="158"/>
      <c r="AV472" s="158"/>
      <c r="AW472" s="158"/>
      <c r="AX472" s="158"/>
      <c r="AY472" s="158"/>
      <c r="AZ472" s="158"/>
      <c r="BA472" s="158"/>
      <c r="BB472" s="158"/>
      <c r="BC472" s="158"/>
      <c r="BD472" s="158"/>
      <c r="BE472" s="158"/>
      <c r="BF472" s="158"/>
      <c r="BG472" s="158"/>
      <c r="BH472" s="158"/>
    </row>
    <row r="473" spans="1:60" outlineLevel="1" x14ac:dyDescent="0.2">
      <c r="A473" s="181"/>
      <c r="B473" s="164"/>
      <c r="C473" s="207" t="s">
        <v>639</v>
      </c>
      <c r="D473" s="170"/>
      <c r="E473" s="173">
        <v>0.7</v>
      </c>
      <c r="F473" s="178"/>
      <c r="G473" s="178"/>
      <c r="H473" s="179"/>
      <c r="I473" s="183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  <c r="AI473" s="158"/>
      <c r="AJ473" s="158"/>
      <c r="AK473" s="158"/>
      <c r="AL473" s="158"/>
      <c r="AM473" s="158"/>
      <c r="AN473" s="158"/>
      <c r="AO473" s="158"/>
      <c r="AP473" s="158"/>
      <c r="AQ473" s="158"/>
      <c r="AR473" s="158"/>
      <c r="AS473" s="158"/>
      <c r="AT473" s="158"/>
      <c r="AU473" s="158"/>
      <c r="AV473" s="158"/>
      <c r="AW473" s="158"/>
      <c r="AX473" s="158"/>
      <c r="AY473" s="158"/>
      <c r="AZ473" s="158"/>
      <c r="BA473" s="158"/>
      <c r="BB473" s="158"/>
      <c r="BC473" s="158"/>
      <c r="BD473" s="158"/>
      <c r="BE473" s="158"/>
      <c r="BF473" s="158"/>
      <c r="BG473" s="158"/>
      <c r="BH473" s="158"/>
    </row>
    <row r="474" spans="1:60" outlineLevel="1" x14ac:dyDescent="0.2">
      <c r="A474" s="181"/>
      <c r="B474" s="213" t="s">
        <v>640</v>
      </c>
      <c r="C474" s="240"/>
      <c r="D474" s="229"/>
      <c r="E474" s="230"/>
      <c r="F474" s="231"/>
      <c r="G474" s="224"/>
      <c r="H474" s="179"/>
      <c r="I474" s="183"/>
      <c r="J474" s="158"/>
      <c r="K474" s="158">
        <v>1</v>
      </c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  <c r="AI474" s="158"/>
      <c r="AJ474" s="158"/>
      <c r="AK474" s="158"/>
      <c r="AL474" s="158"/>
      <c r="AM474" s="158"/>
      <c r="AN474" s="158"/>
      <c r="AO474" s="158"/>
      <c r="AP474" s="158"/>
      <c r="AQ474" s="158"/>
      <c r="AR474" s="158"/>
      <c r="AS474" s="158"/>
      <c r="AT474" s="158"/>
      <c r="AU474" s="158"/>
      <c r="AV474" s="158"/>
      <c r="AW474" s="158"/>
      <c r="AX474" s="158"/>
      <c r="AY474" s="158"/>
      <c r="AZ474" s="158"/>
      <c r="BA474" s="158"/>
      <c r="BB474" s="158"/>
      <c r="BC474" s="158"/>
      <c r="BD474" s="158"/>
      <c r="BE474" s="158"/>
      <c r="BF474" s="158"/>
      <c r="BG474" s="158"/>
      <c r="BH474" s="158"/>
    </row>
    <row r="475" spans="1:60" outlineLevel="1" x14ac:dyDescent="0.2">
      <c r="A475" s="181">
        <v>110</v>
      </c>
      <c r="B475" s="164" t="s">
        <v>641</v>
      </c>
      <c r="C475" s="206" t="s">
        <v>642</v>
      </c>
      <c r="D475" s="168" t="s">
        <v>113</v>
      </c>
      <c r="E475" s="172">
        <v>3.6</v>
      </c>
      <c r="F475" s="177"/>
      <c r="G475" s="178">
        <f>E475*F475</f>
        <v>0</v>
      </c>
      <c r="H475" s="179" t="s">
        <v>643</v>
      </c>
      <c r="I475" s="183" t="s">
        <v>88</v>
      </c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  <c r="AI475" s="158"/>
      <c r="AJ475" s="158"/>
      <c r="AK475" s="158"/>
      <c r="AL475" s="158"/>
      <c r="AM475" s="158">
        <v>21</v>
      </c>
      <c r="AN475" s="158"/>
      <c r="AO475" s="158"/>
      <c r="AP475" s="158"/>
      <c r="AQ475" s="158"/>
      <c r="AR475" s="158"/>
      <c r="AS475" s="158"/>
      <c r="AT475" s="158"/>
      <c r="AU475" s="158"/>
      <c r="AV475" s="158"/>
      <c r="AW475" s="158"/>
      <c r="AX475" s="158"/>
      <c r="AY475" s="158"/>
      <c r="AZ475" s="158"/>
      <c r="BA475" s="158"/>
      <c r="BB475" s="158"/>
      <c r="BC475" s="158"/>
      <c r="BD475" s="158"/>
      <c r="BE475" s="158"/>
      <c r="BF475" s="158"/>
      <c r="BG475" s="158"/>
      <c r="BH475" s="158"/>
    </row>
    <row r="476" spans="1:60" outlineLevel="1" x14ac:dyDescent="0.2">
      <c r="A476" s="181"/>
      <c r="B476" s="164"/>
      <c r="C476" s="207" t="s">
        <v>644</v>
      </c>
      <c r="D476" s="170"/>
      <c r="E476" s="173">
        <v>3.6</v>
      </c>
      <c r="F476" s="178"/>
      <c r="G476" s="178"/>
      <c r="H476" s="179"/>
      <c r="I476" s="183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  <c r="AI476" s="158"/>
      <c r="AJ476" s="158"/>
      <c r="AK476" s="158"/>
      <c r="AL476" s="158"/>
      <c r="AM476" s="158"/>
      <c r="AN476" s="158"/>
      <c r="AO476" s="158"/>
      <c r="AP476" s="158"/>
      <c r="AQ476" s="158"/>
      <c r="AR476" s="158"/>
      <c r="AS476" s="158"/>
      <c r="AT476" s="158"/>
      <c r="AU476" s="158"/>
      <c r="AV476" s="158"/>
      <c r="AW476" s="158"/>
      <c r="AX476" s="158"/>
      <c r="AY476" s="158"/>
      <c r="AZ476" s="158"/>
      <c r="BA476" s="158"/>
      <c r="BB476" s="158"/>
      <c r="BC476" s="158"/>
      <c r="BD476" s="158"/>
      <c r="BE476" s="158"/>
      <c r="BF476" s="158"/>
      <c r="BG476" s="158"/>
      <c r="BH476" s="158"/>
    </row>
    <row r="477" spans="1:60" x14ac:dyDescent="0.2">
      <c r="A477" s="180" t="s">
        <v>63</v>
      </c>
      <c r="B477" s="163" t="s">
        <v>645</v>
      </c>
      <c r="C477" s="205" t="s">
        <v>646</v>
      </c>
      <c r="D477" s="166"/>
      <c r="E477" s="171"/>
      <c r="F477" s="225">
        <f>SUM(G478:G506)</f>
        <v>0</v>
      </c>
      <c r="G477" s="226"/>
      <c r="H477" s="176"/>
      <c r="I477" s="182"/>
    </row>
    <row r="478" spans="1:60" outlineLevel="1" x14ac:dyDescent="0.2">
      <c r="A478" s="181"/>
      <c r="B478" s="212" t="s">
        <v>647</v>
      </c>
      <c r="C478" s="239"/>
      <c r="D478" s="214"/>
      <c r="E478" s="218"/>
      <c r="F478" s="222"/>
      <c r="G478" s="223"/>
      <c r="H478" s="179"/>
      <c r="I478" s="183"/>
      <c r="J478" s="158"/>
      <c r="K478" s="158">
        <v>1</v>
      </c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  <c r="AI478" s="158"/>
      <c r="AJ478" s="158"/>
      <c r="AK478" s="158"/>
      <c r="AL478" s="158"/>
      <c r="AM478" s="158"/>
      <c r="AN478" s="158"/>
      <c r="AO478" s="158"/>
      <c r="AP478" s="158"/>
      <c r="AQ478" s="158"/>
      <c r="AR478" s="158"/>
      <c r="AS478" s="158"/>
      <c r="AT478" s="158"/>
      <c r="AU478" s="158"/>
      <c r="AV478" s="158"/>
      <c r="AW478" s="158"/>
      <c r="AX478" s="158"/>
      <c r="AY478" s="158"/>
      <c r="AZ478" s="158"/>
      <c r="BA478" s="158"/>
      <c r="BB478" s="158"/>
      <c r="BC478" s="158"/>
      <c r="BD478" s="158"/>
      <c r="BE478" s="158"/>
      <c r="BF478" s="158"/>
      <c r="BG478" s="158"/>
      <c r="BH478" s="158"/>
    </row>
    <row r="479" spans="1:60" outlineLevel="1" x14ac:dyDescent="0.2">
      <c r="A479" s="181"/>
      <c r="B479" s="213" t="s">
        <v>648</v>
      </c>
      <c r="C479" s="240"/>
      <c r="D479" s="229"/>
      <c r="E479" s="230"/>
      <c r="F479" s="231"/>
      <c r="G479" s="224"/>
      <c r="H479" s="179"/>
      <c r="I479" s="183"/>
      <c r="J479" s="158"/>
      <c r="K479" s="158">
        <v>2</v>
      </c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  <c r="AI479" s="158"/>
      <c r="AJ479" s="158"/>
      <c r="AK479" s="158"/>
      <c r="AL479" s="158"/>
      <c r="AM479" s="158"/>
      <c r="AN479" s="158"/>
      <c r="AO479" s="158"/>
      <c r="AP479" s="158"/>
      <c r="AQ479" s="158"/>
      <c r="AR479" s="158"/>
      <c r="AS479" s="158"/>
      <c r="AT479" s="158"/>
      <c r="AU479" s="158"/>
      <c r="AV479" s="158"/>
      <c r="AW479" s="158"/>
      <c r="AX479" s="158"/>
      <c r="AY479" s="158"/>
      <c r="AZ479" s="158"/>
      <c r="BA479" s="158"/>
      <c r="BB479" s="158"/>
      <c r="BC479" s="158"/>
      <c r="BD479" s="158"/>
      <c r="BE479" s="158"/>
      <c r="BF479" s="158"/>
      <c r="BG479" s="158"/>
      <c r="BH479" s="158"/>
    </row>
    <row r="480" spans="1:60" outlineLevel="1" x14ac:dyDescent="0.2">
      <c r="A480" s="181">
        <v>111</v>
      </c>
      <c r="B480" s="164" t="s">
        <v>649</v>
      </c>
      <c r="C480" s="206" t="s">
        <v>650</v>
      </c>
      <c r="D480" s="168" t="s">
        <v>113</v>
      </c>
      <c r="E480" s="172">
        <v>87.794499999999999</v>
      </c>
      <c r="F480" s="177"/>
      <c r="G480" s="178">
        <f>E480*F480</f>
        <v>0</v>
      </c>
      <c r="H480" s="179" t="s">
        <v>651</v>
      </c>
      <c r="I480" s="183" t="s">
        <v>88</v>
      </c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  <c r="AI480" s="158"/>
      <c r="AJ480" s="158"/>
      <c r="AK480" s="158"/>
      <c r="AL480" s="158"/>
      <c r="AM480" s="158">
        <v>21</v>
      </c>
      <c r="AN480" s="158"/>
      <c r="AO480" s="158"/>
      <c r="AP480" s="158"/>
      <c r="AQ480" s="158"/>
      <c r="AR480" s="158"/>
      <c r="AS480" s="158"/>
      <c r="AT480" s="158"/>
      <c r="AU480" s="158"/>
      <c r="AV480" s="158"/>
      <c r="AW480" s="158"/>
      <c r="AX480" s="158"/>
      <c r="AY480" s="158"/>
      <c r="AZ480" s="158"/>
      <c r="BA480" s="158"/>
      <c r="BB480" s="158"/>
      <c r="BC480" s="158"/>
      <c r="BD480" s="158"/>
      <c r="BE480" s="158"/>
      <c r="BF480" s="158"/>
      <c r="BG480" s="158"/>
      <c r="BH480" s="158"/>
    </row>
    <row r="481" spans="1:60" outlineLevel="1" x14ac:dyDescent="0.2">
      <c r="A481" s="181"/>
      <c r="B481" s="164"/>
      <c r="C481" s="207" t="s">
        <v>205</v>
      </c>
      <c r="D481" s="170"/>
      <c r="E481" s="173">
        <v>15.115500000000001</v>
      </c>
      <c r="F481" s="178"/>
      <c r="G481" s="178"/>
      <c r="H481" s="179"/>
      <c r="I481" s="183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  <c r="AI481" s="158"/>
      <c r="AJ481" s="158"/>
      <c r="AK481" s="158"/>
      <c r="AL481" s="158"/>
      <c r="AM481" s="158"/>
      <c r="AN481" s="158"/>
      <c r="AO481" s="158"/>
      <c r="AP481" s="158"/>
      <c r="AQ481" s="158"/>
      <c r="AR481" s="158"/>
      <c r="AS481" s="158"/>
      <c r="AT481" s="158"/>
      <c r="AU481" s="158"/>
      <c r="AV481" s="158"/>
      <c r="AW481" s="158"/>
      <c r="AX481" s="158"/>
      <c r="AY481" s="158"/>
      <c r="AZ481" s="158"/>
      <c r="BA481" s="158"/>
      <c r="BB481" s="158"/>
      <c r="BC481" s="158"/>
      <c r="BD481" s="158"/>
      <c r="BE481" s="158"/>
      <c r="BF481" s="158"/>
      <c r="BG481" s="158"/>
      <c r="BH481" s="158"/>
    </row>
    <row r="482" spans="1:60" outlineLevel="1" x14ac:dyDescent="0.2">
      <c r="A482" s="181"/>
      <c r="B482" s="164"/>
      <c r="C482" s="207" t="s">
        <v>206</v>
      </c>
      <c r="D482" s="170"/>
      <c r="E482" s="173">
        <v>0.94499999999999995</v>
      </c>
      <c r="F482" s="178"/>
      <c r="G482" s="178"/>
      <c r="H482" s="179"/>
      <c r="I482" s="183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  <c r="AI482" s="158"/>
      <c r="AJ482" s="158"/>
      <c r="AK482" s="158"/>
      <c r="AL482" s="158"/>
      <c r="AM482" s="158"/>
      <c r="AN482" s="158"/>
      <c r="AO482" s="158"/>
      <c r="AP482" s="158"/>
      <c r="AQ482" s="158"/>
      <c r="AR482" s="158"/>
      <c r="AS482" s="158"/>
      <c r="AT482" s="158"/>
      <c r="AU482" s="158"/>
      <c r="AV482" s="158"/>
      <c r="AW482" s="158"/>
      <c r="AX482" s="158"/>
      <c r="AY482" s="158"/>
      <c r="AZ482" s="158"/>
      <c r="BA482" s="158"/>
      <c r="BB482" s="158"/>
      <c r="BC482" s="158"/>
      <c r="BD482" s="158"/>
      <c r="BE482" s="158"/>
      <c r="BF482" s="158"/>
      <c r="BG482" s="158"/>
      <c r="BH482" s="158"/>
    </row>
    <row r="483" spans="1:60" outlineLevel="1" x14ac:dyDescent="0.2">
      <c r="A483" s="181"/>
      <c r="B483" s="164"/>
      <c r="C483" s="207" t="s">
        <v>207</v>
      </c>
      <c r="D483" s="170"/>
      <c r="E483" s="173">
        <v>0.75600000000000001</v>
      </c>
      <c r="F483" s="178"/>
      <c r="G483" s="178"/>
      <c r="H483" s="179"/>
      <c r="I483" s="183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  <c r="AI483" s="158"/>
      <c r="AJ483" s="158"/>
      <c r="AK483" s="158"/>
      <c r="AL483" s="158"/>
      <c r="AM483" s="158"/>
      <c r="AN483" s="158"/>
      <c r="AO483" s="158"/>
      <c r="AP483" s="158"/>
      <c r="AQ483" s="158"/>
      <c r="AR483" s="158"/>
      <c r="AS483" s="158"/>
      <c r="AT483" s="158"/>
      <c r="AU483" s="158"/>
      <c r="AV483" s="158"/>
      <c r="AW483" s="158"/>
      <c r="AX483" s="158"/>
      <c r="AY483" s="158"/>
      <c r="AZ483" s="158"/>
      <c r="BA483" s="158"/>
      <c r="BB483" s="158"/>
      <c r="BC483" s="158"/>
      <c r="BD483" s="158"/>
      <c r="BE483" s="158"/>
      <c r="BF483" s="158"/>
      <c r="BG483" s="158"/>
      <c r="BH483" s="158"/>
    </row>
    <row r="484" spans="1:60" outlineLevel="1" x14ac:dyDescent="0.2">
      <c r="A484" s="181"/>
      <c r="B484" s="164"/>
      <c r="C484" s="207" t="s">
        <v>208</v>
      </c>
      <c r="D484" s="170"/>
      <c r="E484" s="173"/>
      <c r="F484" s="178"/>
      <c r="G484" s="178"/>
      <c r="H484" s="179"/>
      <c r="I484" s="183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  <c r="AI484" s="158"/>
      <c r="AJ484" s="158"/>
      <c r="AK484" s="158"/>
      <c r="AL484" s="158"/>
      <c r="AM484" s="158"/>
      <c r="AN484" s="158"/>
      <c r="AO484" s="158"/>
      <c r="AP484" s="158"/>
      <c r="AQ484" s="158"/>
      <c r="AR484" s="158"/>
      <c r="AS484" s="158"/>
      <c r="AT484" s="158"/>
      <c r="AU484" s="158"/>
      <c r="AV484" s="158"/>
      <c r="AW484" s="158"/>
      <c r="AX484" s="158"/>
      <c r="AY484" s="158"/>
      <c r="AZ484" s="158"/>
      <c r="BA484" s="158"/>
      <c r="BB484" s="158"/>
      <c r="BC484" s="158"/>
      <c r="BD484" s="158"/>
      <c r="BE484" s="158"/>
      <c r="BF484" s="158"/>
      <c r="BG484" s="158"/>
      <c r="BH484" s="158"/>
    </row>
    <row r="485" spans="1:60" outlineLevel="1" x14ac:dyDescent="0.2">
      <c r="A485" s="181"/>
      <c r="B485" s="164"/>
      <c r="C485" s="207" t="s">
        <v>209</v>
      </c>
      <c r="D485" s="170"/>
      <c r="E485" s="173">
        <v>11.853</v>
      </c>
      <c r="F485" s="178"/>
      <c r="G485" s="178"/>
      <c r="H485" s="179"/>
      <c r="I485" s="183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8"/>
      <c r="AK485" s="158"/>
      <c r="AL485" s="158"/>
      <c r="AM485" s="158"/>
      <c r="AN485" s="158"/>
      <c r="AO485" s="158"/>
      <c r="AP485" s="158"/>
      <c r="AQ485" s="158"/>
      <c r="AR485" s="158"/>
      <c r="AS485" s="158"/>
      <c r="AT485" s="158"/>
      <c r="AU485" s="158"/>
      <c r="AV485" s="158"/>
      <c r="AW485" s="158"/>
      <c r="AX485" s="158"/>
      <c r="AY485" s="158"/>
      <c r="AZ485" s="158"/>
      <c r="BA485" s="158"/>
      <c r="BB485" s="158"/>
      <c r="BC485" s="158"/>
      <c r="BD485" s="158"/>
      <c r="BE485" s="158"/>
      <c r="BF485" s="158"/>
      <c r="BG485" s="158"/>
      <c r="BH485" s="158"/>
    </row>
    <row r="486" spans="1:60" outlineLevel="1" x14ac:dyDescent="0.2">
      <c r="A486" s="181"/>
      <c r="B486" s="164"/>
      <c r="C486" s="207" t="s">
        <v>210</v>
      </c>
      <c r="D486" s="170"/>
      <c r="E486" s="173">
        <v>4.17</v>
      </c>
      <c r="F486" s="178"/>
      <c r="G486" s="178"/>
      <c r="H486" s="179"/>
      <c r="I486" s="183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  <c r="AI486" s="158"/>
      <c r="AJ486" s="158"/>
      <c r="AK486" s="158"/>
      <c r="AL486" s="158"/>
      <c r="AM486" s="158"/>
      <c r="AN486" s="158"/>
      <c r="AO486" s="158"/>
      <c r="AP486" s="158"/>
      <c r="AQ486" s="158"/>
      <c r="AR486" s="158"/>
      <c r="AS486" s="158"/>
      <c r="AT486" s="158"/>
      <c r="AU486" s="158"/>
      <c r="AV486" s="158"/>
      <c r="AW486" s="158"/>
      <c r="AX486" s="158"/>
      <c r="AY486" s="158"/>
      <c r="AZ486" s="158"/>
      <c r="BA486" s="158"/>
      <c r="BB486" s="158"/>
      <c r="BC486" s="158"/>
      <c r="BD486" s="158"/>
      <c r="BE486" s="158"/>
      <c r="BF486" s="158"/>
      <c r="BG486" s="158"/>
      <c r="BH486" s="158"/>
    </row>
    <row r="487" spans="1:60" outlineLevel="1" x14ac:dyDescent="0.2">
      <c r="A487" s="181"/>
      <c r="B487" s="164"/>
      <c r="C487" s="207" t="s">
        <v>211</v>
      </c>
      <c r="D487" s="170"/>
      <c r="E487" s="173">
        <v>3.63</v>
      </c>
      <c r="F487" s="178"/>
      <c r="G487" s="178"/>
      <c r="H487" s="179"/>
      <c r="I487" s="183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  <c r="AI487" s="158"/>
      <c r="AJ487" s="158"/>
      <c r="AK487" s="158"/>
      <c r="AL487" s="158"/>
      <c r="AM487" s="158"/>
      <c r="AN487" s="158"/>
      <c r="AO487" s="158"/>
      <c r="AP487" s="158"/>
      <c r="AQ487" s="158"/>
      <c r="AR487" s="158"/>
      <c r="AS487" s="158"/>
      <c r="AT487" s="158"/>
      <c r="AU487" s="158"/>
      <c r="AV487" s="158"/>
      <c r="AW487" s="158"/>
      <c r="AX487" s="158"/>
      <c r="AY487" s="158"/>
      <c r="AZ487" s="158"/>
      <c r="BA487" s="158"/>
      <c r="BB487" s="158"/>
      <c r="BC487" s="158"/>
      <c r="BD487" s="158"/>
      <c r="BE487" s="158"/>
      <c r="BF487" s="158"/>
      <c r="BG487" s="158"/>
      <c r="BH487" s="158"/>
    </row>
    <row r="488" spans="1:60" outlineLevel="1" x14ac:dyDescent="0.2">
      <c r="A488" s="181"/>
      <c r="B488" s="164"/>
      <c r="C488" s="207" t="s">
        <v>212</v>
      </c>
      <c r="D488" s="170"/>
      <c r="E488" s="173">
        <v>10.3025</v>
      </c>
      <c r="F488" s="178"/>
      <c r="G488" s="178"/>
      <c r="H488" s="179"/>
      <c r="I488" s="183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  <c r="AI488" s="158"/>
      <c r="AJ488" s="158"/>
      <c r="AK488" s="158"/>
      <c r="AL488" s="158"/>
      <c r="AM488" s="158"/>
      <c r="AN488" s="158"/>
      <c r="AO488" s="158"/>
      <c r="AP488" s="158"/>
      <c r="AQ488" s="158"/>
      <c r="AR488" s="158"/>
      <c r="AS488" s="158"/>
      <c r="AT488" s="158"/>
      <c r="AU488" s="158"/>
      <c r="AV488" s="158"/>
      <c r="AW488" s="158"/>
      <c r="AX488" s="158"/>
      <c r="AY488" s="158"/>
      <c r="AZ488" s="158"/>
      <c r="BA488" s="158"/>
      <c r="BB488" s="158"/>
      <c r="BC488" s="158"/>
      <c r="BD488" s="158"/>
      <c r="BE488" s="158"/>
      <c r="BF488" s="158"/>
      <c r="BG488" s="158"/>
      <c r="BH488" s="158"/>
    </row>
    <row r="489" spans="1:60" outlineLevel="1" x14ac:dyDescent="0.2">
      <c r="A489" s="181"/>
      <c r="B489" s="164"/>
      <c r="C489" s="207" t="s">
        <v>652</v>
      </c>
      <c r="D489" s="170"/>
      <c r="E489" s="173"/>
      <c r="F489" s="178"/>
      <c r="G489" s="178"/>
      <c r="H489" s="179"/>
      <c r="I489" s="183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  <c r="AI489" s="158"/>
      <c r="AJ489" s="158"/>
      <c r="AK489" s="158"/>
      <c r="AL489" s="158"/>
      <c r="AM489" s="158"/>
      <c r="AN489" s="158"/>
      <c r="AO489" s="158"/>
      <c r="AP489" s="158"/>
      <c r="AQ489" s="158"/>
      <c r="AR489" s="158"/>
      <c r="AS489" s="158"/>
      <c r="AT489" s="158"/>
      <c r="AU489" s="158"/>
      <c r="AV489" s="158"/>
      <c r="AW489" s="158"/>
      <c r="AX489" s="158"/>
      <c r="AY489" s="158"/>
      <c r="AZ489" s="158"/>
      <c r="BA489" s="158"/>
      <c r="BB489" s="158"/>
      <c r="BC489" s="158"/>
      <c r="BD489" s="158"/>
      <c r="BE489" s="158"/>
      <c r="BF489" s="158"/>
      <c r="BG489" s="158"/>
      <c r="BH489" s="158"/>
    </row>
    <row r="490" spans="1:60" outlineLevel="1" x14ac:dyDescent="0.2">
      <c r="A490" s="181"/>
      <c r="B490" s="164"/>
      <c r="C490" s="207" t="s">
        <v>279</v>
      </c>
      <c r="D490" s="170"/>
      <c r="E490" s="173">
        <v>31.4925</v>
      </c>
      <c r="F490" s="178"/>
      <c r="G490" s="178"/>
      <c r="H490" s="179"/>
      <c r="I490" s="183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  <c r="AI490" s="158"/>
      <c r="AJ490" s="158"/>
      <c r="AK490" s="158"/>
      <c r="AL490" s="158"/>
      <c r="AM490" s="158"/>
      <c r="AN490" s="158"/>
      <c r="AO490" s="158"/>
      <c r="AP490" s="158"/>
      <c r="AQ490" s="158"/>
      <c r="AR490" s="158"/>
      <c r="AS490" s="158"/>
      <c r="AT490" s="158"/>
      <c r="AU490" s="158"/>
      <c r="AV490" s="158"/>
      <c r="AW490" s="158"/>
      <c r="AX490" s="158"/>
      <c r="AY490" s="158"/>
      <c r="AZ490" s="158"/>
      <c r="BA490" s="158"/>
      <c r="BB490" s="158"/>
      <c r="BC490" s="158"/>
      <c r="BD490" s="158"/>
      <c r="BE490" s="158"/>
      <c r="BF490" s="158"/>
      <c r="BG490" s="158"/>
      <c r="BH490" s="158"/>
    </row>
    <row r="491" spans="1:60" outlineLevel="1" x14ac:dyDescent="0.2">
      <c r="A491" s="181"/>
      <c r="B491" s="164"/>
      <c r="C491" s="207" t="s">
        <v>280</v>
      </c>
      <c r="D491" s="170"/>
      <c r="E491" s="173">
        <v>-0.77</v>
      </c>
      <c r="F491" s="178"/>
      <c r="G491" s="178"/>
      <c r="H491" s="179"/>
      <c r="I491" s="183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  <c r="AI491" s="158"/>
      <c r="AJ491" s="158"/>
      <c r="AK491" s="158"/>
      <c r="AL491" s="158"/>
      <c r="AM491" s="158"/>
      <c r="AN491" s="158"/>
      <c r="AO491" s="158"/>
      <c r="AP491" s="158"/>
      <c r="AQ491" s="158"/>
      <c r="AR491" s="158"/>
      <c r="AS491" s="158"/>
      <c r="AT491" s="158"/>
      <c r="AU491" s="158"/>
      <c r="AV491" s="158"/>
      <c r="AW491" s="158"/>
      <c r="AX491" s="158"/>
      <c r="AY491" s="158"/>
      <c r="AZ491" s="158"/>
      <c r="BA491" s="158"/>
      <c r="BB491" s="158"/>
      <c r="BC491" s="158"/>
      <c r="BD491" s="158"/>
      <c r="BE491" s="158"/>
      <c r="BF491" s="158"/>
      <c r="BG491" s="158"/>
      <c r="BH491" s="158"/>
    </row>
    <row r="492" spans="1:60" outlineLevel="1" x14ac:dyDescent="0.2">
      <c r="A492" s="181"/>
      <c r="B492" s="164"/>
      <c r="C492" s="207" t="s">
        <v>653</v>
      </c>
      <c r="D492" s="170"/>
      <c r="E492" s="173">
        <v>10.3</v>
      </c>
      <c r="F492" s="178"/>
      <c r="G492" s="178"/>
      <c r="H492" s="179"/>
      <c r="I492" s="183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  <c r="AI492" s="158"/>
      <c r="AJ492" s="158"/>
      <c r="AK492" s="158"/>
      <c r="AL492" s="158"/>
      <c r="AM492" s="158"/>
      <c r="AN492" s="158"/>
      <c r="AO492" s="158"/>
      <c r="AP492" s="158"/>
      <c r="AQ492" s="158"/>
      <c r="AR492" s="158"/>
      <c r="AS492" s="158"/>
      <c r="AT492" s="158"/>
      <c r="AU492" s="158"/>
      <c r="AV492" s="158"/>
      <c r="AW492" s="158"/>
      <c r="AX492" s="158"/>
      <c r="AY492" s="158"/>
      <c r="AZ492" s="158"/>
      <c r="BA492" s="158"/>
      <c r="BB492" s="158"/>
      <c r="BC492" s="158"/>
      <c r="BD492" s="158"/>
      <c r="BE492" s="158"/>
      <c r="BF492" s="158"/>
      <c r="BG492" s="158"/>
      <c r="BH492" s="158"/>
    </row>
    <row r="493" spans="1:60" outlineLevel="1" x14ac:dyDescent="0.2">
      <c r="A493" s="181"/>
      <c r="B493" s="213" t="s">
        <v>654</v>
      </c>
      <c r="C493" s="240"/>
      <c r="D493" s="229"/>
      <c r="E493" s="230"/>
      <c r="F493" s="231"/>
      <c r="G493" s="224"/>
      <c r="H493" s="179"/>
      <c r="I493" s="183"/>
      <c r="J493" s="158"/>
      <c r="K493" s="158">
        <v>1</v>
      </c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  <c r="AI493" s="158"/>
      <c r="AJ493" s="158"/>
      <c r="AK493" s="158"/>
      <c r="AL493" s="158"/>
      <c r="AM493" s="158"/>
      <c r="AN493" s="158"/>
      <c r="AO493" s="158"/>
      <c r="AP493" s="158"/>
      <c r="AQ493" s="158"/>
      <c r="AR493" s="158"/>
      <c r="AS493" s="158"/>
      <c r="AT493" s="158"/>
      <c r="AU493" s="158"/>
      <c r="AV493" s="158"/>
      <c r="AW493" s="158"/>
      <c r="AX493" s="158"/>
      <c r="AY493" s="158"/>
      <c r="AZ493" s="158"/>
      <c r="BA493" s="158"/>
      <c r="BB493" s="158"/>
      <c r="BC493" s="158"/>
      <c r="BD493" s="158"/>
      <c r="BE493" s="158"/>
      <c r="BF493" s="158"/>
      <c r="BG493" s="158"/>
      <c r="BH493" s="158"/>
    </row>
    <row r="494" spans="1:60" outlineLevel="1" x14ac:dyDescent="0.2">
      <c r="A494" s="181">
        <v>112</v>
      </c>
      <c r="B494" s="164" t="s">
        <v>655</v>
      </c>
      <c r="C494" s="206" t="s">
        <v>656</v>
      </c>
      <c r="D494" s="168" t="s">
        <v>113</v>
      </c>
      <c r="E494" s="172">
        <v>87.794499999999999</v>
      </c>
      <c r="F494" s="177"/>
      <c r="G494" s="178">
        <f>E494*F494</f>
        <v>0</v>
      </c>
      <c r="H494" s="179" t="s">
        <v>651</v>
      </c>
      <c r="I494" s="183" t="s">
        <v>88</v>
      </c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  <c r="AI494" s="158"/>
      <c r="AJ494" s="158"/>
      <c r="AK494" s="158"/>
      <c r="AL494" s="158"/>
      <c r="AM494" s="158">
        <v>21</v>
      </c>
      <c r="AN494" s="158"/>
      <c r="AO494" s="158"/>
      <c r="AP494" s="158"/>
      <c r="AQ494" s="158"/>
      <c r="AR494" s="158"/>
      <c r="AS494" s="158"/>
      <c r="AT494" s="158"/>
      <c r="AU494" s="158"/>
      <c r="AV494" s="158"/>
      <c r="AW494" s="158"/>
      <c r="AX494" s="158"/>
      <c r="AY494" s="158"/>
      <c r="AZ494" s="158"/>
      <c r="BA494" s="158"/>
      <c r="BB494" s="158"/>
      <c r="BC494" s="158"/>
      <c r="BD494" s="158"/>
      <c r="BE494" s="158"/>
      <c r="BF494" s="158"/>
      <c r="BG494" s="158"/>
      <c r="BH494" s="158"/>
    </row>
    <row r="495" spans="1:60" outlineLevel="1" x14ac:dyDescent="0.2">
      <c r="A495" s="181"/>
      <c r="B495" s="164"/>
      <c r="C495" s="207" t="s">
        <v>205</v>
      </c>
      <c r="D495" s="170"/>
      <c r="E495" s="173">
        <v>15.115500000000001</v>
      </c>
      <c r="F495" s="178"/>
      <c r="G495" s="178"/>
      <c r="H495" s="179"/>
      <c r="I495" s="183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  <c r="AI495" s="158"/>
      <c r="AJ495" s="158"/>
      <c r="AK495" s="158"/>
      <c r="AL495" s="158"/>
      <c r="AM495" s="158"/>
      <c r="AN495" s="158"/>
      <c r="AO495" s="158"/>
      <c r="AP495" s="158"/>
      <c r="AQ495" s="158"/>
      <c r="AR495" s="158"/>
      <c r="AS495" s="158"/>
      <c r="AT495" s="158"/>
      <c r="AU495" s="158"/>
      <c r="AV495" s="158"/>
      <c r="AW495" s="158"/>
      <c r="AX495" s="158"/>
      <c r="AY495" s="158"/>
      <c r="AZ495" s="158"/>
      <c r="BA495" s="158"/>
      <c r="BB495" s="158"/>
      <c r="BC495" s="158"/>
      <c r="BD495" s="158"/>
      <c r="BE495" s="158"/>
      <c r="BF495" s="158"/>
      <c r="BG495" s="158"/>
      <c r="BH495" s="158"/>
    </row>
    <row r="496" spans="1:60" outlineLevel="1" x14ac:dyDescent="0.2">
      <c r="A496" s="181"/>
      <c r="B496" s="164"/>
      <c r="C496" s="207" t="s">
        <v>206</v>
      </c>
      <c r="D496" s="170"/>
      <c r="E496" s="173">
        <v>0.94499999999999995</v>
      </c>
      <c r="F496" s="178"/>
      <c r="G496" s="178"/>
      <c r="H496" s="179"/>
      <c r="I496" s="183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  <c r="AI496" s="158"/>
      <c r="AJ496" s="158"/>
      <c r="AK496" s="158"/>
      <c r="AL496" s="158"/>
      <c r="AM496" s="158"/>
      <c r="AN496" s="158"/>
      <c r="AO496" s="158"/>
      <c r="AP496" s="158"/>
      <c r="AQ496" s="158"/>
      <c r="AR496" s="158"/>
      <c r="AS496" s="158"/>
      <c r="AT496" s="158"/>
      <c r="AU496" s="158"/>
      <c r="AV496" s="158"/>
      <c r="AW496" s="158"/>
      <c r="AX496" s="158"/>
      <c r="AY496" s="158"/>
      <c r="AZ496" s="158"/>
      <c r="BA496" s="158"/>
      <c r="BB496" s="158"/>
      <c r="BC496" s="158"/>
      <c r="BD496" s="158"/>
      <c r="BE496" s="158"/>
      <c r="BF496" s="158"/>
      <c r="BG496" s="158"/>
      <c r="BH496" s="158"/>
    </row>
    <row r="497" spans="1:60" outlineLevel="1" x14ac:dyDescent="0.2">
      <c r="A497" s="181"/>
      <c r="B497" s="164"/>
      <c r="C497" s="207" t="s">
        <v>207</v>
      </c>
      <c r="D497" s="170"/>
      <c r="E497" s="173">
        <v>0.75600000000000001</v>
      </c>
      <c r="F497" s="178"/>
      <c r="G497" s="178"/>
      <c r="H497" s="179"/>
      <c r="I497" s="183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  <c r="AI497" s="158"/>
      <c r="AJ497" s="158"/>
      <c r="AK497" s="158"/>
      <c r="AL497" s="158"/>
      <c r="AM497" s="158"/>
      <c r="AN497" s="158"/>
      <c r="AO497" s="158"/>
      <c r="AP497" s="158"/>
      <c r="AQ497" s="158"/>
      <c r="AR497" s="158"/>
      <c r="AS497" s="158"/>
      <c r="AT497" s="158"/>
      <c r="AU497" s="158"/>
      <c r="AV497" s="158"/>
      <c r="AW497" s="158"/>
      <c r="AX497" s="158"/>
      <c r="AY497" s="158"/>
      <c r="AZ497" s="158"/>
      <c r="BA497" s="158"/>
      <c r="BB497" s="158"/>
      <c r="BC497" s="158"/>
      <c r="BD497" s="158"/>
      <c r="BE497" s="158"/>
      <c r="BF497" s="158"/>
      <c r="BG497" s="158"/>
      <c r="BH497" s="158"/>
    </row>
    <row r="498" spans="1:60" outlineLevel="1" x14ac:dyDescent="0.2">
      <c r="A498" s="181"/>
      <c r="B498" s="164"/>
      <c r="C498" s="207" t="s">
        <v>208</v>
      </c>
      <c r="D498" s="170"/>
      <c r="E498" s="173"/>
      <c r="F498" s="178"/>
      <c r="G498" s="178"/>
      <c r="H498" s="179"/>
      <c r="I498" s="183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  <c r="AI498" s="158"/>
      <c r="AJ498" s="158"/>
      <c r="AK498" s="158"/>
      <c r="AL498" s="158"/>
      <c r="AM498" s="158"/>
      <c r="AN498" s="158"/>
      <c r="AO498" s="158"/>
      <c r="AP498" s="158"/>
      <c r="AQ498" s="158"/>
      <c r="AR498" s="158"/>
      <c r="AS498" s="158"/>
      <c r="AT498" s="158"/>
      <c r="AU498" s="158"/>
      <c r="AV498" s="158"/>
      <c r="AW498" s="158"/>
      <c r="AX498" s="158"/>
      <c r="AY498" s="158"/>
      <c r="AZ498" s="158"/>
      <c r="BA498" s="158"/>
      <c r="BB498" s="158"/>
      <c r="BC498" s="158"/>
      <c r="BD498" s="158"/>
      <c r="BE498" s="158"/>
      <c r="BF498" s="158"/>
      <c r="BG498" s="158"/>
      <c r="BH498" s="158"/>
    </row>
    <row r="499" spans="1:60" outlineLevel="1" x14ac:dyDescent="0.2">
      <c r="A499" s="181"/>
      <c r="B499" s="164"/>
      <c r="C499" s="207" t="s">
        <v>209</v>
      </c>
      <c r="D499" s="170"/>
      <c r="E499" s="173">
        <v>11.853</v>
      </c>
      <c r="F499" s="178"/>
      <c r="G499" s="178"/>
      <c r="H499" s="179"/>
      <c r="I499" s="183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  <c r="AI499" s="158"/>
      <c r="AJ499" s="158"/>
      <c r="AK499" s="158"/>
      <c r="AL499" s="158"/>
      <c r="AM499" s="158"/>
      <c r="AN499" s="158"/>
      <c r="AO499" s="158"/>
      <c r="AP499" s="158"/>
      <c r="AQ499" s="158"/>
      <c r="AR499" s="158"/>
      <c r="AS499" s="158"/>
      <c r="AT499" s="158"/>
      <c r="AU499" s="158"/>
      <c r="AV499" s="158"/>
      <c r="AW499" s="158"/>
      <c r="AX499" s="158"/>
      <c r="AY499" s="158"/>
      <c r="AZ499" s="158"/>
      <c r="BA499" s="158"/>
      <c r="BB499" s="158"/>
      <c r="BC499" s="158"/>
      <c r="BD499" s="158"/>
      <c r="BE499" s="158"/>
      <c r="BF499" s="158"/>
      <c r="BG499" s="158"/>
      <c r="BH499" s="158"/>
    </row>
    <row r="500" spans="1:60" outlineLevel="1" x14ac:dyDescent="0.2">
      <c r="A500" s="181"/>
      <c r="B500" s="164"/>
      <c r="C500" s="207" t="s">
        <v>210</v>
      </c>
      <c r="D500" s="170"/>
      <c r="E500" s="173">
        <v>4.17</v>
      </c>
      <c r="F500" s="178"/>
      <c r="G500" s="178"/>
      <c r="H500" s="179"/>
      <c r="I500" s="183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  <c r="AI500" s="158"/>
      <c r="AJ500" s="158"/>
      <c r="AK500" s="158"/>
      <c r="AL500" s="158"/>
      <c r="AM500" s="158"/>
      <c r="AN500" s="158"/>
      <c r="AO500" s="158"/>
      <c r="AP500" s="158"/>
      <c r="AQ500" s="158"/>
      <c r="AR500" s="158"/>
      <c r="AS500" s="158"/>
      <c r="AT500" s="158"/>
      <c r="AU500" s="158"/>
      <c r="AV500" s="158"/>
      <c r="AW500" s="158"/>
      <c r="AX500" s="158"/>
      <c r="AY500" s="158"/>
      <c r="AZ500" s="158"/>
      <c r="BA500" s="158"/>
      <c r="BB500" s="158"/>
      <c r="BC500" s="158"/>
      <c r="BD500" s="158"/>
      <c r="BE500" s="158"/>
      <c r="BF500" s="158"/>
      <c r="BG500" s="158"/>
      <c r="BH500" s="158"/>
    </row>
    <row r="501" spans="1:60" outlineLevel="1" x14ac:dyDescent="0.2">
      <c r="A501" s="181"/>
      <c r="B501" s="164"/>
      <c r="C501" s="207" t="s">
        <v>211</v>
      </c>
      <c r="D501" s="170"/>
      <c r="E501" s="173">
        <v>3.63</v>
      </c>
      <c r="F501" s="178"/>
      <c r="G501" s="178"/>
      <c r="H501" s="179"/>
      <c r="I501" s="183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  <c r="AI501" s="158"/>
      <c r="AJ501" s="158"/>
      <c r="AK501" s="158"/>
      <c r="AL501" s="158"/>
      <c r="AM501" s="158"/>
      <c r="AN501" s="158"/>
      <c r="AO501" s="158"/>
      <c r="AP501" s="158"/>
      <c r="AQ501" s="158"/>
      <c r="AR501" s="158"/>
      <c r="AS501" s="158"/>
      <c r="AT501" s="158"/>
      <c r="AU501" s="158"/>
      <c r="AV501" s="158"/>
      <c r="AW501" s="158"/>
      <c r="AX501" s="158"/>
      <c r="AY501" s="158"/>
      <c r="AZ501" s="158"/>
      <c r="BA501" s="158"/>
      <c r="BB501" s="158"/>
      <c r="BC501" s="158"/>
      <c r="BD501" s="158"/>
      <c r="BE501" s="158"/>
      <c r="BF501" s="158"/>
      <c r="BG501" s="158"/>
      <c r="BH501" s="158"/>
    </row>
    <row r="502" spans="1:60" outlineLevel="1" x14ac:dyDescent="0.2">
      <c r="A502" s="181"/>
      <c r="B502" s="164"/>
      <c r="C502" s="207" t="s">
        <v>212</v>
      </c>
      <c r="D502" s="170"/>
      <c r="E502" s="173">
        <v>10.3025</v>
      </c>
      <c r="F502" s="178"/>
      <c r="G502" s="178"/>
      <c r="H502" s="179"/>
      <c r="I502" s="183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  <c r="AI502" s="158"/>
      <c r="AJ502" s="158"/>
      <c r="AK502" s="158"/>
      <c r="AL502" s="158"/>
      <c r="AM502" s="158"/>
      <c r="AN502" s="158"/>
      <c r="AO502" s="158"/>
      <c r="AP502" s="158"/>
      <c r="AQ502" s="158"/>
      <c r="AR502" s="158"/>
      <c r="AS502" s="158"/>
      <c r="AT502" s="158"/>
      <c r="AU502" s="158"/>
      <c r="AV502" s="158"/>
      <c r="AW502" s="158"/>
      <c r="AX502" s="158"/>
      <c r="AY502" s="158"/>
      <c r="AZ502" s="158"/>
      <c r="BA502" s="158"/>
      <c r="BB502" s="158"/>
      <c r="BC502" s="158"/>
      <c r="BD502" s="158"/>
      <c r="BE502" s="158"/>
      <c r="BF502" s="158"/>
      <c r="BG502" s="158"/>
      <c r="BH502" s="158"/>
    </row>
    <row r="503" spans="1:60" outlineLevel="1" x14ac:dyDescent="0.2">
      <c r="A503" s="181"/>
      <c r="B503" s="164"/>
      <c r="C503" s="207" t="s">
        <v>652</v>
      </c>
      <c r="D503" s="170"/>
      <c r="E503" s="173"/>
      <c r="F503" s="178"/>
      <c r="G503" s="178"/>
      <c r="H503" s="179"/>
      <c r="I503" s="183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  <c r="AI503" s="158"/>
      <c r="AJ503" s="158"/>
      <c r="AK503" s="158"/>
      <c r="AL503" s="158"/>
      <c r="AM503" s="158"/>
      <c r="AN503" s="158"/>
      <c r="AO503" s="158"/>
      <c r="AP503" s="158"/>
      <c r="AQ503" s="158"/>
      <c r="AR503" s="158"/>
      <c r="AS503" s="158"/>
      <c r="AT503" s="158"/>
      <c r="AU503" s="158"/>
      <c r="AV503" s="158"/>
      <c r="AW503" s="158"/>
      <c r="AX503" s="158"/>
      <c r="AY503" s="158"/>
      <c r="AZ503" s="158"/>
      <c r="BA503" s="158"/>
      <c r="BB503" s="158"/>
      <c r="BC503" s="158"/>
      <c r="BD503" s="158"/>
      <c r="BE503" s="158"/>
      <c r="BF503" s="158"/>
      <c r="BG503" s="158"/>
      <c r="BH503" s="158"/>
    </row>
    <row r="504" spans="1:60" outlineLevel="1" x14ac:dyDescent="0.2">
      <c r="A504" s="181"/>
      <c r="B504" s="164"/>
      <c r="C504" s="207" t="s">
        <v>279</v>
      </c>
      <c r="D504" s="170"/>
      <c r="E504" s="173">
        <v>31.4925</v>
      </c>
      <c r="F504" s="178"/>
      <c r="G504" s="178"/>
      <c r="H504" s="179"/>
      <c r="I504" s="183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  <c r="AI504" s="158"/>
      <c r="AJ504" s="158"/>
      <c r="AK504" s="158"/>
      <c r="AL504" s="158"/>
      <c r="AM504" s="158"/>
      <c r="AN504" s="158"/>
      <c r="AO504" s="158"/>
      <c r="AP504" s="158"/>
      <c r="AQ504" s="158"/>
      <c r="AR504" s="158"/>
      <c r="AS504" s="158"/>
      <c r="AT504" s="158"/>
      <c r="AU504" s="158"/>
      <c r="AV504" s="158"/>
      <c r="AW504" s="158"/>
      <c r="AX504" s="158"/>
      <c r="AY504" s="158"/>
      <c r="AZ504" s="158"/>
      <c r="BA504" s="158"/>
      <c r="BB504" s="158"/>
      <c r="BC504" s="158"/>
      <c r="BD504" s="158"/>
      <c r="BE504" s="158"/>
      <c r="BF504" s="158"/>
      <c r="BG504" s="158"/>
      <c r="BH504" s="158"/>
    </row>
    <row r="505" spans="1:60" outlineLevel="1" x14ac:dyDescent="0.2">
      <c r="A505" s="181"/>
      <c r="B505" s="164"/>
      <c r="C505" s="207" t="s">
        <v>280</v>
      </c>
      <c r="D505" s="170"/>
      <c r="E505" s="173">
        <v>-0.77</v>
      </c>
      <c r="F505" s="178"/>
      <c r="G505" s="178"/>
      <c r="H505" s="179"/>
      <c r="I505" s="183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  <c r="AI505" s="158"/>
      <c r="AJ505" s="158"/>
      <c r="AK505" s="158"/>
      <c r="AL505" s="158"/>
      <c r="AM505" s="158"/>
      <c r="AN505" s="158"/>
      <c r="AO505" s="158"/>
      <c r="AP505" s="158"/>
      <c r="AQ505" s="158"/>
      <c r="AR505" s="158"/>
      <c r="AS505" s="158"/>
      <c r="AT505" s="158"/>
      <c r="AU505" s="158"/>
      <c r="AV505" s="158"/>
      <c r="AW505" s="158"/>
      <c r="AX505" s="158"/>
      <c r="AY505" s="158"/>
      <c r="AZ505" s="158"/>
      <c r="BA505" s="158"/>
      <c r="BB505" s="158"/>
      <c r="BC505" s="158"/>
      <c r="BD505" s="158"/>
      <c r="BE505" s="158"/>
      <c r="BF505" s="158"/>
      <c r="BG505" s="158"/>
      <c r="BH505" s="158"/>
    </row>
    <row r="506" spans="1:60" outlineLevel="1" x14ac:dyDescent="0.2">
      <c r="A506" s="181"/>
      <c r="B506" s="164"/>
      <c r="C506" s="207" t="s">
        <v>653</v>
      </c>
      <c r="D506" s="170"/>
      <c r="E506" s="173">
        <v>10.3</v>
      </c>
      <c r="F506" s="178"/>
      <c r="G506" s="178"/>
      <c r="H506" s="179"/>
      <c r="I506" s="183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  <c r="AI506" s="158"/>
      <c r="AJ506" s="158"/>
      <c r="AK506" s="158"/>
      <c r="AL506" s="158"/>
      <c r="AM506" s="158"/>
      <c r="AN506" s="158"/>
      <c r="AO506" s="158"/>
      <c r="AP506" s="158"/>
      <c r="AQ506" s="158"/>
      <c r="AR506" s="158"/>
      <c r="AS506" s="158"/>
      <c r="AT506" s="158"/>
      <c r="AU506" s="158"/>
      <c r="AV506" s="158"/>
      <c r="AW506" s="158"/>
      <c r="AX506" s="158"/>
      <c r="AY506" s="158"/>
      <c r="AZ506" s="158"/>
      <c r="BA506" s="158"/>
      <c r="BB506" s="158"/>
      <c r="BC506" s="158"/>
      <c r="BD506" s="158"/>
      <c r="BE506" s="158"/>
      <c r="BF506" s="158"/>
      <c r="BG506" s="158"/>
      <c r="BH506" s="158"/>
    </row>
    <row r="507" spans="1:60" x14ac:dyDescent="0.2">
      <c r="A507" s="180" t="s">
        <v>63</v>
      </c>
      <c r="B507" s="163" t="s">
        <v>657</v>
      </c>
      <c r="C507" s="205" t="s">
        <v>658</v>
      </c>
      <c r="D507" s="166"/>
      <c r="E507" s="171"/>
      <c r="F507" s="225">
        <f>SUM(G508:G516)</f>
        <v>0</v>
      </c>
      <c r="G507" s="226"/>
      <c r="H507" s="176"/>
      <c r="I507" s="182"/>
    </row>
    <row r="508" spans="1:60" outlineLevel="1" x14ac:dyDescent="0.2">
      <c r="A508" s="181"/>
      <c r="B508" s="212" t="s">
        <v>659</v>
      </c>
      <c r="C508" s="239"/>
      <c r="D508" s="214"/>
      <c r="E508" s="218"/>
      <c r="F508" s="222"/>
      <c r="G508" s="223"/>
      <c r="H508" s="179"/>
      <c r="I508" s="183"/>
      <c r="J508" s="158"/>
      <c r="K508" s="158">
        <v>1</v>
      </c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  <c r="AI508" s="158"/>
      <c r="AJ508" s="158"/>
      <c r="AK508" s="158"/>
      <c r="AL508" s="158"/>
      <c r="AM508" s="158"/>
      <c r="AN508" s="158"/>
      <c r="AO508" s="158"/>
      <c r="AP508" s="158"/>
      <c r="AQ508" s="158"/>
      <c r="AR508" s="158"/>
      <c r="AS508" s="158"/>
      <c r="AT508" s="158"/>
      <c r="AU508" s="158"/>
      <c r="AV508" s="158"/>
      <c r="AW508" s="158"/>
      <c r="AX508" s="158"/>
      <c r="AY508" s="158"/>
      <c r="AZ508" s="158"/>
      <c r="BA508" s="158"/>
      <c r="BB508" s="158"/>
      <c r="BC508" s="158"/>
      <c r="BD508" s="158"/>
      <c r="BE508" s="158"/>
      <c r="BF508" s="158"/>
      <c r="BG508" s="158"/>
      <c r="BH508" s="158"/>
    </row>
    <row r="509" spans="1:60" outlineLevel="1" x14ac:dyDescent="0.2">
      <c r="A509" s="181"/>
      <c r="B509" s="213" t="s">
        <v>660</v>
      </c>
      <c r="C509" s="240"/>
      <c r="D509" s="229"/>
      <c r="E509" s="230"/>
      <c r="F509" s="231"/>
      <c r="G509" s="224"/>
      <c r="H509" s="179"/>
      <c r="I509" s="183"/>
      <c r="J509" s="158"/>
      <c r="K509" s="158">
        <v>2</v>
      </c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  <c r="AI509" s="158"/>
      <c r="AJ509" s="158"/>
      <c r="AK509" s="158"/>
      <c r="AL509" s="158"/>
      <c r="AM509" s="158"/>
      <c r="AN509" s="158"/>
      <c r="AO509" s="158"/>
      <c r="AP509" s="158"/>
      <c r="AQ509" s="158"/>
      <c r="AR509" s="158"/>
      <c r="AS509" s="158"/>
      <c r="AT509" s="158"/>
      <c r="AU509" s="158"/>
      <c r="AV509" s="158"/>
      <c r="AW509" s="158"/>
      <c r="AX509" s="158"/>
      <c r="AY509" s="158"/>
      <c r="AZ509" s="158"/>
      <c r="BA509" s="158"/>
      <c r="BB509" s="158"/>
      <c r="BC509" s="158"/>
      <c r="BD509" s="158"/>
      <c r="BE509" s="158"/>
      <c r="BF509" s="158"/>
      <c r="BG509" s="158"/>
      <c r="BH509" s="158"/>
    </row>
    <row r="510" spans="1:60" outlineLevel="1" x14ac:dyDescent="0.2">
      <c r="A510" s="181">
        <v>113</v>
      </c>
      <c r="B510" s="164" t="s">
        <v>661</v>
      </c>
      <c r="C510" s="206" t="s">
        <v>662</v>
      </c>
      <c r="D510" s="168" t="s">
        <v>155</v>
      </c>
      <c r="E510" s="172">
        <v>16.133109999999999</v>
      </c>
      <c r="F510" s="177"/>
      <c r="G510" s="178">
        <f>E510*F510</f>
        <v>0</v>
      </c>
      <c r="H510" s="179" t="s">
        <v>663</v>
      </c>
      <c r="I510" s="183" t="s">
        <v>88</v>
      </c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  <c r="AI510" s="158"/>
      <c r="AJ510" s="158"/>
      <c r="AK510" s="158"/>
      <c r="AL510" s="158"/>
      <c r="AM510" s="158">
        <v>21</v>
      </c>
      <c r="AN510" s="158"/>
      <c r="AO510" s="158"/>
      <c r="AP510" s="158"/>
      <c r="AQ510" s="158"/>
      <c r="AR510" s="158"/>
      <c r="AS510" s="158"/>
      <c r="AT510" s="158"/>
      <c r="AU510" s="158"/>
      <c r="AV510" s="158"/>
      <c r="AW510" s="158"/>
      <c r="AX510" s="158"/>
      <c r="AY510" s="158"/>
      <c r="AZ510" s="158"/>
      <c r="BA510" s="158"/>
      <c r="BB510" s="158"/>
      <c r="BC510" s="158"/>
      <c r="BD510" s="158"/>
      <c r="BE510" s="158"/>
      <c r="BF510" s="158"/>
      <c r="BG510" s="158"/>
      <c r="BH510" s="158"/>
    </row>
    <row r="511" spans="1:60" outlineLevel="1" x14ac:dyDescent="0.2">
      <c r="A511" s="181"/>
      <c r="B511" s="213" t="s">
        <v>664</v>
      </c>
      <c r="C511" s="240"/>
      <c r="D511" s="229"/>
      <c r="E511" s="230"/>
      <c r="F511" s="231"/>
      <c r="G511" s="224"/>
      <c r="H511" s="179"/>
      <c r="I511" s="183"/>
      <c r="J511" s="158"/>
      <c r="K511" s="158">
        <v>1</v>
      </c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  <c r="AI511" s="158"/>
      <c r="AJ511" s="158"/>
      <c r="AK511" s="158"/>
      <c r="AL511" s="158"/>
      <c r="AM511" s="158"/>
      <c r="AN511" s="158"/>
      <c r="AO511" s="158"/>
      <c r="AP511" s="158"/>
      <c r="AQ511" s="158"/>
      <c r="AR511" s="158"/>
      <c r="AS511" s="158"/>
      <c r="AT511" s="158"/>
      <c r="AU511" s="158"/>
      <c r="AV511" s="158"/>
      <c r="AW511" s="158"/>
      <c r="AX511" s="158"/>
      <c r="AY511" s="158"/>
      <c r="AZ511" s="158"/>
      <c r="BA511" s="158"/>
      <c r="BB511" s="158"/>
      <c r="BC511" s="158"/>
      <c r="BD511" s="158"/>
      <c r="BE511" s="158"/>
      <c r="BF511" s="158"/>
      <c r="BG511" s="158"/>
      <c r="BH511" s="158"/>
    </row>
    <row r="512" spans="1:60" outlineLevel="1" x14ac:dyDescent="0.2">
      <c r="A512" s="181">
        <v>114</v>
      </c>
      <c r="B512" s="164" t="s">
        <v>665</v>
      </c>
      <c r="C512" s="206" t="s">
        <v>666</v>
      </c>
      <c r="D512" s="168" t="s">
        <v>155</v>
      </c>
      <c r="E512" s="172">
        <v>16.133109999999999</v>
      </c>
      <c r="F512" s="177"/>
      <c r="G512" s="178">
        <f>E512*F512</f>
        <v>0</v>
      </c>
      <c r="H512" s="179" t="s">
        <v>381</v>
      </c>
      <c r="I512" s="183" t="s">
        <v>88</v>
      </c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  <c r="AI512" s="158"/>
      <c r="AJ512" s="158"/>
      <c r="AK512" s="158"/>
      <c r="AL512" s="158"/>
      <c r="AM512" s="158">
        <v>21</v>
      </c>
      <c r="AN512" s="158"/>
      <c r="AO512" s="158"/>
      <c r="AP512" s="158"/>
      <c r="AQ512" s="158"/>
      <c r="AR512" s="158"/>
      <c r="AS512" s="158"/>
      <c r="AT512" s="158"/>
      <c r="AU512" s="158"/>
      <c r="AV512" s="158"/>
      <c r="AW512" s="158"/>
      <c r="AX512" s="158"/>
      <c r="AY512" s="158"/>
      <c r="AZ512" s="158"/>
      <c r="BA512" s="158"/>
      <c r="BB512" s="158"/>
      <c r="BC512" s="158"/>
      <c r="BD512" s="158"/>
      <c r="BE512" s="158"/>
      <c r="BF512" s="158"/>
      <c r="BG512" s="158"/>
      <c r="BH512" s="158"/>
    </row>
    <row r="513" spans="1:60" outlineLevel="1" x14ac:dyDescent="0.2">
      <c r="A513" s="181"/>
      <c r="B513" s="213" t="s">
        <v>667</v>
      </c>
      <c r="C513" s="240"/>
      <c r="D513" s="229"/>
      <c r="E513" s="230"/>
      <c r="F513" s="231"/>
      <c r="G513" s="224"/>
      <c r="H513" s="179"/>
      <c r="I513" s="183"/>
      <c r="J513" s="158"/>
      <c r="K513" s="158">
        <v>1</v>
      </c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  <c r="AI513" s="158"/>
      <c r="AJ513" s="158"/>
      <c r="AK513" s="158"/>
      <c r="AL513" s="158"/>
      <c r="AM513" s="158"/>
      <c r="AN513" s="158"/>
      <c r="AO513" s="158"/>
      <c r="AP513" s="158"/>
      <c r="AQ513" s="158"/>
      <c r="AR513" s="158"/>
      <c r="AS513" s="158"/>
      <c r="AT513" s="158"/>
      <c r="AU513" s="158"/>
      <c r="AV513" s="158"/>
      <c r="AW513" s="158"/>
      <c r="AX513" s="158"/>
      <c r="AY513" s="158"/>
      <c r="AZ513" s="158"/>
      <c r="BA513" s="158"/>
      <c r="BB513" s="158"/>
      <c r="BC513" s="158"/>
      <c r="BD513" s="158"/>
      <c r="BE513" s="158"/>
      <c r="BF513" s="158"/>
      <c r="BG513" s="158"/>
      <c r="BH513" s="158"/>
    </row>
    <row r="514" spans="1:60" outlineLevel="1" x14ac:dyDescent="0.2">
      <c r="A514" s="181">
        <v>115</v>
      </c>
      <c r="B514" s="164" t="s">
        <v>668</v>
      </c>
      <c r="C514" s="206" t="s">
        <v>669</v>
      </c>
      <c r="D514" s="168" t="s">
        <v>155</v>
      </c>
      <c r="E514" s="172">
        <v>16.133109999999999</v>
      </c>
      <c r="F514" s="177"/>
      <c r="G514" s="178">
        <f>E514*F514</f>
        <v>0</v>
      </c>
      <c r="H514" s="179" t="s">
        <v>381</v>
      </c>
      <c r="I514" s="183" t="s">
        <v>88</v>
      </c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  <c r="AI514" s="158"/>
      <c r="AJ514" s="158"/>
      <c r="AK514" s="158"/>
      <c r="AL514" s="158"/>
      <c r="AM514" s="158">
        <v>21</v>
      </c>
      <c r="AN514" s="158"/>
      <c r="AO514" s="158"/>
      <c r="AP514" s="158"/>
      <c r="AQ514" s="158"/>
      <c r="AR514" s="158"/>
      <c r="AS514" s="158"/>
      <c r="AT514" s="158"/>
      <c r="AU514" s="158"/>
      <c r="AV514" s="158"/>
      <c r="AW514" s="158"/>
      <c r="AX514" s="158"/>
      <c r="AY514" s="158"/>
      <c r="AZ514" s="158"/>
      <c r="BA514" s="158"/>
      <c r="BB514" s="158"/>
      <c r="BC514" s="158"/>
      <c r="BD514" s="158"/>
      <c r="BE514" s="158"/>
      <c r="BF514" s="158"/>
      <c r="BG514" s="158"/>
      <c r="BH514" s="158"/>
    </row>
    <row r="515" spans="1:60" outlineLevel="1" x14ac:dyDescent="0.2">
      <c r="A515" s="181"/>
      <c r="B515" s="164"/>
      <c r="C515" s="242" t="s">
        <v>670</v>
      </c>
      <c r="D515" s="216"/>
      <c r="E515" s="220"/>
      <c r="F515" s="227"/>
      <c r="G515" s="228"/>
      <c r="H515" s="179"/>
      <c r="I515" s="183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  <c r="AI515" s="158"/>
      <c r="AJ515" s="158"/>
      <c r="AK515" s="158"/>
      <c r="AL515" s="158"/>
      <c r="AM515" s="158"/>
      <c r="AN515" s="158"/>
      <c r="AO515" s="158"/>
      <c r="AP515" s="158"/>
      <c r="AQ515" s="158"/>
      <c r="AR515" s="158"/>
      <c r="AS515" s="158"/>
      <c r="AT515" s="158"/>
      <c r="AU515" s="158"/>
      <c r="AV515" s="158"/>
      <c r="AW515" s="158"/>
      <c r="AX515" s="158"/>
      <c r="AY515" s="158"/>
      <c r="AZ515" s="158"/>
      <c r="BA515" s="211" t="str">
        <f>C515</f>
        <v>Včetně naložení na dopravní prostředek a složení na skládku, bez poplatku za skládku.</v>
      </c>
      <c r="BB515" s="158"/>
      <c r="BC515" s="158"/>
      <c r="BD515" s="158"/>
      <c r="BE515" s="158"/>
      <c r="BF515" s="158"/>
      <c r="BG515" s="158"/>
      <c r="BH515" s="158"/>
    </row>
    <row r="516" spans="1:60" ht="13.5" outlineLevel="1" thickBot="1" x14ac:dyDescent="0.25">
      <c r="A516" s="194">
        <v>116</v>
      </c>
      <c r="B516" s="195" t="s">
        <v>671</v>
      </c>
      <c r="C516" s="245" t="s">
        <v>672</v>
      </c>
      <c r="D516" s="232" t="s">
        <v>155</v>
      </c>
      <c r="E516" s="233">
        <v>225.86353</v>
      </c>
      <c r="F516" s="234"/>
      <c r="G516" s="198">
        <f>E516*F516</f>
        <v>0</v>
      </c>
      <c r="H516" s="199" t="s">
        <v>381</v>
      </c>
      <c r="I516" s="200" t="s">
        <v>88</v>
      </c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  <c r="AI516" s="158"/>
      <c r="AJ516" s="158"/>
      <c r="AK516" s="158"/>
      <c r="AL516" s="158"/>
      <c r="AM516" s="158">
        <v>21</v>
      </c>
      <c r="AN516" s="158"/>
      <c r="AO516" s="158"/>
      <c r="AP516" s="158"/>
      <c r="AQ516" s="158"/>
      <c r="AR516" s="158"/>
      <c r="AS516" s="158"/>
      <c r="AT516" s="158"/>
      <c r="AU516" s="158"/>
      <c r="AV516" s="158"/>
      <c r="AW516" s="158"/>
      <c r="AX516" s="158"/>
      <c r="AY516" s="158"/>
      <c r="AZ516" s="158"/>
      <c r="BA516" s="158"/>
      <c r="BB516" s="158"/>
      <c r="BC516" s="158"/>
      <c r="BD516" s="158"/>
      <c r="BE516" s="158"/>
      <c r="BF516" s="158"/>
      <c r="BG516" s="158"/>
      <c r="BH516" s="158"/>
    </row>
    <row r="517" spans="1:60" hidden="1" x14ac:dyDescent="0.2">
      <c r="C517" s="246"/>
      <c r="AK517">
        <f>SUM(AK1:AK516)</f>
        <v>0</v>
      </c>
      <c r="AL517">
        <f>SUM(AL1:AL516)</f>
        <v>0</v>
      </c>
      <c r="AN517">
        <v>15</v>
      </c>
      <c r="AO517">
        <v>21</v>
      </c>
    </row>
    <row r="518" spans="1:60" ht="13.5" hidden="1" thickBot="1" x14ac:dyDescent="0.25">
      <c r="A518" s="235"/>
      <c r="B518" s="236" t="s">
        <v>74</v>
      </c>
      <c r="C518" s="247"/>
      <c r="D518" s="237"/>
      <c r="E518" s="237"/>
      <c r="F518" s="237"/>
      <c r="G518" s="238">
        <f>F8+F23+F38+F90+F98+F124+F178+F200+F213+F218+F223+F229+F246+F290+F305+F310+F331+F346+F355+F374+F388+F395+F436+F443+F469+F477+F507</f>
        <v>0</v>
      </c>
      <c r="AN518">
        <f>SUMIF(AM8:AM517,AN517,G8:G517)</f>
        <v>0</v>
      </c>
      <c r="AO518">
        <f>SUMIF(AM8:AM517,AO517,G8:G517)</f>
        <v>0</v>
      </c>
    </row>
  </sheetData>
  <sheetProtection password="918B" sheet="1"/>
  <mergeCells count="188">
    <mergeCell ref="B513:G513"/>
    <mergeCell ref="C515:G515"/>
    <mergeCell ref="B479:G479"/>
    <mergeCell ref="B493:G493"/>
    <mergeCell ref="F507:G507"/>
    <mergeCell ref="B508:G508"/>
    <mergeCell ref="B509:G509"/>
    <mergeCell ref="B511:G511"/>
    <mergeCell ref="F469:G469"/>
    <mergeCell ref="B470:G470"/>
    <mergeCell ref="B471:G471"/>
    <mergeCell ref="B474:G474"/>
    <mergeCell ref="F477:G477"/>
    <mergeCell ref="B478:G478"/>
    <mergeCell ref="B444:G444"/>
    <mergeCell ref="B448:G448"/>
    <mergeCell ref="B452:G452"/>
    <mergeCell ref="B455:G455"/>
    <mergeCell ref="B456:G456"/>
    <mergeCell ref="B467:G467"/>
    <mergeCell ref="B434:G434"/>
    <mergeCell ref="F436:G436"/>
    <mergeCell ref="B437:G437"/>
    <mergeCell ref="B440:G440"/>
    <mergeCell ref="B441:G441"/>
    <mergeCell ref="F443:G443"/>
    <mergeCell ref="C404:G404"/>
    <mergeCell ref="C405:G405"/>
    <mergeCell ref="B409:G409"/>
    <mergeCell ref="B415:G415"/>
    <mergeCell ref="B419:G419"/>
    <mergeCell ref="B433:G433"/>
    <mergeCell ref="F374:G374"/>
    <mergeCell ref="F388:G388"/>
    <mergeCell ref="B389:G389"/>
    <mergeCell ref="F395:G395"/>
    <mergeCell ref="B396:G396"/>
    <mergeCell ref="B402:G402"/>
    <mergeCell ref="C358:G358"/>
    <mergeCell ref="B360:G360"/>
    <mergeCell ref="B363:G363"/>
    <mergeCell ref="B364:G364"/>
    <mergeCell ref="B371:G371"/>
    <mergeCell ref="B372:G372"/>
    <mergeCell ref="B347:G347"/>
    <mergeCell ref="B348:G348"/>
    <mergeCell ref="B349:G349"/>
    <mergeCell ref="B352:G352"/>
    <mergeCell ref="F355:G355"/>
    <mergeCell ref="B356:G356"/>
    <mergeCell ref="F331:G331"/>
    <mergeCell ref="B332:G332"/>
    <mergeCell ref="B336:G336"/>
    <mergeCell ref="B343:G343"/>
    <mergeCell ref="B344:G344"/>
    <mergeCell ref="F346:G346"/>
    <mergeCell ref="B313:G313"/>
    <mergeCell ref="B316:G316"/>
    <mergeCell ref="B319:G319"/>
    <mergeCell ref="B320:G320"/>
    <mergeCell ref="B328:G328"/>
    <mergeCell ref="B329:G329"/>
    <mergeCell ref="B306:G306"/>
    <mergeCell ref="B307:G307"/>
    <mergeCell ref="B308:G308"/>
    <mergeCell ref="F310:G310"/>
    <mergeCell ref="B311:G311"/>
    <mergeCell ref="B312:G312"/>
    <mergeCell ref="B291:G291"/>
    <mergeCell ref="B292:G292"/>
    <mergeCell ref="C294:G294"/>
    <mergeCell ref="B296:G296"/>
    <mergeCell ref="B297:G297"/>
    <mergeCell ref="F305:G305"/>
    <mergeCell ref="B277:G277"/>
    <mergeCell ref="B278:G278"/>
    <mergeCell ref="C280:G280"/>
    <mergeCell ref="B282:G282"/>
    <mergeCell ref="B287:G287"/>
    <mergeCell ref="F290:G290"/>
    <mergeCell ref="B257:G257"/>
    <mergeCell ref="B260:G260"/>
    <mergeCell ref="B269:G269"/>
    <mergeCell ref="B270:G270"/>
    <mergeCell ref="B273:G273"/>
    <mergeCell ref="B274:G274"/>
    <mergeCell ref="B239:G239"/>
    <mergeCell ref="F246:G246"/>
    <mergeCell ref="B247:G247"/>
    <mergeCell ref="B248:G248"/>
    <mergeCell ref="B252:G252"/>
    <mergeCell ref="B253:G253"/>
    <mergeCell ref="F229:G229"/>
    <mergeCell ref="B230:G230"/>
    <mergeCell ref="B231:G231"/>
    <mergeCell ref="B234:G234"/>
    <mergeCell ref="B237:G237"/>
    <mergeCell ref="B238:G238"/>
    <mergeCell ref="B215:G215"/>
    <mergeCell ref="F218:G218"/>
    <mergeCell ref="B219:G219"/>
    <mergeCell ref="B220:G220"/>
    <mergeCell ref="F223:G223"/>
    <mergeCell ref="B224:G224"/>
    <mergeCell ref="B201:G201"/>
    <mergeCell ref="B202:G202"/>
    <mergeCell ref="B205:G205"/>
    <mergeCell ref="B206:G206"/>
    <mergeCell ref="F213:G213"/>
    <mergeCell ref="B214:G214"/>
    <mergeCell ref="B187:G187"/>
    <mergeCell ref="B191:G191"/>
    <mergeCell ref="B192:G192"/>
    <mergeCell ref="B196:G196"/>
    <mergeCell ref="B197:G197"/>
    <mergeCell ref="F200:G200"/>
    <mergeCell ref="F178:G178"/>
    <mergeCell ref="B179:G179"/>
    <mergeCell ref="B180:G180"/>
    <mergeCell ref="B181:G181"/>
    <mergeCell ref="C183:G183"/>
    <mergeCell ref="B186:G186"/>
    <mergeCell ref="B158:G158"/>
    <mergeCell ref="C160:G160"/>
    <mergeCell ref="B167:G167"/>
    <mergeCell ref="B168:G168"/>
    <mergeCell ref="B169:G169"/>
    <mergeCell ref="C171:G171"/>
    <mergeCell ref="B139:G139"/>
    <mergeCell ref="B148:G148"/>
    <mergeCell ref="B149:G149"/>
    <mergeCell ref="B150:G150"/>
    <mergeCell ref="B154:G154"/>
    <mergeCell ref="B155:G155"/>
    <mergeCell ref="B126:G126"/>
    <mergeCell ref="B129:G129"/>
    <mergeCell ref="B130:G130"/>
    <mergeCell ref="B131:G131"/>
    <mergeCell ref="B137:G137"/>
    <mergeCell ref="B138:G138"/>
    <mergeCell ref="B100:G100"/>
    <mergeCell ref="B110:G110"/>
    <mergeCell ref="B120:G120"/>
    <mergeCell ref="B121:G121"/>
    <mergeCell ref="F124:G124"/>
    <mergeCell ref="B125:G125"/>
    <mergeCell ref="F90:G90"/>
    <mergeCell ref="B91:G91"/>
    <mergeCell ref="B92:G92"/>
    <mergeCell ref="C96:G96"/>
    <mergeCell ref="F98:G98"/>
    <mergeCell ref="B99:G99"/>
    <mergeCell ref="B67:G67"/>
    <mergeCell ref="B71:G71"/>
    <mergeCell ref="B72:G72"/>
    <mergeCell ref="B75:G75"/>
    <mergeCell ref="B76:G76"/>
    <mergeCell ref="C80:G80"/>
    <mergeCell ref="B57:G57"/>
    <mergeCell ref="B58:G58"/>
    <mergeCell ref="B61:G61"/>
    <mergeCell ref="B62:G62"/>
    <mergeCell ref="B65:G65"/>
    <mergeCell ref="B66:G66"/>
    <mergeCell ref="F38:G38"/>
    <mergeCell ref="B39:G39"/>
    <mergeCell ref="B40:G40"/>
    <mergeCell ref="B46:G46"/>
    <mergeCell ref="B47:G47"/>
    <mergeCell ref="B50:G50"/>
    <mergeCell ref="F23:G23"/>
    <mergeCell ref="B24:G24"/>
    <mergeCell ref="B25:G25"/>
    <mergeCell ref="B31:G31"/>
    <mergeCell ref="B32:G32"/>
    <mergeCell ref="C36:G36"/>
    <mergeCell ref="B9:G9"/>
    <mergeCell ref="B10:G10"/>
    <mergeCell ref="B14:G14"/>
    <mergeCell ref="B15:G15"/>
    <mergeCell ref="B19:G19"/>
    <mergeCell ref="B20:G20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horizontalDpi="4294967293" verticalDpi="0" r:id="rId1"/>
  <headerFooter>
    <oddFooter>&amp;R&amp;"Arial,Obyčejné"Strana &amp;P z &amp;N&amp;L&amp;9Zpracováno programem &amp;"Arial CE,Tučné"BUILDpower S,  © RTS, a.s.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75"/>
  <sheetViews>
    <sheetView showGridLines="0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25">
      <c r="A1" s="95" t="s">
        <v>58</v>
      </c>
      <c r="B1" s="95"/>
      <c r="C1" s="96"/>
      <c r="D1" s="95"/>
      <c r="E1" s="95"/>
      <c r="F1" s="95"/>
      <c r="G1" s="95"/>
      <c r="H1" s="54"/>
      <c r="I1" s="54"/>
      <c r="J1" s="54"/>
    </row>
    <row r="2" spans="1:60" ht="13.5" thickTop="1" x14ac:dyDescent="0.2">
      <c r="A2" s="55" t="s">
        <v>31</v>
      </c>
      <c r="B2" s="56" t="s">
        <v>42</v>
      </c>
      <c r="C2" s="159" t="s">
        <v>43</v>
      </c>
      <c r="D2" s="97"/>
      <c r="E2" s="97"/>
      <c r="F2" s="97"/>
      <c r="G2" s="98"/>
      <c r="H2" s="54"/>
      <c r="I2" s="54"/>
      <c r="J2" s="54"/>
    </row>
    <row r="3" spans="1:60" x14ac:dyDescent="0.2">
      <c r="A3" s="57" t="s">
        <v>32</v>
      </c>
      <c r="B3" s="58" t="s">
        <v>47</v>
      </c>
      <c r="C3" s="160" t="s">
        <v>48</v>
      </c>
      <c r="D3" s="99"/>
      <c r="E3" s="99"/>
      <c r="F3" s="99"/>
      <c r="G3" s="100"/>
      <c r="H3" s="54"/>
      <c r="I3" s="54"/>
      <c r="J3" s="54"/>
    </row>
    <row r="4" spans="1:60" ht="13.5" thickBot="1" x14ac:dyDescent="0.25">
      <c r="A4" s="147" t="s">
        <v>33</v>
      </c>
      <c r="B4" s="148" t="s">
        <v>75</v>
      </c>
      <c r="C4" s="161" t="s">
        <v>76</v>
      </c>
      <c r="D4" s="149"/>
      <c r="E4" s="149"/>
      <c r="F4" s="149"/>
      <c r="G4" s="150"/>
      <c r="H4" s="54"/>
      <c r="I4" s="54"/>
      <c r="J4" s="54"/>
    </row>
    <row r="5" spans="1:60" ht="14.25" thickTop="1" thickBot="1" x14ac:dyDescent="0.25">
      <c r="A5" s="54"/>
      <c r="B5" s="61"/>
      <c r="C5" s="62"/>
      <c r="D5" s="63"/>
      <c r="E5" s="54"/>
      <c r="F5" s="54"/>
      <c r="G5" s="54"/>
      <c r="H5" s="54"/>
      <c r="I5" s="54"/>
      <c r="J5" s="54"/>
    </row>
    <row r="6" spans="1:60" ht="27" thickTop="1" thickBot="1" x14ac:dyDescent="0.25">
      <c r="A6" s="151" t="s">
        <v>34</v>
      </c>
      <c r="B6" s="154" t="s">
        <v>35</v>
      </c>
      <c r="C6" s="155" t="s">
        <v>36</v>
      </c>
      <c r="D6" s="152" t="s">
        <v>37</v>
      </c>
      <c r="E6" s="153" t="s">
        <v>38</v>
      </c>
      <c r="F6" s="156" t="s">
        <v>39</v>
      </c>
      <c r="G6" s="184" t="s">
        <v>40</v>
      </c>
      <c r="H6" s="185" t="s">
        <v>59</v>
      </c>
      <c r="I6" s="162" t="s">
        <v>60</v>
      </c>
      <c r="J6" s="54"/>
    </row>
    <row r="7" spans="1:60" x14ac:dyDescent="0.2">
      <c r="A7" s="186"/>
      <c r="B7" s="187" t="s">
        <v>61</v>
      </c>
      <c r="C7" s="188" t="s">
        <v>62</v>
      </c>
      <c r="D7" s="188"/>
      <c r="E7" s="190"/>
      <c r="F7" s="191"/>
      <c r="G7" s="191"/>
      <c r="H7" s="192"/>
      <c r="I7" s="193"/>
      <c r="J7" s="54"/>
    </row>
    <row r="8" spans="1:60" x14ac:dyDescent="0.2">
      <c r="A8" s="180" t="s">
        <v>63</v>
      </c>
      <c r="B8" s="163" t="s">
        <v>42</v>
      </c>
      <c r="C8" s="205" t="s">
        <v>81</v>
      </c>
      <c r="D8" s="166"/>
      <c r="E8" s="171"/>
      <c r="F8" s="174">
        <f>SUM(G9:G13)</f>
        <v>0</v>
      </c>
      <c r="G8" s="175"/>
      <c r="H8" s="176"/>
      <c r="I8" s="182"/>
      <c r="J8" s="54"/>
    </row>
    <row r="9" spans="1:60" outlineLevel="1" x14ac:dyDescent="0.2">
      <c r="A9" s="181">
        <v>1</v>
      </c>
      <c r="B9" s="164" t="s">
        <v>674</v>
      </c>
      <c r="C9" s="206" t="s">
        <v>675</v>
      </c>
      <c r="D9" s="168" t="s">
        <v>113</v>
      </c>
      <c r="E9" s="172">
        <v>1.4</v>
      </c>
      <c r="F9" s="177"/>
      <c r="G9" s="178">
        <f>E9*F9</f>
        <v>0</v>
      </c>
      <c r="H9" s="179"/>
      <c r="I9" s="183" t="s">
        <v>69</v>
      </c>
      <c r="J9" s="157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>
        <v>21</v>
      </c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81">
        <v>2</v>
      </c>
      <c r="B10" s="164" t="s">
        <v>676</v>
      </c>
      <c r="C10" s="206" t="s">
        <v>677</v>
      </c>
      <c r="D10" s="168" t="s">
        <v>86</v>
      </c>
      <c r="E10" s="172">
        <v>18.559999999999999</v>
      </c>
      <c r="F10" s="177"/>
      <c r="G10" s="178">
        <f>E10*F10</f>
        <v>0</v>
      </c>
      <c r="H10" s="179"/>
      <c r="I10" s="183" t="s">
        <v>69</v>
      </c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>
        <v>21</v>
      </c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81"/>
      <c r="B11" s="164"/>
      <c r="C11" s="242" t="s">
        <v>678</v>
      </c>
      <c r="D11" s="216"/>
      <c r="E11" s="220"/>
      <c r="F11" s="227"/>
      <c r="G11" s="228"/>
      <c r="H11" s="179"/>
      <c r="I11" s="183"/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211" t="str">
        <f>C11</f>
        <v>včetně strojního přemístění materiálu pro zásyp ze vzdálenosti do 10 m od okraje zásypu</v>
      </c>
      <c r="BB11" s="158"/>
      <c r="BC11" s="158"/>
      <c r="BD11" s="158"/>
      <c r="BE11" s="158"/>
      <c r="BF11" s="158"/>
      <c r="BG11" s="158"/>
      <c r="BH11" s="158"/>
    </row>
    <row r="12" spans="1:60" outlineLevel="1" x14ac:dyDescent="0.2">
      <c r="A12" s="181">
        <v>3</v>
      </c>
      <c r="B12" s="164" t="s">
        <v>679</v>
      </c>
      <c r="C12" s="206" t="s">
        <v>680</v>
      </c>
      <c r="D12" s="168" t="s">
        <v>86</v>
      </c>
      <c r="E12" s="172">
        <v>2.94</v>
      </c>
      <c r="F12" s="177"/>
      <c r="G12" s="178">
        <f>E12*F12</f>
        <v>0</v>
      </c>
      <c r="H12" s="179"/>
      <c r="I12" s="183" t="s">
        <v>69</v>
      </c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>
        <v>21</v>
      </c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81"/>
      <c r="B13" s="164"/>
      <c r="C13" s="207" t="s">
        <v>681</v>
      </c>
      <c r="D13" s="170"/>
      <c r="E13" s="173">
        <v>2.94</v>
      </c>
      <c r="F13" s="178"/>
      <c r="G13" s="178"/>
      <c r="H13" s="179"/>
      <c r="I13" s="183"/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x14ac:dyDescent="0.2">
      <c r="A14" s="180" t="s">
        <v>63</v>
      </c>
      <c r="B14" s="163" t="s">
        <v>79</v>
      </c>
      <c r="C14" s="205" t="s">
        <v>189</v>
      </c>
      <c r="D14" s="166"/>
      <c r="E14" s="171"/>
      <c r="F14" s="225">
        <f>SUM(G15:G15)</f>
        <v>0</v>
      </c>
      <c r="G14" s="226"/>
      <c r="H14" s="176"/>
      <c r="I14" s="182"/>
      <c r="J14" s="54"/>
    </row>
    <row r="15" spans="1:60" outlineLevel="1" x14ac:dyDescent="0.2">
      <c r="A15" s="181">
        <v>4</v>
      </c>
      <c r="B15" s="164" t="s">
        <v>682</v>
      </c>
      <c r="C15" s="206" t="s">
        <v>683</v>
      </c>
      <c r="D15" s="168" t="s">
        <v>86</v>
      </c>
      <c r="E15" s="172">
        <v>0.8</v>
      </c>
      <c r="F15" s="177"/>
      <c r="G15" s="178">
        <f>E15*F15</f>
        <v>0</v>
      </c>
      <c r="H15" s="179"/>
      <c r="I15" s="183" t="s">
        <v>69</v>
      </c>
      <c r="J15" s="157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>
        <v>21</v>
      </c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x14ac:dyDescent="0.2">
      <c r="A16" s="180" t="s">
        <v>63</v>
      </c>
      <c r="B16" s="163" t="s">
        <v>327</v>
      </c>
      <c r="C16" s="205" t="s">
        <v>328</v>
      </c>
      <c r="D16" s="166"/>
      <c r="E16" s="171"/>
      <c r="F16" s="225">
        <f>SUM(G17:G18)</f>
        <v>0</v>
      </c>
      <c r="G16" s="226"/>
      <c r="H16" s="176"/>
      <c r="I16" s="182"/>
      <c r="J16" s="54"/>
    </row>
    <row r="17" spans="1:60" outlineLevel="1" x14ac:dyDescent="0.2">
      <c r="A17" s="181">
        <v>5</v>
      </c>
      <c r="B17" s="164" t="s">
        <v>684</v>
      </c>
      <c r="C17" s="206" t="s">
        <v>685</v>
      </c>
      <c r="D17" s="168" t="s">
        <v>318</v>
      </c>
      <c r="E17" s="172">
        <v>3.5</v>
      </c>
      <c r="F17" s="177"/>
      <c r="G17" s="178">
        <f>E17*F17</f>
        <v>0</v>
      </c>
      <c r="H17" s="179"/>
      <c r="I17" s="183" t="s">
        <v>69</v>
      </c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>
        <v>21</v>
      </c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81"/>
      <c r="B18" s="164"/>
      <c r="C18" s="207" t="s">
        <v>686</v>
      </c>
      <c r="D18" s="170"/>
      <c r="E18" s="173">
        <v>3.5</v>
      </c>
      <c r="F18" s="178"/>
      <c r="G18" s="178"/>
      <c r="H18" s="179"/>
      <c r="I18" s="183"/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x14ac:dyDescent="0.2">
      <c r="A19" s="180" t="s">
        <v>63</v>
      </c>
      <c r="B19" s="163" t="s">
        <v>687</v>
      </c>
      <c r="C19" s="205" t="s">
        <v>688</v>
      </c>
      <c r="D19" s="166"/>
      <c r="E19" s="171"/>
      <c r="F19" s="225">
        <f>SUM(G20:G41)</f>
        <v>0</v>
      </c>
      <c r="G19" s="226"/>
      <c r="H19" s="176"/>
      <c r="I19" s="182"/>
      <c r="J19" s="54"/>
    </row>
    <row r="20" spans="1:60" outlineLevel="1" x14ac:dyDescent="0.2">
      <c r="A20" s="181">
        <v>6</v>
      </c>
      <c r="B20" s="164" t="s">
        <v>689</v>
      </c>
      <c r="C20" s="206" t="s">
        <v>690</v>
      </c>
      <c r="D20" s="168" t="s">
        <v>318</v>
      </c>
      <c r="E20" s="172">
        <v>2</v>
      </c>
      <c r="F20" s="177"/>
      <c r="G20" s="178">
        <f>E20*F20</f>
        <v>0</v>
      </c>
      <c r="H20" s="179"/>
      <c r="I20" s="183" t="s">
        <v>69</v>
      </c>
      <c r="J20" s="157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>
        <v>21</v>
      </c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81"/>
      <c r="B21" s="164"/>
      <c r="C21" s="242" t="s">
        <v>691</v>
      </c>
      <c r="D21" s="216"/>
      <c r="E21" s="220"/>
      <c r="F21" s="227"/>
      <c r="G21" s="228"/>
      <c r="H21" s="179"/>
      <c r="I21" s="183"/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211" t="str">
        <f>C21</f>
        <v>Potrubí včetně tvarovek. Bez zednických výpomocí.</v>
      </c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81">
        <v>7</v>
      </c>
      <c r="B22" s="164" t="s">
        <v>692</v>
      </c>
      <c r="C22" s="206" t="s">
        <v>693</v>
      </c>
      <c r="D22" s="168" t="s">
        <v>318</v>
      </c>
      <c r="E22" s="172">
        <v>0.5</v>
      </c>
      <c r="F22" s="177"/>
      <c r="G22" s="178">
        <f>E22*F22</f>
        <v>0</v>
      </c>
      <c r="H22" s="179"/>
      <c r="I22" s="183" t="s">
        <v>69</v>
      </c>
      <c r="J22" s="157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>
        <v>21</v>
      </c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81"/>
      <c r="B23" s="164"/>
      <c r="C23" s="242" t="s">
        <v>691</v>
      </c>
      <c r="D23" s="216"/>
      <c r="E23" s="220"/>
      <c r="F23" s="227"/>
      <c r="G23" s="228"/>
      <c r="H23" s="179"/>
      <c r="I23" s="183"/>
      <c r="J23" s="157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211" t="str">
        <f>C23</f>
        <v>Potrubí včetně tvarovek. Bez zednických výpomocí.</v>
      </c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81">
        <v>8</v>
      </c>
      <c r="B24" s="164" t="s">
        <v>694</v>
      </c>
      <c r="C24" s="206" t="s">
        <v>695</v>
      </c>
      <c r="D24" s="168" t="s">
        <v>318</v>
      </c>
      <c r="E24" s="172">
        <v>6</v>
      </c>
      <c r="F24" s="177"/>
      <c r="G24" s="178">
        <f>E24*F24</f>
        <v>0</v>
      </c>
      <c r="H24" s="179"/>
      <c r="I24" s="183" t="s">
        <v>69</v>
      </c>
      <c r="J24" s="157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>
        <v>21</v>
      </c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81"/>
      <c r="B25" s="164"/>
      <c r="C25" s="242" t="s">
        <v>696</v>
      </c>
      <c r="D25" s="216"/>
      <c r="E25" s="220"/>
      <c r="F25" s="227"/>
      <c r="G25" s="228"/>
      <c r="H25" s="179"/>
      <c r="I25" s="183"/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211" t="str">
        <f>C25</f>
        <v>Potrubí včetně tvarovek, objímek a vložek pro tlumení hluku. Bez zednických výpomocí.</v>
      </c>
      <c r="BB25" s="158"/>
      <c r="BC25" s="158"/>
      <c r="BD25" s="158"/>
      <c r="BE25" s="158"/>
      <c r="BF25" s="158"/>
      <c r="BG25" s="158"/>
      <c r="BH25" s="158"/>
    </row>
    <row r="26" spans="1:60" outlineLevel="1" x14ac:dyDescent="0.2">
      <c r="A26" s="181"/>
      <c r="B26" s="164"/>
      <c r="C26" s="242" t="s">
        <v>697</v>
      </c>
      <c r="D26" s="216"/>
      <c r="E26" s="220"/>
      <c r="F26" s="227"/>
      <c r="G26" s="228"/>
      <c r="H26" s="179"/>
      <c r="I26" s="183"/>
      <c r="J26" s="157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211" t="str">
        <f>C26</f>
        <v>Včetně zřízení a demontáže pomocného lešení.</v>
      </c>
      <c r="BB26" s="158"/>
      <c r="BC26" s="158"/>
      <c r="BD26" s="158"/>
      <c r="BE26" s="158"/>
      <c r="BF26" s="158"/>
      <c r="BG26" s="158"/>
      <c r="BH26" s="158"/>
    </row>
    <row r="27" spans="1:60" outlineLevel="1" x14ac:dyDescent="0.2">
      <c r="A27" s="181">
        <v>9</v>
      </c>
      <c r="B27" s="164" t="s">
        <v>698</v>
      </c>
      <c r="C27" s="206" t="s">
        <v>699</v>
      </c>
      <c r="D27" s="168" t="s">
        <v>318</v>
      </c>
      <c r="E27" s="172">
        <v>7</v>
      </c>
      <c r="F27" s="177"/>
      <c r="G27" s="178">
        <f>E27*F27</f>
        <v>0</v>
      </c>
      <c r="H27" s="179"/>
      <c r="I27" s="183" t="s">
        <v>69</v>
      </c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>
        <v>21</v>
      </c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81"/>
      <c r="B28" s="164"/>
      <c r="C28" s="242" t="s">
        <v>696</v>
      </c>
      <c r="D28" s="216"/>
      <c r="E28" s="220"/>
      <c r="F28" s="227"/>
      <c r="G28" s="228"/>
      <c r="H28" s="179"/>
      <c r="I28" s="183"/>
      <c r="J28" s="157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211" t="str">
        <f>C28</f>
        <v>Potrubí včetně tvarovek, objímek a vložek pro tlumení hluku. Bez zednických výpomocí.</v>
      </c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81"/>
      <c r="B29" s="164"/>
      <c r="C29" s="242" t="s">
        <v>697</v>
      </c>
      <c r="D29" s="216"/>
      <c r="E29" s="220"/>
      <c r="F29" s="227"/>
      <c r="G29" s="228"/>
      <c r="H29" s="179"/>
      <c r="I29" s="183"/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211" t="str">
        <f>C29</f>
        <v>Včetně zřízení a demontáže pomocného lešení.</v>
      </c>
      <c r="BB29" s="158"/>
      <c r="BC29" s="158"/>
      <c r="BD29" s="158"/>
      <c r="BE29" s="158"/>
      <c r="BF29" s="158"/>
      <c r="BG29" s="158"/>
      <c r="BH29" s="158"/>
    </row>
    <row r="30" spans="1:60" outlineLevel="1" x14ac:dyDescent="0.2">
      <c r="A30" s="181">
        <v>10</v>
      </c>
      <c r="B30" s="164" t="s">
        <v>700</v>
      </c>
      <c r="C30" s="206" t="s">
        <v>701</v>
      </c>
      <c r="D30" s="168" t="s">
        <v>318</v>
      </c>
      <c r="E30" s="172">
        <v>5</v>
      </c>
      <c r="F30" s="177"/>
      <c r="G30" s="178">
        <f>E30*F30</f>
        <v>0</v>
      </c>
      <c r="H30" s="179"/>
      <c r="I30" s="183" t="s">
        <v>69</v>
      </c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>
        <v>21</v>
      </c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outlineLevel="1" x14ac:dyDescent="0.2">
      <c r="A31" s="181"/>
      <c r="B31" s="164"/>
      <c r="C31" s="242" t="s">
        <v>691</v>
      </c>
      <c r="D31" s="216"/>
      <c r="E31" s="220"/>
      <c r="F31" s="227"/>
      <c r="G31" s="228"/>
      <c r="H31" s="179"/>
      <c r="I31" s="183"/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211" t="str">
        <f>C31</f>
        <v>Potrubí včetně tvarovek. Bez zednických výpomocí.</v>
      </c>
      <c r="BB31" s="158"/>
      <c r="BC31" s="158"/>
      <c r="BD31" s="158"/>
      <c r="BE31" s="158"/>
      <c r="BF31" s="158"/>
      <c r="BG31" s="158"/>
      <c r="BH31" s="158"/>
    </row>
    <row r="32" spans="1:60" outlineLevel="1" x14ac:dyDescent="0.2">
      <c r="A32" s="181">
        <v>11</v>
      </c>
      <c r="B32" s="164" t="s">
        <v>702</v>
      </c>
      <c r="C32" s="206" t="s">
        <v>703</v>
      </c>
      <c r="D32" s="168" t="s">
        <v>318</v>
      </c>
      <c r="E32" s="172">
        <v>1</v>
      </c>
      <c r="F32" s="177"/>
      <c r="G32" s="178">
        <f>E32*F32</f>
        <v>0</v>
      </c>
      <c r="H32" s="179"/>
      <c r="I32" s="183" t="s">
        <v>69</v>
      </c>
      <c r="J32" s="157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>
        <v>21</v>
      </c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outlineLevel="1" x14ac:dyDescent="0.2">
      <c r="A33" s="181"/>
      <c r="B33" s="164"/>
      <c r="C33" s="242" t="s">
        <v>691</v>
      </c>
      <c r="D33" s="216"/>
      <c r="E33" s="220"/>
      <c r="F33" s="227"/>
      <c r="G33" s="228"/>
      <c r="H33" s="179"/>
      <c r="I33" s="183"/>
      <c r="J33" s="157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211" t="str">
        <f>C33</f>
        <v>Potrubí včetně tvarovek. Bez zednických výpomocí.</v>
      </c>
      <c r="BB33" s="158"/>
      <c r="BC33" s="158"/>
      <c r="BD33" s="158"/>
      <c r="BE33" s="158"/>
      <c r="BF33" s="158"/>
      <c r="BG33" s="158"/>
      <c r="BH33" s="158"/>
    </row>
    <row r="34" spans="1:60" outlineLevel="1" x14ac:dyDescent="0.2">
      <c r="A34" s="181">
        <v>12</v>
      </c>
      <c r="B34" s="164" t="s">
        <v>704</v>
      </c>
      <c r="C34" s="206" t="s">
        <v>705</v>
      </c>
      <c r="D34" s="168" t="s">
        <v>318</v>
      </c>
      <c r="E34" s="172">
        <v>4</v>
      </c>
      <c r="F34" s="177"/>
      <c r="G34" s="178">
        <f>E34*F34</f>
        <v>0</v>
      </c>
      <c r="H34" s="179"/>
      <c r="I34" s="183" t="s">
        <v>69</v>
      </c>
      <c r="J34" s="157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>
        <v>21</v>
      </c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outlineLevel="1" x14ac:dyDescent="0.2">
      <c r="A35" s="181"/>
      <c r="B35" s="164"/>
      <c r="C35" s="242" t="s">
        <v>691</v>
      </c>
      <c r="D35" s="216"/>
      <c r="E35" s="220"/>
      <c r="F35" s="227"/>
      <c r="G35" s="228"/>
      <c r="H35" s="179"/>
      <c r="I35" s="183"/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211" t="str">
        <f>C35</f>
        <v>Potrubí včetně tvarovek. Bez zednických výpomocí.</v>
      </c>
      <c r="BB35" s="158"/>
      <c r="BC35" s="158"/>
      <c r="BD35" s="158"/>
      <c r="BE35" s="158"/>
      <c r="BF35" s="158"/>
      <c r="BG35" s="158"/>
      <c r="BH35" s="158"/>
    </row>
    <row r="36" spans="1:60" outlineLevel="1" x14ac:dyDescent="0.2">
      <c r="A36" s="181">
        <v>13</v>
      </c>
      <c r="B36" s="164" t="s">
        <v>706</v>
      </c>
      <c r="C36" s="206" t="s">
        <v>707</v>
      </c>
      <c r="D36" s="168" t="s">
        <v>133</v>
      </c>
      <c r="E36" s="172">
        <v>4</v>
      </c>
      <c r="F36" s="177"/>
      <c r="G36" s="178">
        <f>E36*F36</f>
        <v>0</v>
      </c>
      <c r="H36" s="179"/>
      <c r="I36" s="183" t="s">
        <v>69</v>
      </c>
      <c r="J36" s="157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>
        <v>21</v>
      </c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</row>
    <row r="37" spans="1:60" outlineLevel="1" x14ac:dyDescent="0.2">
      <c r="A37" s="181">
        <v>14</v>
      </c>
      <c r="B37" s="164" t="s">
        <v>708</v>
      </c>
      <c r="C37" s="206" t="s">
        <v>709</v>
      </c>
      <c r="D37" s="168" t="s">
        <v>133</v>
      </c>
      <c r="E37" s="172">
        <v>1</v>
      </c>
      <c r="F37" s="177"/>
      <c r="G37" s="178">
        <f>E37*F37</f>
        <v>0</v>
      </c>
      <c r="H37" s="179"/>
      <c r="I37" s="183" t="s">
        <v>69</v>
      </c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>
        <v>21</v>
      </c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</row>
    <row r="38" spans="1:60" outlineLevel="1" x14ac:dyDescent="0.2">
      <c r="A38" s="181">
        <v>15</v>
      </c>
      <c r="B38" s="164" t="s">
        <v>710</v>
      </c>
      <c r="C38" s="206" t="s">
        <v>711</v>
      </c>
      <c r="D38" s="168" t="s">
        <v>318</v>
      </c>
      <c r="E38" s="172">
        <v>21.5</v>
      </c>
      <c r="F38" s="177"/>
      <c r="G38" s="178">
        <f>E38*F38</f>
        <v>0</v>
      </c>
      <c r="H38" s="179"/>
      <c r="I38" s="183" t="s">
        <v>69</v>
      </c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>
        <v>21</v>
      </c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</row>
    <row r="39" spans="1:60" outlineLevel="1" x14ac:dyDescent="0.2">
      <c r="A39" s="181">
        <v>16</v>
      </c>
      <c r="B39" s="164" t="s">
        <v>712</v>
      </c>
      <c r="C39" s="206" t="s">
        <v>713</v>
      </c>
      <c r="D39" s="168" t="s">
        <v>318</v>
      </c>
      <c r="E39" s="172">
        <v>4</v>
      </c>
      <c r="F39" s="177"/>
      <c r="G39" s="178">
        <f>E39*F39</f>
        <v>0</v>
      </c>
      <c r="H39" s="179"/>
      <c r="I39" s="183" t="s">
        <v>69</v>
      </c>
      <c r="J39" s="157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>
        <v>21</v>
      </c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</row>
    <row r="40" spans="1:60" outlineLevel="1" x14ac:dyDescent="0.2">
      <c r="A40" s="181">
        <v>17</v>
      </c>
      <c r="B40" s="164" t="s">
        <v>714</v>
      </c>
      <c r="C40" s="206" t="s">
        <v>715</v>
      </c>
      <c r="D40" s="168" t="s">
        <v>155</v>
      </c>
      <c r="E40" s="172">
        <v>4.3290000000000002E-2</v>
      </c>
      <c r="F40" s="177"/>
      <c r="G40" s="178">
        <f>E40*F40</f>
        <v>0</v>
      </c>
      <c r="H40" s="179"/>
      <c r="I40" s="183" t="s">
        <v>69</v>
      </c>
      <c r="J40" s="157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>
        <v>21</v>
      </c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1:60" outlineLevel="1" x14ac:dyDescent="0.2">
      <c r="A41" s="181">
        <v>18</v>
      </c>
      <c r="B41" s="164" t="s">
        <v>716</v>
      </c>
      <c r="C41" s="206" t="s">
        <v>717</v>
      </c>
      <c r="D41" s="168" t="s">
        <v>133</v>
      </c>
      <c r="E41" s="172">
        <v>1</v>
      </c>
      <c r="F41" s="177"/>
      <c r="G41" s="178">
        <f>E41*F41</f>
        <v>0</v>
      </c>
      <c r="H41" s="179"/>
      <c r="I41" s="183" t="s">
        <v>69</v>
      </c>
      <c r="J41" s="157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>
        <v>21</v>
      </c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</row>
    <row r="42" spans="1:60" x14ac:dyDescent="0.2">
      <c r="A42" s="180" t="s">
        <v>63</v>
      </c>
      <c r="B42" s="163" t="s">
        <v>718</v>
      </c>
      <c r="C42" s="205" t="s">
        <v>719</v>
      </c>
      <c r="D42" s="166"/>
      <c r="E42" s="171"/>
      <c r="F42" s="225">
        <f>SUM(G43:G61)</f>
        <v>0</v>
      </c>
      <c r="G42" s="226"/>
      <c r="H42" s="176"/>
      <c r="I42" s="182"/>
      <c r="J42" s="54"/>
    </row>
    <row r="43" spans="1:60" outlineLevel="1" x14ac:dyDescent="0.2">
      <c r="A43" s="181">
        <v>19</v>
      </c>
      <c r="B43" s="164" t="s">
        <v>720</v>
      </c>
      <c r="C43" s="206" t="s">
        <v>721</v>
      </c>
      <c r="D43" s="168" t="s">
        <v>133</v>
      </c>
      <c r="E43" s="172">
        <v>1</v>
      </c>
      <c r="F43" s="177"/>
      <c r="G43" s="178">
        <f>E43*F43</f>
        <v>0</v>
      </c>
      <c r="H43" s="179"/>
      <c r="I43" s="183" t="s">
        <v>69</v>
      </c>
      <c r="J43" s="157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>
        <v>21</v>
      </c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1:60" outlineLevel="1" x14ac:dyDescent="0.2">
      <c r="A44" s="181">
        <v>20</v>
      </c>
      <c r="B44" s="164" t="s">
        <v>722</v>
      </c>
      <c r="C44" s="206" t="s">
        <v>723</v>
      </c>
      <c r="D44" s="168" t="s">
        <v>318</v>
      </c>
      <c r="E44" s="172">
        <v>22</v>
      </c>
      <c r="F44" s="177"/>
      <c r="G44" s="178">
        <f>E44*F44</f>
        <v>0</v>
      </c>
      <c r="H44" s="179"/>
      <c r="I44" s="183" t="s">
        <v>69</v>
      </c>
      <c r="J44" s="157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>
        <v>21</v>
      </c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</row>
    <row r="45" spans="1:60" outlineLevel="1" x14ac:dyDescent="0.2">
      <c r="A45" s="181"/>
      <c r="B45" s="164"/>
      <c r="C45" s="242" t="s">
        <v>724</v>
      </c>
      <c r="D45" s="216"/>
      <c r="E45" s="220"/>
      <c r="F45" s="227"/>
      <c r="G45" s="228"/>
      <c r="H45" s="179"/>
      <c r="I45" s="183"/>
      <c r="J45" s="157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211" t="str">
        <f>C45</f>
        <v>Potrubí včetně tvarovek a zednických výpomocí.</v>
      </c>
      <c r="BB45" s="158"/>
      <c r="BC45" s="158"/>
      <c r="BD45" s="158"/>
      <c r="BE45" s="158"/>
      <c r="BF45" s="158"/>
      <c r="BG45" s="158"/>
      <c r="BH45" s="158"/>
    </row>
    <row r="46" spans="1:60" outlineLevel="1" x14ac:dyDescent="0.2">
      <c r="A46" s="181"/>
      <c r="B46" s="164"/>
      <c r="C46" s="242" t="s">
        <v>725</v>
      </c>
      <c r="D46" s="216"/>
      <c r="E46" s="220"/>
      <c r="F46" s="227"/>
      <c r="G46" s="228"/>
      <c r="H46" s="179"/>
      <c r="I46" s="183"/>
      <c r="J46" s="157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211" t="str">
        <f>C46</f>
        <v>Včetně pomocného lešení o výšce podlahy do 1900 mm a pro zatížení do 1,5 kPa.</v>
      </c>
      <c r="BB46" s="158"/>
      <c r="BC46" s="158"/>
      <c r="BD46" s="158"/>
      <c r="BE46" s="158"/>
      <c r="BF46" s="158"/>
      <c r="BG46" s="158"/>
      <c r="BH46" s="158"/>
    </row>
    <row r="47" spans="1:60" outlineLevel="1" x14ac:dyDescent="0.2">
      <c r="A47" s="181">
        <v>21</v>
      </c>
      <c r="B47" s="164" t="s">
        <v>726</v>
      </c>
      <c r="C47" s="206" t="s">
        <v>727</v>
      </c>
      <c r="D47" s="168" t="s">
        <v>318</v>
      </c>
      <c r="E47" s="172">
        <v>11</v>
      </c>
      <c r="F47" s="177"/>
      <c r="G47" s="178">
        <f>E47*F47</f>
        <v>0</v>
      </c>
      <c r="H47" s="179"/>
      <c r="I47" s="183" t="s">
        <v>69</v>
      </c>
      <c r="J47" s="157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>
        <v>21</v>
      </c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</row>
    <row r="48" spans="1:60" outlineLevel="1" x14ac:dyDescent="0.2">
      <c r="A48" s="181"/>
      <c r="B48" s="164"/>
      <c r="C48" s="242" t="s">
        <v>724</v>
      </c>
      <c r="D48" s="216"/>
      <c r="E48" s="220"/>
      <c r="F48" s="227"/>
      <c r="G48" s="228"/>
      <c r="H48" s="179"/>
      <c r="I48" s="183"/>
      <c r="J48" s="157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211" t="str">
        <f>C48</f>
        <v>Potrubí včetně tvarovek a zednických výpomocí.</v>
      </c>
      <c r="BB48" s="158"/>
      <c r="BC48" s="158"/>
      <c r="BD48" s="158"/>
      <c r="BE48" s="158"/>
      <c r="BF48" s="158"/>
      <c r="BG48" s="158"/>
      <c r="BH48" s="158"/>
    </row>
    <row r="49" spans="1:60" outlineLevel="1" x14ac:dyDescent="0.2">
      <c r="A49" s="181"/>
      <c r="B49" s="164"/>
      <c r="C49" s="242" t="s">
        <v>725</v>
      </c>
      <c r="D49" s="216"/>
      <c r="E49" s="220"/>
      <c r="F49" s="227"/>
      <c r="G49" s="228"/>
      <c r="H49" s="179"/>
      <c r="I49" s="183"/>
      <c r="J49" s="157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211" t="str">
        <f>C49</f>
        <v>Včetně pomocného lešení o výšce podlahy do 1900 mm a pro zatížení do 1,5 kPa.</v>
      </c>
      <c r="BB49" s="158"/>
      <c r="BC49" s="158"/>
      <c r="BD49" s="158"/>
      <c r="BE49" s="158"/>
      <c r="BF49" s="158"/>
      <c r="BG49" s="158"/>
      <c r="BH49" s="158"/>
    </row>
    <row r="50" spans="1:60" outlineLevel="1" x14ac:dyDescent="0.2">
      <c r="A50" s="181">
        <v>22</v>
      </c>
      <c r="B50" s="164" t="s">
        <v>728</v>
      </c>
      <c r="C50" s="206" t="s">
        <v>729</v>
      </c>
      <c r="D50" s="168" t="s">
        <v>318</v>
      </c>
      <c r="E50" s="172">
        <v>22</v>
      </c>
      <c r="F50" s="177"/>
      <c r="G50" s="178">
        <f>E50*F50</f>
        <v>0</v>
      </c>
      <c r="H50" s="179"/>
      <c r="I50" s="183" t="s">
        <v>69</v>
      </c>
      <c r="J50" s="157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>
        <v>21</v>
      </c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</row>
    <row r="51" spans="1:60" outlineLevel="1" x14ac:dyDescent="0.2">
      <c r="A51" s="181"/>
      <c r="B51" s="164"/>
      <c r="C51" s="242" t="s">
        <v>730</v>
      </c>
      <c r="D51" s="216"/>
      <c r="E51" s="220"/>
      <c r="F51" s="227"/>
      <c r="G51" s="228"/>
      <c r="H51" s="179"/>
      <c r="I51" s="183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211" t="str">
        <f>C51</f>
        <v>V položce je kalkulována dodávka izolační trubice, spon a lepicí pásky.</v>
      </c>
      <c r="BB51" s="158"/>
      <c r="BC51" s="158"/>
      <c r="BD51" s="158"/>
      <c r="BE51" s="158"/>
      <c r="BF51" s="158"/>
      <c r="BG51" s="158"/>
      <c r="BH51" s="158"/>
    </row>
    <row r="52" spans="1:60" outlineLevel="1" x14ac:dyDescent="0.2">
      <c r="A52" s="181">
        <v>23</v>
      </c>
      <c r="B52" s="164" t="s">
        <v>731</v>
      </c>
      <c r="C52" s="206" t="s">
        <v>732</v>
      </c>
      <c r="D52" s="168" t="s">
        <v>318</v>
      </c>
      <c r="E52" s="172">
        <v>11</v>
      </c>
      <c r="F52" s="177"/>
      <c r="G52" s="178">
        <f>E52*F52</f>
        <v>0</v>
      </c>
      <c r="H52" s="179"/>
      <c r="I52" s="183" t="s">
        <v>69</v>
      </c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>
        <v>21</v>
      </c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</row>
    <row r="53" spans="1:60" outlineLevel="1" x14ac:dyDescent="0.2">
      <c r="A53" s="181"/>
      <c r="B53" s="164"/>
      <c r="C53" s="242" t="s">
        <v>730</v>
      </c>
      <c r="D53" s="216"/>
      <c r="E53" s="220"/>
      <c r="F53" s="227"/>
      <c r="G53" s="228"/>
      <c r="H53" s="179"/>
      <c r="I53" s="183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211" t="str">
        <f>C53</f>
        <v>V položce je kalkulována dodávka izolační trubice, spon a lepicí pásky.</v>
      </c>
      <c r="BB53" s="158"/>
      <c r="BC53" s="158"/>
      <c r="BD53" s="158"/>
      <c r="BE53" s="158"/>
      <c r="BF53" s="158"/>
      <c r="BG53" s="158"/>
      <c r="BH53" s="158"/>
    </row>
    <row r="54" spans="1:60" outlineLevel="1" x14ac:dyDescent="0.2">
      <c r="A54" s="181">
        <v>24</v>
      </c>
      <c r="B54" s="164" t="s">
        <v>733</v>
      </c>
      <c r="C54" s="206" t="s">
        <v>734</v>
      </c>
      <c r="D54" s="168" t="s">
        <v>133</v>
      </c>
      <c r="E54" s="172">
        <v>2</v>
      </c>
      <c r="F54" s="177"/>
      <c r="G54" s="178">
        <f>E54*F54</f>
        <v>0</v>
      </c>
      <c r="H54" s="179"/>
      <c r="I54" s="183" t="s">
        <v>69</v>
      </c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>
        <v>21</v>
      </c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</row>
    <row r="55" spans="1:60" outlineLevel="1" x14ac:dyDescent="0.2">
      <c r="A55" s="181">
        <v>25</v>
      </c>
      <c r="B55" s="164" t="s">
        <v>735</v>
      </c>
      <c r="C55" s="206" t="s">
        <v>736</v>
      </c>
      <c r="D55" s="168" t="s">
        <v>133</v>
      </c>
      <c r="E55" s="172">
        <v>1</v>
      </c>
      <c r="F55" s="177"/>
      <c r="G55" s="178">
        <f>E55*F55</f>
        <v>0</v>
      </c>
      <c r="H55" s="179"/>
      <c r="I55" s="183" t="s">
        <v>69</v>
      </c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>
        <v>21</v>
      </c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</row>
    <row r="56" spans="1:60" outlineLevel="1" x14ac:dyDescent="0.2">
      <c r="A56" s="181">
        <v>26</v>
      </c>
      <c r="B56" s="164" t="s">
        <v>737</v>
      </c>
      <c r="C56" s="206" t="s">
        <v>738</v>
      </c>
      <c r="D56" s="168" t="s">
        <v>318</v>
      </c>
      <c r="E56" s="172">
        <v>33</v>
      </c>
      <c r="F56" s="177"/>
      <c r="G56" s="178">
        <f>E56*F56</f>
        <v>0</v>
      </c>
      <c r="H56" s="179"/>
      <c r="I56" s="183" t="s">
        <v>69</v>
      </c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>
        <v>21</v>
      </c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</row>
    <row r="57" spans="1:60" outlineLevel="1" x14ac:dyDescent="0.2">
      <c r="A57" s="181"/>
      <c r="B57" s="164"/>
      <c r="C57" s="242" t="s">
        <v>739</v>
      </c>
      <c r="D57" s="216"/>
      <c r="E57" s="220"/>
      <c r="F57" s="227"/>
      <c r="G57" s="228"/>
      <c r="H57" s="179"/>
      <c r="I57" s="183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211" t="str">
        <f>C57</f>
        <v>Včetně dodávky vody, uzavření a zabezpečení konců potrubí.</v>
      </c>
      <c r="BB57" s="158"/>
      <c r="BC57" s="158"/>
      <c r="BD57" s="158"/>
      <c r="BE57" s="158"/>
      <c r="BF57" s="158"/>
      <c r="BG57" s="158"/>
      <c r="BH57" s="158"/>
    </row>
    <row r="58" spans="1:60" outlineLevel="1" x14ac:dyDescent="0.2">
      <c r="A58" s="181">
        <v>27</v>
      </c>
      <c r="B58" s="164" t="s">
        <v>740</v>
      </c>
      <c r="C58" s="206" t="s">
        <v>741</v>
      </c>
      <c r="D58" s="168" t="s">
        <v>318</v>
      </c>
      <c r="E58" s="172">
        <v>33</v>
      </c>
      <c r="F58" s="177"/>
      <c r="G58" s="178">
        <f>E58*F58</f>
        <v>0</v>
      </c>
      <c r="H58" s="179"/>
      <c r="I58" s="183" t="s">
        <v>69</v>
      </c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>
        <v>21</v>
      </c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</row>
    <row r="59" spans="1:60" outlineLevel="1" x14ac:dyDescent="0.2">
      <c r="A59" s="181"/>
      <c r="B59" s="164"/>
      <c r="C59" s="242" t="s">
        <v>742</v>
      </c>
      <c r="D59" s="216"/>
      <c r="E59" s="220"/>
      <c r="F59" s="227"/>
      <c r="G59" s="228"/>
      <c r="H59" s="179"/>
      <c r="I59" s="183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211" t="str">
        <f>C59</f>
        <v>Včetně dodání desinfekčního prostředku.</v>
      </c>
      <c r="BB59" s="158"/>
      <c r="BC59" s="158"/>
      <c r="BD59" s="158"/>
      <c r="BE59" s="158"/>
      <c r="BF59" s="158"/>
      <c r="BG59" s="158"/>
      <c r="BH59" s="158"/>
    </row>
    <row r="60" spans="1:60" outlineLevel="1" x14ac:dyDescent="0.2">
      <c r="A60" s="181">
        <v>28</v>
      </c>
      <c r="B60" s="164" t="s">
        <v>743</v>
      </c>
      <c r="C60" s="206" t="s">
        <v>744</v>
      </c>
      <c r="D60" s="168" t="s">
        <v>155</v>
      </c>
      <c r="E60" s="172">
        <v>0.14849000000000001</v>
      </c>
      <c r="F60" s="177"/>
      <c r="G60" s="178">
        <f>E60*F60</f>
        <v>0</v>
      </c>
      <c r="H60" s="179"/>
      <c r="I60" s="183" t="s">
        <v>69</v>
      </c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>
        <v>21</v>
      </c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</row>
    <row r="61" spans="1:60" outlineLevel="1" x14ac:dyDescent="0.2">
      <c r="A61" s="181">
        <v>29</v>
      </c>
      <c r="B61" s="164" t="s">
        <v>745</v>
      </c>
      <c r="C61" s="206" t="s">
        <v>746</v>
      </c>
      <c r="D61" s="168" t="s">
        <v>133</v>
      </c>
      <c r="E61" s="172">
        <v>2</v>
      </c>
      <c r="F61" s="177"/>
      <c r="G61" s="178">
        <f>E61*F61</f>
        <v>0</v>
      </c>
      <c r="H61" s="179"/>
      <c r="I61" s="183" t="s">
        <v>69</v>
      </c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>
        <v>21</v>
      </c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</row>
    <row r="62" spans="1:60" x14ac:dyDescent="0.2">
      <c r="A62" s="180" t="s">
        <v>63</v>
      </c>
      <c r="B62" s="163" t="s">
        <v>747</v>
      </c>
      <c r="C62" s="205" t="s">
        <v>748</v>
      </c>
      <c r="D62" s="166"/>
      <c r="E62" s="171"/>
      <c r="F62" s="225">
        <f>SUM(G63:G73)</f>
        <v>0</v>
      </c>
      <c r="G62" s="226"/>
      <c r="H62" s="176"/>
      <c r="I62" s="182"/>
    </row>
    <row r="63" spans="1:60" outlineLevel="1" x14ac:dyDescent="0.2">
      <c r="A63" s="181">
        <v>30</v>
      </c>
      <c r="B63" s="164" t="s">
        <v>749</v>
      </c>
      <c r="C63" s="206" t="s">
        <v>750</v>
      </c>
      <c r="D63" s="168" t="s">
        <v>68</v>
      </c>
      <c r="E63" s="172">
        <v>1</v>
      </c>
      <c r="F63" s="177"/>
      <c r="G63" s="178">
        <f>E63*F63</f>
        <v>0</v>
      </c>
      <c r="H63" s="179"/>
      <c r="I63" s="183" t="s">
        <v>69</v>
      </c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>
        <v>21</v>
      </c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</row>
    <row r="64" spans="1:60" outlineLevel="1" x14ac:dyDescent="0.2">
      <c r="A64" s="181">
        <v>31</v>
      </c>
      <c r="B64" s="164" t="s">
        <v>751</v>
      </c>
      <c r="C64" s="206" t="s">
        <v>752</v>
      </c>
      <c r="D64" s="168" t="s">
        <v>68</v>
      </c>
      <c r="E64" s="172">
        <v>1</v>
      </c>
      <c r="F64" s="177"/>
      <c r="G64" s="178">
        <f>E64*F64</f>
        <v>0</v>
      </c>
      <c r="H64" s="179"/>
      <c r="I64" s="183" t="s">
        <v>69</v>
      </c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>
        <v>21</v>
      </c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</row>
    <row r="65" spans="1:60" outlineLevel="1" x14ac:dyDescent="0.2">
      <c r="A65" s="181"/>
      <c r="B65" s="164"/>
      <c r="C65" s="207" t="s">
        <v>42</v>
      </c>
      <c r="D65" s="170"/>
      <c r="E65" s="173">
        <v>1</v>
      </c>
      <c r="F65" s="178"/>
      <c r="G65" s="178"/>
      <c r="H65" s="179"/>
      <c r="I65" s="183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</row>
    <row r="66" spans="1:60" outlineLevel="1" x14ac:dyDescent="0.2">
      <c r="A66" s="181">
        <v>32</v>
      </c>
      <c r="B66" s="164" t="s">
        <v>753</v>
      </c>
      <c r="C66" s="206" t="s">
        <v>754</v>
      </c>
      <c r="D66" s="168" t="s">
        <v>68</v>
      </c>
      <c r="E66" s="172">
        <v>1</v>
      </c>
      <c r="F66" s="177"/>
      <c r="G66" s="178">
        <f>E66*F66</f>
        <v>0</v>
      </c>
      <c r="H66" s="179"/>
      <c r="I66" s="183" t="s">
        <v>69</v>
      </c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>
        <v>21</v>
      </c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</row>
    <row r="67" spans="1:60" outlineLevel="1" x14ac:dyDescent="0.2">
      <c r="A67" s="181">
        <v>33</v>
      </c>
      <c r="B67" s="164" t="s">
        <v>755</v>
      </c>
      <c r="C67" s="206" t="s">
        <v>756</v>
      </c>
      <c r="D67" s="168" t="s">
        <v>549</v>
      </c>
      <c r="E67" s="172">
        <v>1</v>
      </c>
      <c r="F67" s="177"/>
      <c r="G67" s="178">
        <f>E67*F67</f>
        <v>0</v>
      </c>
      <c r="H67" s="179"/>
      <c r="I67" s="183" t="s">
        <v>69</v>
      </c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>
        <v>21</v>
      </c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</row>
    <row r="68" spans="1:60" outlineLevel="1" x14ac:dyDescent="0.2">
      <c r="A68" s="181">
        <v>34</v>
      </c>
      <c r="B68" s="164" t="s">
        <v>757</v>
      </c>
      <c r="C68" s="206" t="s">
        <v>758</v>
      </c>
      <c r="D68" s="168" t="s">
        <v>549</v>
      </c>
      <c r="E68" s="172">
        <v>1</v>
      </c>
      <c r="F68" s="177"/>
      <c r="G68" s="178">
        <f>E68*F68</f>
        <v>0</v>
      </c>
      <c r="H68" s="179"/>
      <c r="I68" s="183" t="s">
        <v>69</v>
      </c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>
        <v>21</v>
      </c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</row>
    <row r="69" spans="1:60" outlineLevel="1" x14ac:dyDescent="0.2">
      <c r="A69" s="181"/>
      <c r="B69" s="164"/>
      <c r="C69" s="242" t="s">
        <v>759</v>
      </c>
      <c r="D69" s="216"/>
      <c r="E69" s="220"/>
      <c r="F69" s="227"/>
      <c r="G69" s="228"/>
      <c r="H69" s="179"/>
      <c r="I69" s="183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211" t="str">
        <f>C69</f>
        <v>Včetně upevnění zásobníků na příčky tl. 15 cm, na zdi a na nosné konstrukce.</v>
      </c>
      <c r="BB69" s="158"/>
      <c r="BC69" s="158"/>
      <c r="BD69" s="158"/>
      <c r="BE69" s="158"/>
      <c r="BF69" s="158"/>
      <c r="BG69" s="158"/>
      <c r="BH69" s="158"/>
    </row>
    <row r="70" spans="1:60" outlineLevel="1" x14ac:dyDescent="0.2">
      <c r="A70" s="181">
        <v>35</v>
      </c>
      <c r="B70" s="164" t="s">
        <v>760</v>
      </c>
      <c r="C70" s="206" t="s">
        <v>761</v>
      </c>
      <c r="D70" s="168" t="s">
        <v>549</v>
      </c>
      <c r="E70" s="172">
        <v>6</v>
      </c>
      <c r="F70" s="177"/>
      <c r="G70" s="178">
        <f>E70*F70</f>
        <v>0</v>
      </c>
      <c r="H70" s="179"/>
      <c r="I70" s="183" t="s">
        <v>69</v>
      </c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>
        <v>21</v>
      </c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</row>
    <row r="71" spans="1:60" outlineLevel="1" x14ac:dyDescent="0.2">
      <c r="A71" s="181"/>
      <c r="B71" s="213" t="s">
        <v>762</v>
      </c>
      <c r="C71" s="240"/>
      <c r="D71" s="229"/>
      <c r="E71" s="230"/>
      <c r="F71" s="231"/>
      <c r="G71" s="224"/>
      <c r="H71" s="179"/>
      <c r="I71" s="183"/>
      <c r="J71" s="158"/>
      <c r="K71" s="158">
        <v>1</v>
      </c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</row>
    <row r="72" spans="1:60" outlineLevel="1" x14ac:dyDescent="0.2">
      <c r="A72" s="181">
        <v>36</v>
      </c>
      <c r="B72" s="164" t="s">
        <v>763</v>
      </c>
      <c r="C72" s="206" t="s">
        <v>764</v>
      </c>
      <c r="D72" s="168" t="s">
        <v>133</v>
      </c>
      <c r="E72" s="172">
        <v>1</v>
      </c>
      <c r="F72" s="177"/>
      <c r="G72" s="178">
        <f>E72*F72</f>
        <v>0</v>
      </c>
      <c r="H72" s="179" t="s">
        <v>643</v>
      </c>
      <c r="I72" s="183" t="s">
        <v>88</v>
      </c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>
        <v>21</v>
      </c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</row>
    <row r="73" spans="1:60" ht="23.25" outlineLevel="1" thickBot="1" x14ac:dyDescent="0.25">
      <c r="A73" s="194"/>
      <c r="B73" s="195"/>
      <c r="C73" s="252" t="s">
        <v>765</v>
      </c>
      <c r="D73" s="248"/>
      <c r="E73" s="249"/>
      <c r="F73" s="250"/>
      <c r="G73" s="251"/>
      <c r="H73" s="199"/>
      <c r="I73" s="200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211" t="str">
        <f>C73</f>
        <v>0,5 m kanalizačního připojovacího potrubí, vyvedení a upevnění kanalizační a vodovodní výpustky, osazení umyvadla, sifonu a vodovodní baterie. S dodávkou materiálu.</v>
      </c>
      <c r="BB73" s="158"/>
      <c r="BC73" s="158"/>
      <c r="BD73" s="158"/>
      <c r="BE73" s="158"/>
      <c r="BF73" s="158"/>
      <c r="BG73" s="158"/>
      <c r="BH73" s="158"/>
    </row>
    <row r="74" spans="1:60" hidden="1" x14ac:dyDescent="0.2">
      <c r="C74" s="246"/>
      <c r="AK74">
        <f>SUM(AK1:AK73)</f>
        <v>0</v>
      </c>
      <c r="AL74">
        <f>SUM(AL1:AL73)</f>
        <v>0</v>
      </c>
      <c r="AN74">
        <v>15</v>
      </c>
      <c r="AO74">
        <v>21</v>
      </c>
    </row>
    <row r="75" spans="1:60" ht="13.5" hidden="1" thickBot="1" x14ac:dyDescent="0.25">
      <c r="A75" s="235"/>
      <c r="B75" s="236" t="s">
        <v>74</v>
      </c>
      <c r="C75" s="247"/>
      <c r="D75" s="237"/>
      <c r="E75" s="237"/>
      <c r="F75" s="237"/>
      <c r="G75" s="238">
        <f>F8+F14+F16+F19+F42+F62</f>
        <v>0</v>
      </c>
      <c r="AN75">
        <f>SUMIF(AM8:AM74,AN74,G8:G74)</f>
        <v>0</v>
      </c>
      <c r="AO75">
        <f>SUMIF(AM8:AM74,AO74,G8:G74)</f>
        <v>0</v>
      </c>
    </row>
  </sheetData>
  <sheetProtection password="918B" sheet="1"/>
  <mergeCells count="32">
    <mergeCell ref="B71:G71"/>
    <mergeCell ref="C73:G73"/>
    <mergeCell ref="C51:G51"/>
    <mergeCell ref="C53:G53"/>
    <mergeCell ref="C57:G57"/>
    <mergeCell ref="C59:G59"/>
    <mergeCell ref="F62:G62"/>
    <mergeCell ref="C69:G69"/>
    <mergeCell ref="C35:G35"/>
    <mergeCell ref="F42:G42"/>
    <mergeCell ref="C45:G45"/>
    <mergeCell ref="C46:G46"/>
    <mergeCell ref="C48:G48"/>
    <mergeCell ref="C49:G49"/>
    <mergeCell ref="C25:G25"/>
    <mergeCell ref="C26:G26"/>
    <mergeCell ref="C28:G28"/>
    <mergeCell ref="C29:G29"/>
    <mergeCell ref="C31:G31"/>
    <mergeCell ref="C33:G33"/>
    <mergeCell ref="C11:G11"/>
    <mergeCell ref="F14:G14"/>
    <mergeCell ref="F16:G16"/>
    <mergeCell ref="F19:G19"/>
    <mergeCell ref="C21:G21"/>
    <mergeCell ref="C23:G23"/>
    <mergeCell ref="A1:G1"/>
    <mergeCell ref="C2:G2"/>
    <mergeCell ref="C3:G3"/>
    <mergeCell ref="C4:G4"/>
    <mergeCell ref="C7:G7"/>
    <mergeCell ref="F8:G8"/>
  </mergeCells>
  <pageMargins left="0.59055118110236227" right="0.39370078740157483" top="0.59055118110236227" bottom="0.98425196850393704" header="0.19685039370078741" footer="0.51181102362204722"/>
  <pageSetup paperSize="9" orientation="landscape" horizontalDpi="4294967293" verticalDpi="0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25</vt:i4>
      </vt:variant>
    </vt:vector>
  </HeadingPairs>
  <TitlesOfParts>
    <vt:vector size="38" baseType="lpstr">
      <vt:lpstr>Uchazeč</vt:lpstr>
      <vt:lpstr>Stavba</vt:lpstr>
      <vt:lpstr>VzorObjekt</vt:lpstr>
      <vt:lpstr>VzorPolozky</vt:lpstr>
      <vt:lpstr>Rekapitulace Objekt SO 02</vt:lpstr>
      <vt:lpstr>SO 02 1 Pol</vt:lpstr>
      <vt:lpstr>Rekapitulace Objekt SO 01</vt:lpstr>
      <vt:lpstr>SO 01 1 Pol</vt:lpstr>
      <vt:lpstr>SO 01 2 Pol</vt:lpstr>
      <vt:lpstr>SO 01 3 Pol</vt:lpstr>
      <vt:lpstr>SO 01 4 Pol</vt:lpstr>
      <vt:lpstr>Rekapitulace Objekt SO 03</vt:lpstr>
      <vt:lpstr>SO 03 1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'Rekapitulace Objekt SO 01'!Oblast_tisku</vt:lpstr>
      <vt:lpstr>'Rekapitulace Objekt SO 02'!Oblast_tisku</vt:lpstr>
      <vt:lpstr>'Rekapitulace Objekt SO 03'!Oblast_tisku</vt:lpstr>
      <vt:lpstr>'SO 01 1 Pol'!Oblast_tisku</vt:lpstr>
      <vt:lpstr>'SO 01 2 Pol'!Oblast_tisku</vt:lpstr>
      <vt:lpstr>'SO 01 3 Pol'!Oblast_tisku</vt:lpstr>
      <vt:lpstr>'SO 01 4 Pol'!Oblast_tisku</vt:lpstr>
      <vt:lpstr>'SO 02 1 Pol'!Oblast_tisku</vt:lpstr>
      <vt:lpstr>'SO 03 1 Pol'!Oblast_tisku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</dc:creator>
  <cp:lastModifiedBy>Blanka</cp:lastModifiedBy>
  <cp:lastPrinted>2012-06-29T07:38:16Z</cp:lastPrinted>
  <dcterms:created xsi:type="dcterms:W3CDTF">2009-04-08T07:15:50Z</dcterms:created>
  <dcterms:modified xsi:type="dcterms:W3CDTF">2014-01-09T21:48:29Z</dcterms:modified>
</cp:coreProperties>
</file>