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0" activeTab="0"/>
  </bookViews>
  <sheets>
    <sheet name="List1" sheetId="1" r:id="rId1"/>
  </sheets>
  <definedNames>
    <definedName name="_xlnm.Print_Area" localSheetId="0">('List1'!$A$1:$M$46,'List1'!$A$47:$M$153)</definedName>
    <definedName name="VRN">'List1'!$A$42</definedName>
    <definedName name="ZRN">'List1'!$A$50</definedName>
    <definedName name="_">'List1'!$B$51</definedName>
    <definedName name="_">'List1'!$B$84</definedName>
    <definedName name="_">'List1'!$B$89</definedName>
    <definedName name="_2">'List1'!$B$100</definedName>
    <definedName name="_">'List1'!$B$109</definedName>
    <definedName name="_6">'List1'!$B$117</definedName>
    <definedName name="_11">'List1'!$B$138</definedName>
    <definedName name="_67">'List1'!$B$141</definedName>
    <definedName name="_83">'List1'!$B$147</definedName>
  </definedNames>
  <calcPr fullCalcOnLoad="1"/>
</workbook>
</file>

<file path=xl/sharedStrings.xml><?xml version="1.0" encoding="utf-8"?>
<sst xmlns="http://schemas.openxmlformats.org/spreadsheetml/2006/main" count="265" uniqueCount="193">
  <si>
    <t xml:space="preserve"> </t>
  </si>
  <si>
    <t>ROZPOČET STAVBY</t>
  </si>
  <si>
    <t>Stavba :</t>
  </si>
  <si>
    <t>Revitalizace hřbitova v Hostomicích, II. etapa</t>
  </si>
  <si>
    <t>Objekt :</t>
  </si>
  <si>
    <t>1. část – jižní ohradní zeď a související konstrukce</t>
  </si>
  <si>
    <t>Místo :</t>
  </si>
  <si>
    <t xml:space="preserve">Bezdědická ulice, pozemek parc. č. 788/1, 788/2, 786/3, 787/1, 786/1 a 789 </t>
  </si>
  <si>
    <t>v k. ú. Hostomice pod Brdy</t>
  </si>
  <si>
    <t>Zhotovitel projektu :</t>
  </si>
  <si>
    <t>Architekti Headhand s.r.o.</t>
  </si>
  <si>
    <t>U Obecního dvora 7, 110 00 Praha 1</t>
  </si>
  <si>
    <t>Objednatel :</t>
  </si>
  <si>
    <t>Město Hostomice</t>
  </si>
  <si>
    <t>Tyršovo náměstí 165, 267 24 Hostomice</t>
  </si>
  <si>
    <t>Vypracoval :</t>
  </si>
  <si>
    <t>REKAPITULACE CENY</t>
  </si>
  <si>
    <t>Cena (Kč)</t>
  </si>
  <si>
    <t>Základní rozpočtové náklady</t>
  </si>
  <si>
    <t xml:space="preserve"> Vedlejší rozpočtové náklady</t>
  </si>
  <si>
    <t xml:space="preserve"> Cena stavby bez DPH</t>
  </si>
  <si>
    <t xml:space="preserve"> Základ pro DPH 21,0 %</t>
  </si>
  <si>
    <t xml:space="preserve"> DPH 21,0 %</t>
  </si>
  <si>
    <t xml:space="preserve"> Cena stavby celkem</t>
  </si>
  <si>
    <t>REKAPITULACE STAVEBNÍCH DÍLŮ</t>
  </si>
  <si>
    <t xml:space="preserve"> Díl </t>
  </si>
  <si>
    <t xml:space="preserve">Název </t>
  </si>
  <si>
    <t xml:space="preserve">Cena (Kč) </t>
  </si>
  <si>
    <t xml:space="preserve"> 1</t>
  </si>
  <si>
    <t>Zemní práce</t>
  </si>
  <si>
    <t xml:space="preserve"> 2</t>
  </si>
  <si>
    <t>Základy,zvláštní zakládání</t>
  </si>
  <si>
    <t xml:space="preserve"> 3</t>
  </si>
  <si>
    <t>Svislé a kompletní konstrukce</t>
  </si>
  <si>
    <t xml:space="preserve"> 62</t>
  </si>
  <si>
    <t>Upravy povrchů vnější</t>
  </si>
  <si>
    <t xml:space="preserve"> 8</t>
  </si>
  <si>
    <t>Trubní vedení</t>
  </si>
  <si>
    <t xml:space="preserve"> 96</t>
  </si>
  <si>
    <t>Bourání konstrukcí</t>
  </si>
  <si>
    <t xml:space="preserve"> 711</t>
  </si>
  <si>
    <t>Izolace proti vodě</t>
  </si>
  <si>
    <t xml:space="preserve"> 767</t>
  </si>
  <si>
    <t>Konstrukce zámečnické</t>
  </si>
  <si>
    <t xml:space="preserve"> 783</t>
  </si>
  <si>
    <t>Nátěry</t>
  </si>
  <si>
    <t>REKAPITULACE VRN</t>
  </si>
  <si>
    <t xml:space="preserve">  </t>
  </si>
  <si>
    <t xml:space="preserve"> Zařízení staveniště</t>
  </si>
  <si>
    <t>POLOŽKOVÝ SOUPIS PRACÍ A DODÁVEK</t>
  </si>
  <si>
    <t xml:space="preserve"> 
Č.</t>
  </si>
  <si>
    <t>Položka</t>
  </si>
  <si>
    <t>Název</t>
  </si>
  <si>
    <t>množství</t>
  </si>
  <si>
    <t>MJ</t>
  </si>
  <si>
    <t>Kč/MJ</t>
  </si>
  <si>
    <t>celková cena</t>
  </si>
  <si>
    <t>1   Zemní práce</t>
  </si>
  <si>
    <t>139 60-1102.R00</t>
  </si>
  <si>
    <t>Ruční výkop jam, rýh a šachet v hornině tř. 3</t>
  </si>
  <si>
    <r>
      <t>m</t>
    </r>
    <r>
      <rPr>
        <vertAlign val="superscript"/>
        <sz val="10"/>
        <rFont val="Calibri"/>
        <family val="2"/>
      </rPr>
      <t>3</t>
    </r>
  </si>
  <si>
    <t>J zeď vpravo dren:46*0,5*0,5
J zeď vlevo dren:37,5*0,5*0,5
opěrka malá: (15,6+5,2)*0,5*0,45
J zeď vpravo základ:30,16*0,25*0,6
J zeď vlevo základ:28,85*0,25*0,6
Z zeď základ: 6*0,75*0,6</t>
  </si>
  <si>
    <t>162 20-1101.R00</t>
  </si>
  <si>
    <t>Vodorovné přemístění výkopku z hor.1-4 do 20 m</t>
  </si>
  <si>
    <t>J zeď vpravo dren:46*0,5*0,5
J zeď vlevo dren:37,5*0,5*0,5
opěrka malá: (15,6+5,2)*0,5*0,45
opěrka malá: (15,6+5,2)*0,5*0,45
J zeď vpravo základ:30,16*0,25*0,6
J zeď vlevo základ:28,85*0,25*0,6
Z zeď základ: 6*0,75*0,6</t>
  </si>
  <si>
    <t>174 10-1102.R00</t>
  </si>
  <si>
    <t>Zásyp ruční se zhutněním</t>
  </si>
  <si>
    <t>J zeď vpravo dren:46*0,25*0,5
J zeď vlevo dren:37,5*0,25*0,5
opěrka malá: (15,6+5,2)*0,5*0,45</t>
  </si>
  <si>
    <t>161 10-1501.R00</t>
  </si>
  <si>
    <t>Svislé přemístění výkopku z hor. 1-4 ruční</t>
  </si>
  <si>
    <t>162 70-1105.R00</t>
  </si>
  <si>
    <t>Vodorovné přemístění výkopku z hor.1-4 do 10000 m</t>
  </si>
  <si>
    <t>J zeď vpravo základ:30,16*0,25*0,6
J zeď vlevo základ:28,85*0,25*0,6
Z základ: 6*0,75*0,6
opěrka malá: (15,6+5,2)*0,5*0,45
J zeď vpravo dren:46*0,25*0,5
J zeď vlevo dren:37,5*0,25*0,5</t>
  </si>
  <si>
    <t>167 10-1101.R00</t>
  </si>
  <si>
    <t>Nakládání výkopku z hor.1-4 v množství do 100 m3</t>
  </si>
  <si>
    <t>171 20-1101.R00</t>
  </si>
  <si>
    <t>Uložení sypaniny do násypů nezhutněných</t>
  </si>
  <si>
    <t>J zeď vpravo dren:46*0,25*0,5
J zeď vlevo dren:37,5*0,25*0,5</t>
  </si>
  <si>
    <t>175 10-1101.RT2</t>
  </si>
  <si>
    <t>Obsyp potrubí bez prohození sypaniny, s dodáním štěrkopísku frakce 0 - 22 mm</t>
  </si>
  <si>
    <t>199 00-0002.R00</t>
  </si>
  <si>
    <t>Poplatek za skládku horniny 1- 4</t>
  </si>
  <si>
    <t>162 10-0010.RAC</t>
  </si>
  <si>
    <t>Vodorovné přemístění výkopku, příplatek za každých dalších 10 km</t>
  </si>
  <si>
    <t>184 81-7221.R00</t>
  </si>
  <si>
    <t>Prořez. porostů do 10 cm, nad 5 ks/m2, skl. do 1:4</t>
  </si>
  <si>
    <t>har</t>
  </si>
  <si>
    <t>28,5*0,0001</t>
  </si>
  <si>
    <t>183 40-5211.R00</t>
  </si>
  <si>
    <t>Výsev trávníku hydroosevem na ornici</t>
  </si>
  <si>
    <r>
      <t>m</t>
    </r>
    <r>
      <rPr>
        <vertAlign val="superscript"/>
        <sz val="10"/>
        <rFont val="Calibri"/>
        <family val="2"/>
      </rPr>
      <t>2</t>
    </r>
  </si>
  <si>
    <t>J zeď vpravo:45*0,5*1,15
J zeď vlevo:38*0,5*1,15</t>
  </si>
  <si>
    <t>183 10-2212.R00</t>
  </si>
  <si>
    <t>Hloub. jamek 50% výměny půdy do 0,02 m3, svah 1:2</t>
  </si>
  <si>
    <t>kus</t>
  </si>
  <si>
    <t>28*9</t>
  </si>
  <si>
    <t>183 20-4115.R00</t>
  </si>
  <si>
    <t>Výsadba květin hrnkovaných, květináč do 12 cm</t>
  </si>
  <si>
    <t>183 20-4129.R00</t>
  </si>
  <si>
    <t>Příplatek za výsadby na skalky nebo do zídek</t>
  </si>
  <si>
    <t>026-0001</t>
  </si>
  <si>
    <t>Rostliny do záhonu dle specifikace, hrnkované</t>
  </si>
  <si>
    <t>2   Základy,zvláštní zakládání</t>
  </si>
  <si>
    <t>274 31-0020.RAA</t>
  </si>
  <si>
    <t>Základový pas z betonu C 12/15, bednění, štěrkopískový podklad 10 cm</t>
  </si>
  <si>
    <t>opěrka malá: (15,6+5,2)*0,45*0,5
podklad schodiště:4,2*0,3</t>
  </si>
  <si>
    <t>274 31-0030.RAA</t>
  </si>
  <si>
    <t>Základový pas z betonu C 16/20, vč. bednění, štěrkopískový podklad 10 cm</t>
  </si>
  <si>
    <t>J zeď vpravo základ:30,16*0,25*0,6
J zeď vlevo základ:28,85*0,25*0,6
Z zeď základ: 6*0,75*0,6</t>
  </si>
  <si>
    <t>3   Svislé a kompletní konstrukce</t>
  </si>
  <si>
    <t>311 23-0021.RA0</t>
  </si>
  <si>
    <t>Koruna zdiva z cihel pálených lícových P30</t>
  </si>
  <si>
    <t>J zeď vpravo: 30,16*0,075
J zeď vlevo: 28,85*0,075
Z zeď: 7*0,075</t>
  </si>
  <si>
    <t>pilíř vpravo: 0,8*0,45
pilíř vlevo: 0,8*0,45</t>
  </si>
  <si>
    <t>opěrka malá: (15,6+5,2)*0,75*0,15
schodiště:0,6*6*1,6*0,15</t>
  </si>
  <si>
    <t>311 20-0001.RAA</t>
  </si>
  <si>
    <t>Přeskládání zdiva z kamene, očištění, probírka, včetně doplnění cca. 1/3 nových kamenů</t>
  </si>
  <si>
    <t>J zeď vpravo:85,2*0,75*0,30
J zeď vlevo:55,42*0,75*0,40
Z: 6*0,75*1,5</t>
  </si>
  <si>
    <t>311 11-2030.RT3</t>
  </si>
  <si>
    <t>Uložení tvárnic ztraceného bednění, tl. 30 cm, zalití tvárnic betonem C 20/25</t>
  </si>
  <si>
    <t>opěrka malá: (15,6+5,2)*0,3</t>
  </si>
  <si>
    <t>62   Upravy povrchů vnější</t>
  </si>
  <si>
    <t>627 45-2911.R00</t>
  </si>
  <si>
    <t>Spárování starého zdiva z lom. kamene do hl. 8 cm</t>
  </si>
  <si>
    <t>J zeď vpravo: (85,2+24,30)*0,7
J zeď vlevo: (55,42+21,15)*0,6</t>
  </si>
  <si>
    <t>622 10-0010.RAA</t>
  </si>
  <si>
    <t>Omítka stěn vnější vápenocem. štuková, složitost 3, otlučení a zřízení ze 100 %, bez nátěru</t>
  </si>
  <si>
    <t>pilířvpravo:2,75*2,1
pilířvlevo:2,86*2,2
přetažení zdi vpravo:6
přetažení zdi vlevo:6</t>
  </si>
  <si>
    <t>622 47-1317.RS8</t>
  </si>
  <si>
    <t>Nátěr nebo nástřik stěn vnějších, složitost 1 - 2, hmota silikátová Keim barevná skupina II</t>
  </si>
  <si>
    <t>622 49-1142.R00</t>
  </si>
  <si>
    <t>Nátěr cihelných povrchů hydrofobní</t>
  </si>
  <si>
    <t>opěrka malá: (15,6+5,2)*0,9*1,1
schodiště:0,6*6*1,6*1,1
J zeď vpravo: 30,16*1,1
J zeď vlevo: 28,85*1,1
Z zeď: 7*1,1</t>
  </si>
  <si>
    <t>8   Trubní vedení</t>
  </si>
  <si>
    <t>871 31-8111.R00</t>
  </si>
  <si>
    <t>Kladení drenážního potrubí z plastických hmot</t>
  </si>
  <si>
    <t>m</t>
  </si>
  <si>
    <t>J zeď vpravo:45
J zeď vlevo:38</t>
  </si>
  <si>
    <t>286-11234</t>
  </si>
  <si>
    <t>Trubka PVC-U drenážní flexibilní d 125 mm FF-Drän</t>
  </si>
  <si>
    <t>J zeď vpravo:45*1,15
J zeď vlevo:38*1,15</t>
  </si>
  <si>
    <t>895 19-1111.R00</t>
  </si>
  <si>
    <t>Drenážní šachtice normální z PE škopku podzemní, vč. víka</t>
  </si>
  <si>
    <t>127-30112</t>
  </si>
  <si>
    <t>Trubka nerez bezešvá 50,0 x 2,0</t>
  </si>
  <si>
    <t>0,85*2*1,15</t>
  </si>
  <si>
    <t>96   Bourání konstrukcí</t>
  </si>
  <si>
    <t>962 10-0011.RA0</t>
  </si>
  <si>
    <t>Bourání nadzákladového zdiva z kamene, ubourání opěrné zídky</t>
  </si>
  <si>
    <t>opěrka malá: (15,6+5,2)*0,30*0,3</t>
  </si>
  <si>
    <t>965 10-0022.RA0</t>
  </si>
  <si>
    <t>Bourání podlah z cihel na stojato</t>
  </si>
  <si>
    <t>schodiště: 1,2*4</t>
  </si>
  <si>
    <t>962 10-0012.RA0</t>
  </si>
  <si>
    <t>Bourání nadzákladového zdiva smíšeného, ubourání koruny zdiva</t>
  </si>
  <si>
    <t>J zeď vpravo:30,16*0,1*0,8
J zeď vlevo:28,85*0,1*0,8</t>
  </si>
  <si>
    <t>979 08-7112.R00</t>
  </si>
  <si>
    <t>Nakládání suti na dopravní prostředky</t>
  </si>
  <si>
    <t>t</t>
  </si>
  <si>
    <t>(115,12+9,67)*0,35</t>
  </si>
  <si>
    <t>979 99-9997.R00</t>
  </si>
  <si>
    <t>Poplatek za skládku čistá suť</t>
  </si>
  <si>
    <t>979 09-3111.R00</t>
  </si>
  <si>
    <t>Uložení suti na skládku bez zhutnění</t>
  </si>
  <si>
    <t>979 08-3191.R00</t>
  </si>
  <si>
    <t>Příplatek za dalších započatých 1000 m nad 6000 m</t>
  </si>
  <si>
    <t>(115,12+9,67)*0,35*14</t>
  </si>
  <si>
    <t>979 08-3117.R00</t>
  </si>
  <si>
    <t>Vodorovné přemístění suti na skládku do 6000 m</t>
  </si>
  <si>
    <t>979 08-2111.R00</t>
  </si>
  <si>
    <t>Vnitrostaveništní doprava suti do 10 m</t>
  </si>
  <si>
    <t>979 08-2121.R00</t>
  </si>
  <si>
    <t>Příplatek k vnitrost. dopravě suti za dalších 5 m</t>
  </si>
  <si>
    <t>(115,12+9,67)*0,35*2</t>
  </si>
  <si>
    <t>711   Izolace proti vodě</t>
  </si>
  <si>
    <t>711 13-2311.R00</t>
  </si>
  <si>
    <t>Prov. izolace nopovou fólií svisle, vč.uchyc.prvků</t>
  </si>
  <si>
    <t>J zeď vpravo: 46*0,7
J zeď vlevo: 38*0,7</t>
  </si>
  <si>
    <t>767   Konstrukce zámečnické</t>
  </si>
  <si>
    <t>767 99-0010.RA0</t>
  </si>
  <si>
    <t>Zábradlí vyrovnávacího schodiště, vč. osazení, vč. povrch. úpravy</t>
  </si>
  <si>
    <t>kg</t>
  </si>
  <si>
    <t>zábradlí: ((3+(3*0,85))*0,02*0,06)*2*7850</t>
  </si>
  <si>
    <t>Vstupní brána dvoukřídlá, vč. osazení, vč. povrchové úpravy, vč. zámku a kliky</t>
  </si>
  <si>
    <t>vrata: 2,05*0,02*7850</t>
  </si>
  <si>
    <t>767 92-0820.R00</t>
  </si>
  <si>
    <t>Demontáž vrat k oplocení plochy do 6 m2</t>
  </si>
  <si>
    <t>783   Nátěry</t>
  </si>
  <si>
    <t>783 25-1003.R00</t>
  </si>
  <si>
    <t>Nátěr kovových konstr., kovářská barva</t>
  </si>
  <si>
    <t>vrata: 2,05*4*1,2
zábradlí: ((3+(3*0,85))*0,16)*2</t>
  </si>
  <si>
    <t xml:space="preserve">Celkem za stavbu    </t>
  </si>
  <si>
    <t>Zpracováno programem RTS Stavitel. © RTS, a. 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</si>
</sst>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Calibri"/>
      <family val="2"/>
    </font>
    <font>
      <sz val="10"/>
      <name val="Arial"/>
      <family val="0"/>
    </font>
    <font>
      <b/>
      <sz val="15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i/>
      <sz val="8"/>
      <color indexed="23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left" wrapText="1" indent="4"/>
    </xf>
    <xf numFmtId="164" fontId="4" fillId="0" borderId="0" xfId="0" applyFont="1" applyBorder="1" applyAlignment="1">
      <alignment horizontal="left" wrapText="1" indent="4"/>
    </xf>
    <xf numFmtId="164" fontId="0" fillId="0" borderId="1" xfId="0" applyFont="1" applyBorder="1" applyAlignment="1">
      <alignment horizontal="left" wrapText="1" indent="2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 wrapText="1" indent="2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vertical="top" wrapText="1" indent="2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left" indent="2"/>
    </xf>
    <xf numFmtId="164" fontId="0" fillId="0" borderId="2" xfId="0" applyFont="1" applyBorder="1" applyAlignment="1">
      <alignment horizontal="left" wrapText="1" indent="2"/>
    </xf>
    <xf numFmtId="164" fontId="0" fillId="0" borderId="2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 horizontal="right" wrapText="1"/>
    </xf>
    <xf numFmtId="164" fontId="0" fillId="0" borderId="3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5" fontId="4" fillId="0" borderId="3" xfId="0" applyNumberFormat="1" applyFont="1" applyBorder="1" applyAlignment="1">
      <alignment horizontal="right" wrapText="1"/>
    </xf>
    <xf numFmtId="164" fontId="4" fillId="0" borderId="0" xfId="0" applyFont="1" applyAlignment="1">
      <alignment wrapText="1"/>
    </xf>
    <xf numFmtId="164" fontId="4" fillId="0" borderId="2" xfId="0" applyFont="1" applyBorder="1" applyAlignment="1">
      <alignment horizontal="left" wrapText="1"/>
    </xf>
    <xf numFmtId="164" fontId="4" fillId="0" borderId="2" xfId="0" applyFont="1" applyBorder="1" applyAlignment="1">
      <alignment horizontal="right" wrapText="1"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 horizontal="left" wrapText="1"/>
    </xf>
    <xf numFmtId="164" fontId="0" fillId="0" borderId="3" xfId="0" applyFont="1" applyBorder="1" applyAlignment="1">
      <alignment horizontal="right" wrapText="1"/>
    </xf>
    <xf numFmtId="164" fontId="3" fillId="0" borderId="0" xfId="0" applyFont="1" applyBorder="1" applyAlignment="1">
      <alignment wrapText="1"/>
    </xf>
    <xf numFmtId="164" fontId="4" fillId="2" borderId="4" xfId="0" applyFont="1" applyFill="1" applyBorder="1" applyAlignment="1">
      <alignment horizontal="left" wrapText="1"/>
    </xf>
    <xf numFmtId="164" fontId="4" fillId="2" borderId="4" xfId="0" applyFont="1" applyFill="1" applyBorder="1" applyAlignment="1">
      <alignment horizontal="center" wrapText="1"/>
    </xf>
    <xf numFmtId="164" fontId="4" fillId="2" borderId="4" xfId="0" applyFont="1" applyFill="1" applyBorder="1" applyAlignment="1">
      <alignment horizontal="right" wrapText="1"/>
    </xf>
    <xf numFmtId="165" fontId="4" fillId="2" borderId="4" xfId="0" applyNumberFormat="1" applyFont="1" applyFill="1" applyBorder="1" applyAlignment="1">
      <alignment horizontal="right" wrapText="1"/>
    </xf>
    <xf numFmtId="164" fontId="4" fillId="0" borderId="4" xfId="0" applyFont="1" applyBorder="1" applyAlignment="1">
      <alignment horizontal="left" wrapText="1"/>
    </xf>
    <xf numFmtId="164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4" fontId="4" fillId="0" borderId="0" xfId="0" applyFont="1" applyAlignment="1">
      <alignment/>
    </xf>
    <xf numFmtId="164" fontId="0" fillId="0" borderId="5" xfId="0" applyFont="1" applyBorder="1" applyAlignment="1">
      <alignment horizontal="left" wrapText="1"/>
    </xf>
    <xf numFmtId="164" fontId="0" fillId="0" borderId="5" xfId="0" applyFont="1" applyBorder="1" applyAlignment="1">
      <alignment wrapText="1"/>
    </xf>
    <xf numFmtId="164" fontId="0" fillId="0" borderId="5" xfId="0" applyFont="1" applyBorder="1" applyAlignment="1">
      <alignment horizontal="center" wrapText="1"/>
    </xf>
    <xf numFmtId="165" fontId="0" fillId="0" borderId="5" xfId="0" applyNumberFormat="1" applyFont="1" applyBorder="1" applyAlignment="1">
      <alignment horizontal="right" wrapText="1"/>
    </xf>
    <xf numFmtId="164" fontId="6" fillId="0" borderId="6" xfId="0" applyFont="1" applyBorder="1" applyAlignment="1">
      <alignment horizontal="left"/>
    </xf>
    <xf numFmtId="164" fontId="7" fillId="0" borderId="6" xfId="0" applyFont="1" applyBorder="1" applyAlignment="1">
      <alignment wrapText="1"/>
    </xf>
    <xf numFmtId="164" fontId="6" fillId="0" borderId="0" xfId="0" applyFont="1" applyAlignment="1">
      <alignment/>
    </xf>
    <xf numFmtId="164" fontId="0" fillId="0" borderId="4" xfId="0" applyFont="1" applyBorder="1" applyAlignment="1">
      <alignment horizontal="left" wrapText="1"/>
    </xf>
    <xf numFmtId="164" fontId="0" fillId="0" borderId="4" xfId="0" applyFont="1" applyBorder="1" applyAlignment="1">
      <alignment wrapText="1"/>
    </xf>
    <xf numFmtId="164" fontId="0" fillId="0" borderId="4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right" wrapText="1"/>
    </xf>
    <xf numFmtId="164" fontId="6" fillId="0" borderId="6" xfId="0" applyFont="1" applyBorder="1" applyAlignment="1">
      <alignment/>
    </xf>
    <xf numFmtId="164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horizontal="right" wrapText="1"/>
    </xf>
    <xf numFmtId="164" fontId="0" fillId="0" borderId="0" xfId="0" applyFont="1" applyAlignment="1">
      <alignment horizontal="right"/>
    </xf>
    <xf numFmtId="164" fontId="8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tabSelected="1" workbookViewId="0" topLeftCell="A1">
      <selection activeCell="A2" sqref="A2"/>
    </sheetView>
  </sheetViews>
  <sheetFormatPr defaultColWidth="13.7109375" defaultRowHeight="12.75"/>
  <cols>
    <col min="1" max="1" width="5.57421875" style="1" customWidth="1"/>
    <col min="2" max="2" width="11.28125" style="1" customWidth="1"/>
    <col min="3" max="3" width="9.140625" style="1" customWidth="1"/>
    <col min="4" max="4" width="4.7109375" style="1" customWidth="1"/>
    <col min="5" max="5" width="8.00390625" style="1" customWidth="1"/>
    <col min="6" max="6" width="5.28125" style="1" customWidth="1"/>
    <col min="7" max="7" width="17.00390625" style="1" customWidth="1"/>
    <col min="8" max="8" width="19.00390625" style="1" customWidth="1"/>
    <col min="9" max="9" width="2.28125" style="1" customWidth="1"/>
    <col min="10" max="10" width="2.140625" style="1" customWidth="1"/>
    <col min="11" max="11" width="9.421875" style="1" customWidth="1"/>
    <col min="12" max="12" width="2.28125" style="1" customWidth="1"/>
    <col min="13" max="13" width="12.140625" style="2" customWidth="1"/>
    <col min="14" max="16384" width="12.7109375" style="1" customWidth="1"/>
  </cols>
  <sheetData>
    <row r="1" spans="1:11" ht="12.75" customHeight="1">
      <c r="A1" s="3"/>
      <c r="B1" s="3"/>
      <c r="C1" s="3"/>
      <c r="D1" s="3"/>
      <c r="E1" s="3"/>
      <c r="F1" s="3"/>
      <c r="G1" s="4" t="s">
        <v>0</v>
      </c>
      <c r="H1" s="4"/>
      <c r="I1" s="4"/>
      <c r="J1" s="4"/>
      <c r="K1" s="5"/>
    </row>
    <row r="2" spans="1:13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2.75" customHeight="1">
      <c r="A4" s="9" t="s">
        <v>2</v>
      </c>
      <c r="B4" s="9"/>
      <c r="C4" s="9"/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ht="12.75" customHeight="1">
      <c r="A5" s="11" t="s">
        <v>4</v>
      </c>
      <c r="B5" s="11"/>
      <c r="C5" s="11"/>
      <c r="D5" s="12" t="s">
        <v>5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ht="12.75" customHeight="1">
      <c r="A6" s="13" t="s">
        <v>6</v>
      </c>
      <c r="B6" s="13"/>
      <c r="C6" s="13"/>
      <c r="D6" s="14" t="s">
        <v>7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ht="12.75" customHeight="1">
      <c r="A7" s="13"/>
      <c r="B7" s="13"/>
      <c r="C7" s="13"/>
      <c r="D7" s="14" t="s">
        <v>8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ht="12.75" customHeight="1">
      <c r="A8" s="11" t="s">
        <v>9</v>
      </c>
      <c r="B8" s="11"/>
      <c r="C8" s="11"/>
      <c r="D8" s="12" t="s">
        <v>10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5"/>
      <c r="B9" s="15"/>
      <c r="C9" s="15"/>
      <c r="D9" s="12" t="s">
        <v>11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2.75" customHeight="1">
      <c r="A10" s="11" t="s">
        <v>12</v>
      </c>
      <c r="B10" s="11"/>
      <c r="C10" s="11"/>
      <c r="D10" s="12" t="s">
        <v>13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5"/>
      <c r="B11" s="15"/>
      <c r="C11" s="15"/>
      <c r="D11" s="12" t="s">
        <v>14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 customHeight="1">
      <c r="A12" s="16" t="s">
        <v>15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6" ht="12.75">
      <c r="A13" s="18"/>
      <c r="B13" s="18"/>
      <c r="C13" s="18"/>
      <c r="D13" s="18"/>
      <c r="E13" s="5"/>
      <c r="F13" s="5"/>
    </row>
    <row r="14" ht="12.75">
      <c r="A14" s="19" t="s">
        <v>0</v>
      </c>
    </row>
    <row r="15" spans="1:14" ht="12.75">
      <c r="A15" s="20" t="s">
        <v>16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/>
    </row>
    <row r="16" spans="1:14" ht="12.75">
      <c r="A16" s="21"/>
      <c r="N16"/>
    </row>
    <row r="17" spans="1:13" ht="12.75">
      <c r="A17" s="19"/>
      <c r="M17" s="22" t="s">
        <v>17</v>
      </c>
    </row>
    <row r="18" spans="1:13" ht="12.75">
      <c r="A18" s="23" t="s">
        <v>18</v>
      </c>
      <c r="B18" s="23"/>
      <c r="C18" s="23"/>
      <c r="D18" s="23"/>
      <c r="E18" s="23"/>
      <c r="F18" s="23"/>
      <c r="G18" s="24"/>
      <c r="H18" s="25"/>
      <c r="I18" s="23"/>
      <c r="J18" s="23"/>
      <c r="K18" s="23"/>
      <c r="L18" s="23"/>
      <c r="M18" s="24">
        <f>SUM(J29:N37)</f>
        <v>0</v>
      </c>
    </row>
    <row r="19" spans="1:13" ht="12.75">
      <c r="A19" s="23" t="s">
        <v>19</v>
      </c>
      <c r="B19" s="23"/>
      <c r="C19" s="23"/>
      <c r="D19" s="23"/>
      <c r="E19" s="23"/>
      <c r="F19" s="23"/>
      <c r="G19" s="24"/>
      <c r="H19" s="25"/>
      <c r="I19" s="23"/>
      <c r="J19" s="23"/>
      <c r="K19" s="23"/>
      <c r="L19" s="23"/>
      <c r="M19" s="24">
        <f>M43</f>
        <v>0</v>
      </c>
    </row>
    <row r="20" spans="1:13" ht="12.75" customHeight="1">
      <c r="A20" s="25" t="s">
        <v>20</v>
      </c>
      <c r="B20" s="25"/>
      <c r="C20" s="25"/>
      <c r="D20" s="25"/>
      <c r="E20" s="25"/>
      <c r="F20" s="25"/>
      <c r="G20" s="24"/>
      <c r="H20" s="25"/>
      <c r="I20" s="23"/>
      <c r="J20" s="23"/>
      <c r="K20" s="23"/>
      <c r="L20" s="23"/>
      <c r="M20" s="24">
        <f>SUM(M18:M19)</f>
        <v>0</v>
      </c>
    </row>
    <row r="21" spans="1:13" ht="12.75" customHeight="1">
      <c r="A21" s="25" t="s">
        <v>21</v>
      </c>
      <c r="B21" s="25"/>
      <c r="C21" s="25"/>
      <c r="D21" s="25"/>
      <c r="E21" s="25"/>
      <c r="F21" s="25"/>
      <c r="G21" s="24"/>
      <c r="H21" s="25"/>
      <c r="I21" s="23"/>
      <c r="J21" s="23"/>
      <c r="K21" s="23"/>
      <c r="L21" s="23"/>
      <c r="M21" s="24">
        <f>M20</f>
        <v>0</v>
      </c>
    </row>
    <row r="22" spans="1:13" ht="12.75" customHeight="1">
      <c r="A22" s="25" t="s">
        <v>22</v>
      </c>
      <c r="B22" s="25"/>
      <c r="C22" s="25"/>
      <c r="D22" s="25"/>
      <c r="E22" s="25"/>
      <c r="F22" s="25"/>
      <c r="G22" s="24"/>
      <c r="H22" s="25"/>
      <c r="I22" s="23"/>
      <c r="J22" s="23"/>
      <c r="K22" s="23"/>
      <c r="L22" s="23"/>
      <c r="M22" s="24">
        <f>M21*0.21</f>
        <v>0</v>
      </c>
    </row>
    <row r="23" spans="1:13" ht="12.75" customHeight="1">
      <c r="A23" s="26" t="s">
        <v>23</v>
      </c>
      <c r="B23" s="26"/>
      <c r="C23" s="26"/>
      <c r="D23" s="26"/>
      <c r="E23" s="26"/>
      <c r="F23" s="26"/>
      <c r="G23" s="27"/>
      <c r="H23" s="26"/>
      <c r="I23" s="23"/>
      <c r="J23" s="23"/>
      <c r="K23" s="23"/>
      <c r="L23" s="23"/>
      <c r="M23" s="27">
        <f>M21+M22</f>
        <v>0</v>
      </c>
    </row>
    <row r="24" ht="12.75">
      <c r="A24" s="19"/>
    </row>
    <row r="25" ht="12.75">
      <c r="A25" s="28"/>
    </row>
    <row r="26" spans="1:13" s="21" customFormat="1" ht="12.75">
      <c r="A26" s="20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2.75">
      <c r="A27" s="19"/>
    </row>
    <row r="28" spans="1:13" ht="12.75" customHeight="1">
      <c r="A28" s="29" t="s">
        <v>25</v>
      </c>
      <c r="B28" s="29"/>
      <c r="C28" s="29" t="s">
        <v>26</v>
      </c>
      <c r="D28" s="29"/>
      <c r="E28" s="29"/>
      <c r="F28" s="29"/>
      <c r="G28" s="29"/>
      <c r="H28" s="29"/>
      <c r="I28" s="29"/>
      <c r="J28" s="30" t="s">
        <v>27</v>
      </c>
      <c r="K28" s="30"/>
      <c r="L28" s="30"/>
      <c r="M28" s="30"/>
    </row>
    <row r="29" spans="1:13" ht="12.75" customHeight="1">
      <c r="A29" s="23" t="s">
        <v>28</v>
      </c>
      <c r="B29" s="23"/>
      <c r="C29" s="25" t="s">
        <v>29</v>
      </c>
      <c r="D29" s="25"/>
      <c r="E29" s="25"/>
      <c r="F29" s="25"/>
      <c r="G29" s="25"/>
      <c r="H29" s="25"/>
      <c r="I29" s="25"/>
      <c r="J29" s="24">
        <f>K51</f>
        <v>0</v>
      </c>
      <c r="K29" s="24"/>
      <c r="L29" s="24"/>
      <c r="M29" s="24"/>
    </row>
    <row r="30" spans="1:13" ht="12.75" customHeight="1">
      <c r="A30" s="23" t="s">
        <v>30</v>
      </c>
      <c r="B30" s="23"/>
      <c r="C30" s="25" t="s">
        <v>31</v>
      </c>
      <c r="D30" s="25"/>
      <c r="E30" s="25"/>
      <c r="F30" s="25"/>
      <c r="G30" s="25"/>
      <c r="H30" s="25"/>
      <c r="I30" s="25"/>
      <c r="J30" s="24">
        <f>K84</f>
        <v>0</v>
      </c>
      <c r="K30" s="24"/>
      <c r="L30" s="24"/>
      <c r="M30" s="24"/>
    </row>
    <row r="31" spans="1:13" ht="12.75" customHeight="1">
      <c r="A31" s="23" t="s">
        <v>32</v>
      </c>
      <c r="B31" s="23"/>
      <c r="C31" s="25" t="s">
        <v>33</v>
      </c>
      <c r="D31" s="25"/>
      <c r="E31" s="25"/>
      <c r="F31" s="25"/>
      <c r="G31" s="25"/>
      <c r="H31" s="25"/>
      <c r="I31" s="25"/>
      <c r="J31" s="24">
        <f>K89</f>
        <v>0</v>
      </c>
      <c r="K31" s="24"/>
      <c r="L31" s="24"/>
      <c r="M31" s="24"/>
    </row>
    <row r="32" spans="1:13" ht="12.75" customHeight="1">
      <c r="A32" s="23" t="s">
        <v>34</v>
      </c>
      <c r="B32" s="23"/>
      <c r="C32" s="25" t="s">
        <v>35</v>
      </c>
      <c r="D32" s="25"/>
      <c r="E32" s="25"/>
      <c r="F32" s="25"/>
      <c r="G32" s="25"/>
      <c r="H32" s="25"/>
      <c r="I32" s="25"/>
      <c r="J32" s="24">
        <f>K100</f>
        <v>0</v>
      </c>
      <c r="K32" s="24"/>
      <c r="L32" s="24"/>
      <c r="M32" s="24"/>
    </row>
    <row r="33" spans="1:13" ht="12.75" customHeight="1">
      <c r="A33" s="23" t="s">
        <v>36</v>
      </c>
      <c r="B33" s="23"/>
      <c r="C33" s="25" t="s">
        <v>37</v>
      </c>
      <c r="D33" s="25"/>
      <c r="E33" s="25"/>
      <c r="F33" s="25"/>
      <c r="G33" s="25"/>
      <c r="H33" s="25"/>
      <c r="I33" s="25"/>
      <c r="J33" s="24">
        <f>K109</f>
        <v>0</v>
      </c>
      <c r="K33" s="24"/>
      <c r="L33" s="24"/>
      <c r="M33" s="24"/>
    </row>
    <row r="34" spans="1:13" ht="12.75" customHeight="1">
      <c r="A34" s="23" t="s">
        <v>38</v>
      </c>
      <c r="B34" s="23"/>
      <c r="C34" s="25" t="s">
        <v>39</v>
      </c>
      <c r="D34" s="25"/>
      <c r="E34" s="25"/>
      <c r="F34" s="25"/>
      <c r="G34" s="25"/>
      <c r="H34" s="25"/>
      <c r="I34" s="25"/>
      <c r="J34" s="24">
        <f>K117</f>
        <v>0</v>
      </c>
      <c r="K34" s="24"/>
      <c r="L34" s="24"/>
      <c r="M34" s="24"/>
    </row>
    <row r="35" spans="1:13" ht="12.75" customHeight="1">
      <c r="A35" s="23" t="s">
        <v>40</v>
      </c>
      <c r="B35" s="23"/>
      <c r="C35" s="25" t="s">
        <v>41</v>
      </c>
      <c r="D35" s="25"/>
      <c r="E35" s="25"/>
      <c r="F35" s="25"/>
      <c r="G35" s="25"/>
      <c r="H35" s="25"/>
      <c r="I35" s="25"/>
      <c r="J35" s="24">
        <f>K138</f>
        <v>0</v>
      </c>
      <c r="K35" s="24"/>
      <c r="L35" s="24"/>
      <c r="M35" s="24"/>
    </row>
    <row r="36" spans="1:13" ht="12.75" customHeight="1">
      <c r="A36" s="23" t="s">
        <v>42</v>
      </c>
      <c r="B36" s="23"/>
      <c r="C36" s="25" t="s">
        <v>43</v>
      </c>
      <c r="D36" s="25"/>
      <c r="E36" s="25"/>
      <c r="F36" s="25"/>
      <c r="G36" s="25"/>
      <c r="H36" s="25"/>
      <c r="I36" s="25"/>
      <c r="J36" s="24">
        <f>K141</f>
        <v>0</v>
      </c>
      <c r="K36" s="24"/>
      <c r="L36" s="24"/>
      <c r="M36" s="24"/>
    </row>
    <row r="37" spans="1:13" ht="12.75" customHeight="1">
      <c r="A37" s="23" t="s">
        <v>44</v>
      </c>
      <c r="B37" s="23"/>
      <c r="C37" s="25" t="s">
        <v>45</v>
      </c>
      <c r="D37" s="25"/>
      <c r="E37" s="25"/>
      <c r="F37" s="25"/>
      <c r="G37" s="25"/>
      <c r="H37" s="25"/>
      <c r="I37" s="25"/>
      <c r="J37" s="24">
        <f>K147</f>
        <v>0</v>
      </c>
      <c r="K37" s="24"/>
      <c r="L37" s="24"/>
      <c r="M37" s="24"/>
    </row>
    <row r="38" ht="12.75">
      <c r="A38" s="19" t="s">
        <v>0</v>
      </c>
    </row>
    <row r="39" ht="12.75">
      <c r="A39" s="19"/>
    </row>
    <row r="40" spans="1:13" s="21" customFormat="1" ht="12.75">
      <c r="A40" s="21" t="s">
        <v>46</v>
      </c>
      <c r="M40" s="31"/>
    </row>
    <row r="41" ht="12.75">
      <c r="A41" s="19"/>
    </row>
    <row r="42" spans="1:13" ht="12.75" customHeight="1">
      <c r="A42" s="32"/>
      <c r="C42" s="32" t="s">
        <v>26</v>
      </c>
      <c r="J42" s="30" t="s">
        <v>27</v>
      </c>
      <c r="K42" s="30"/>
      <c r="L42" s="30" t="s">
        <v>27</v>
      </c>
      <c r="M42" s="30"/>
    </row>
    <row r="43" spans="1:13" ht="12.75">
      <c r="A43" s="25" t="s">
        <v>47</v>
      </c>
      <c r="B43" s="23"/>
      <c r="C43" s="23" t="s">
        <v>48</v>
      </c>
      <c r="D43" s="23"/>
      <c r="E43" s="23"/>
      <c r="F43" s="23"/>
      <c r="G43" s="23"/>
      <c r="H43" s="23"/>
      <c r="I43" s="23"/>
      <c r="J43" s="23"/>
      <c r="K43" s="23"/>
      <c r="L43" s="33"/>
      <c r="M43" s="24"/>
    </row>
    <row r="44" ht="12.75">
      <c r="A44" s="19" t="s">
        <v>0</v>
      </c>
    </row>
    <row r="45" ht="12.75">
      <c r="A45" s="19"/>
    </row>
    <row r="46" ht="12.75">
      <c r="A46" s="19"/>
    </row>
    <row r="47" ht="12.75">
      <c r="A47" s="19"/>
    </row>
    <row r="48" spans="1:13" ht="12.75" customHeight="1">
      <c r="A48" s="34" t="s">
        <v>49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ht="12.75">
      <c r="A49" s="19"/>
    </row>
    <row r="50" spans="1:13" ht="12.75" customHeight="1">
      <c r="A50" s="35" t="s">
        <v>50</v>
      </c>
      <c r="B50" s="35" t="s">
        <v>51</v>
      </c>
      <c r="C50" s="35"/>
      <c r="D50" s="35" t="s">
        <v>52</v>
      </c>
      <c r="E50" s="35"/>
      <c r="F50" s="35"/>
      <c r="G50" s="35"/>
      <c r="H50" s="36" t="s">
        <v>53</v>
      </c>
      <c r="I50" s="36" t="s">
        <v>54</v>
      </c>
      <c r="J50" s="36"/>
      <c r="K50" s="37" t="s">
        <v>55</v>
      </c>
      <c r="L50" s="37"/>
      <c r="M50" s="38" t="s">
        <v>56</v>
      </c>
    </row>
    <row r="51" spans="1:13" s="42" customFormat="1" ht="12.75" customHeight="1">
      <c r="A51" s="39" t="s">
        <v>0</v>
      </c>
      <c r="B51" s="40" t="s">
        <v>57</v>
      </c>
      <c r="C51" s="40"/>
      <c r="D51" s="40"/>
      <c r="E51" s="40"/>
      <c r="F51" s="40"/>
      <c r="G51" s="40"/>
      <c r="H51" s="40"/>
      <c r="I51" s="40"/>
      <c r="J51" s="40"/>
      <c r="K51" s="41">
        <f>SUM(M52:M82)</f>
        <v>0</v>
      </c>
      <c r="L51" s="41"/>
      <c r="M51" s="41"/>
    </row>
    <row r="52" spans="1:13" ht="12.75" customHeight="1">
      <c r="A52" s="43">
        <v>1</v>
      </c>
      <c r="B52" s="44" t="s">
        <v>58</v>
      </c>
      <c r="C52" s="44"/>
      <c r="D52" s="44" t="s">
        <v>59</v>
      </c>
      <c r="E52" s="44"/>
      <c r="F52" s="44"/>
      <c r="G52" s="44"/>
      <c r="H52" s="44">
        <v>37.11</v>
      </c>
      <c r="I52" s="45" t="s">
        <v>60</v>
      </c>
      <c r="J52" s="45"/>
      <c r="K52" s="46"/>
      <c r="L52" s="46"/>
      <c r="M52" s="46">
        <f>H52*K52</f>
        <v>0</v>
      </c>
    </row>
    <row r="53" spans="1:13" s="49" customFormat="1" ht="12.75" customHeight="1">
      <c r="A53" s="47"/>
      <c r="B53" s="47"/>
      <c r="C53" s="47"/>
      <c r="D53" s="48" t="s">
        <v>61</v>
      </c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 customHeight="1">
      <c r="A54" s="43">
        <v>2</v>
      </c>
      <c r="B54" s="44" t="s">
        <v>62</v>
      </c>
      <c r="C54" s="44"/>
      <c r="D54" s="44" t="s">
        <v>63</v>
      </c>
      <c r="E54" s="44"/>
      <c r="F54" s="44"/>
      <c r="G54" s="44"/>
      <c r="H54" s="44">
        <v>41.79</v>
      </c>
      <c r="I54" s="45" t="s">
        <v>60</v>
      </c>
      <c r="J54" s="45"/>
      <c r="K54" s="46"/>
      <c r="L54" s="46"/>
      <c r="M54" s="46">
        <f>H54*K54</f>
        <v>0</v>
      </c>
    </row>
    <row r="55" spans="1:13" s="49" customFormat="1" ht="12.75" customHeight="1">
      <c r="A55" s="47"/>
      <c r="B55" s="47"/>
      <c r="C55" s="47"/>
      <c r="D55" s="48" t="s">
        <v>64</v>
      </c>
      <c r="E55" s="48"/>
      <c r="F55" s="48"/>
      <c r="G55" s="48"/>
      <c r="H55" s="48"/>
      <c r="I55" s="48"/>
      <c r="J55" s="48"/>
      <c r="K55" s="48"/>
      <c r="L55" s="48"/>
      <c r="M55" s="48"/>
    </row>
    <row r="56" spans="1:13" ht="12.75" customHeight="1">
      <c r="A56" s="43">
        <v>3</v>
      </c>
      <c r="B56" s="44" t="s">
        <v>65</v>
      </c>
      <c r="C56" s="44"/>
      <c r="D56" s="44" t="s">
        <v>66</v>
      </c>
      <c r="E56" s="44"/>
      <c r="F56" s="44"/>
      <c r="G56" s="44"/>
      <c r="H56" s="44">
        <v>15.12</v>
      </c>
      <c r="I56" s="45" t="s">
        <v>60</v>
      </c>
      <c r="J56" s="45"/>
      <c r="K56" s="46"/>
      <c r="L56" s="46"/>
      <c r="M56" s="46">
        <f>H56*K56</f>
        <v>0</v>
      </c>
    </row>
    <row r="57" spans="1:13" s="49" customFormat="1" ht="12.75" customHeight="1">
      <c r="A57" s="47"/>
      <c r="B57" s="47"/>
      <c r="C57" s="47"/>
      <c r="D57" s="48" t="s">
        <v>67</v>
      </c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2.75" customHeight="1">
      <c r="A58" s="43">
        <v>4</v>
      </c>
      <c r="B58" s="44" t="s">
        <v>68</v>
      </c>
      <c r="C58" s="44"/>
      <c r="D58" s="44" t="s">
        <v>69</v>
      </c>
      <c r="E58" s="44"/>
      <c r="F58" s="44"/>
      <c r="G58" s="44"/>
      <c r="H58" s="44">
        <v>37.11</v>
      </c>
      <c r="I58" s="45" t="s">
        <v>60</v>
      </c>
      <c r="J58" s="45"/>
      <c r="K58" s="46"/>
      <c r="L58" s="46"/>
      <c r="M58" s="46">
        <f>H58*K58</f>
        <v>0</v>
      </c>
    </row>
    <row r="59" spans="1:13" s="49" customFormat="1" ht="12.75" customHeight="1">
      <c r="A59" s="47"/>
      <c r="B59" s="47"/>
      <c r="C59" s="47"/>
      <c r="D59" s="48" t="s">
        <v>61</v>
      </c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2.75" customHeight="1">
      <c r="A60" s="43">
        <v>5</v>
      </c>
      <c r="B60" s="44" t="s">
        <v>70</v>
      </c>
      <c r="C60" s="44"/>
      <c r="D60" s="44" t="s">
        <v>71</v>
      </c>
      <c r="E60" s="44"/>
      <c r="F60" s="44"/>
      <c r="G60" s="44"/>
      <c r="H60" s="44">
        <v>26.67</v>
      </c>
      <c r="I60" s="45" t="s">
        <v>60</v>
      </c>
      <c r="J60" s="45"/>
      <c r="K60" s="46"/>
      <c r="L60" s="46"/>
      <c r="M60" s="46">
        <f>H60*K60</f>
        <v>0</v>
      </c>
    </row>
    <row r="61" spans="1:13" s="49" customFormat="1" ht="12.75" customHeight="1">
      <c r="A61" s="47"/>
      <c r="B61" s="47"/>
      <c r="C61" s="47"/>
      <c r="D61" s="48" t="s">
        <v>72</v>
      </c>
      <c r="E61" s="48"/>
      <c r="F61" s="48"/>
      <c r="G61" s="48"/>
      <c r="H61" s="48"/>
      <c r="I61" s="48"/>
      <c r="J61" s="48"/>
      <c r="K61" s="48"/>
      <c r="L61" s="48"/>
      <c r="M61" s="48"/>
    </row>
    <row r="62" spans="1:13" ht="12.75" customHeight="1">
      <c r="A62" s="43">
        <v>6</v>
      </c>
      <c r="B62" s="44" t="s">
        <v>73</v>
      </c>
      <c r="C62" s="44"/>
      <c r="D62" s="44" t="s">
        <v>74</v>
      </c>
      <c r="E62" s="44"/>
      <c r="F62" s="44"/>
      <c r="G62" s="44"/>
      <c r="H62" s="44">
        <v>26.67</v>
      </c>
      <c r="I62" s="45" t="s">
        <v>60</v>
      </c>
      <c r="J62" s="45"/>
      <c r="K62" s="46"/>
      <c r="L62" s="46"/>
      <c r="M62" s="46">
        <f>H62*K62</f>
        <v>0</v>
      </c>
    </row>
    <row r="63" spans="1:13" s="49" customFormat="1" ht="12.75" customHeight="1">
      <c r="A63" s="47"/>
      <c r="B63" s="47"/>
      <c r="C63" s="47"/>
      <c r="D63" s="48" t="s">
        <v>72</v>
      </c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12.75" customHeight="1">
      <c r="A64" s="43">
        <v>7</v>
      </c>
      <c r="B64" s="44" t="s">
        <v>75</v>
      </c>
      <c r="C64" s="44"/>
      <c r="D64" s="44" t="s">
        <v>76</v>
      </c>
      <c r="E64" s="44"/>
      <c r="F64" s="44"/>
      <c r="G64" s="44"/>
      <c r="H64" s="44">
        <v>10.44</v>
      </c>
      <c r="I64" s="45" t="s">
        <v>60</v>
      </c>
      <c r="J64" s="45"/>
      <c r="K64" s="46"/>
      <c r="L64" s="46"/>
      <c r="M64" s="46">
        <f>H64*K64</f>
        <v>0</v>
      </c>
    </row>
    <row r="65" spans="1:13" s="49" customFormat="1" ht="12.75" customHeight="1">
      <c r="A65" s="47"/>
      <c r="B65" s="47"/>
      <c r="C65" s="47"/>
      <c r="D65" s="48" t="s">
        <v>77</v>
      </c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.75" customHeight="1">
      <c r="A66" s="43">
        <v>8</v>
      </c>
      <c r="B66" s="44" t="s">
        <v>78</v>
      </c>
      <c r="C66" s="44"/>
      <c r="D66" s="44" t="s">
        <v>79</v>
      </c>
      <c r="E66" s="44"/>
      <c r="F66" s="44"/>
      <c r="G66" s="44"/>
      <c r="H66" s="44">
        <v>10.44</v>
      </c>
      <c r="I66" s="45" t="s">
        <v>60</v>
      </c>
      <c r="J66" s="45"/>
      <c r="K66" s="46"/>
      <c r="L66" s="46"/>
      <c r="M66" s="46">
        <f>H66*K66</f>
        <v>0</v>
      </c>
    </row>
    <row r="67" spans="1:13" s="49" customFormat="1" ht="12.75" customHeight="1">
      <c r="A67" s="47"/>
      <c r="B67" s="47"/>
      <c r="C67" s="47"/>
      <c r="D67" s="48" t="s">
        <v>77</v>
      </c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2.75" customHeight="1">
      <c r="A68" s="43">
        <v>9</v>
      </c>
      <c r="B68" s="44" t="s">
        <v>80</v>
      </c>
      <c r="C68" s="44"/>
      <c r="D68" s="44" t="s">
        <v>81</v>
      </c>
      <c r="E68" s="44"/>
      <c r="F68" s="44"/>
      <c r="G68" s="44"/>
      <c r="H68" s="44">
        <v>26.67</v>
      </c>
      <c r="I68" s="45" t="s">
        <v>60</v>
      </c>
      <c r="J68" s="45"/>
      <c r="K68" s="46"/>
      <c r="L68" s="46"/>
      <c r="M68" s="46">
        <f>H68*K68</f>
        <v>0</v>
      </c>
    </row>
    <row r="69" spans="1:13" s="49" customFormat="1" ht="12.75" customHeight="1">
      <c r="A69" s="47"/>
      <c r="B69" s="47"/>
      <c r="C69" s="47"/>
      <c r="D69" s="48" t="s">
        <v>72</v>
      </c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2.75" customHeight="1">
      <c r="A70" s="43">
        <v>10</v>
      </c>
      <c r="B70" s="44" t="s">
        <v>82</v>
      </c>
      <c r="C70" s="44"/>
      <c r="D70" s="44" t="s">
        <v>83</v>
      </c>
      <c r="E70" s="44"/>
      <c r="F70" s="44"/>
      <c r="G70" s="44"/>
      <c r="H70" s="44">
        <v>26.67</v>
      </c>
      <c r="I70" s="45" t="s">
        <v>60</v>
      </c>
      <c r="J70" s="45"/>
      <c r="K70" s="46"/>
      <c r="L70" s="46"/>
      <c r="M70" s="46">
        <f>H70*K70</f>
        <v>0</v>
      </c>
    </row>
    <row r="71" spans="1:13" s="49" customFormat="1" ht="12.75" customHeight="1">
      <c r="A71" s="47"/>
      <c r="B71" s="47"/>
      <c r="C71" s="47"/>
      <c r="D71" s="48" t="s">
        <v>72</v>
      </c>
      <c r="E71" s="48"/>
      <c r="F71" s="48"/>
      <c r="G71" s="48"/>
      <c r="H71" s="48"/>
      <c r="I71" s="48"/>
      <c r="J71" s="48"/>
      <c r="K71" s="48"/>
      <c r="L71" s="48"/>
      <c r="M71" s="48"/>
    </row>
    <row r="72" spans="1:13" ht="12.75" customHeight="1">
      <c r="A72" s="43">
        <v>11</v>
      </c>
      <c r="B72" s="44" t="s">
        <v>84</v>
      </c>
      <c r="C72" s="44"/>
      <c r="D72" s="44" t="s">
        <v>85</v>
      </c>
      <c r="E72" s="44"/>
      <c r="F72" s="44"/>
      <c r="G72" s="44"/>
      <c r="H72" s="44">
        <v>0</v>
      </c>
      <c r="I72" s="45" t="s">
        <v>86</v>
      </c>
      <c r="J72" s="45"/>
      <c r="K72" s="46"/>
      <c r="L72" s="46"/>
      <c r="M72" s="46">
        <f>H72*K72</f>
        <v>0</v>
      </c>
    </row>
    <row r="73" spans="1:13" s="49" customFormat="1" ht="12.75" customHeight="1">
      <c r="A73" s="47"/>
      <c r="B73" s="47"/>
      <c r="C73" s="47"/>
      <c r="D73" s="48" t="s">
        <v>87</v>
      </c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 customHeight="1">
      <c r="A74" s="43">
        <v>12</v>
      </c>
      <c r="B74" s="44" t="s">
        <v>88</v>
      </c>
      <c r="C74" s="44"/>
      <c r="D74" s="44" t="s">
        <v>89</v>
      </c>
      <c r="E74" s="44"/>
      <c r="F74" s="44"/>
      <c r="G74" s="44"/>
      <c r="H74" s="44">
        <v>47.73</v>
      </c>
      <c r="I74" s="45" t="s">
        <v>90</v>
      </c>
      <c r="J74" s="45"/>
      <c r="K74" s="46"/>
      <c r="L74" s="46"/>
      <c r="M74" s="46">
        <f>H74*K74</f>
        <v>0</v>
      </c>
    </row>
    <row r="75" spans="1:13" s="49" customFormat="1" ht="12.75" customHeight="1">
      <c r="A75" s="47"/>
      <c r="B75" s="47"/>
      <c r="C75" s="47"/>
      <c r="D75" s="48" t="s">
        <v>91</v>
      </c>
      <c r="E75" s="48"/>
      <c r="F75" s="48"/>
      <c r="G75" s="48"/>
      <c r="H75" s="48"/>
      <c r="I75" s="48"/>
      <c r="J75" s="48"/>
      <c r="K75" s="48"/>
      <c r="L75" s="48"/>
      <c r="M75" s="48"/>
    </row>
    <row r="76" spans="1:13" ht="12.75" customHeight="1">
      <c r="A76" s="43">
        <v>13</v>
      </c>
      <c r="B76" s="44" t="s">
        <v>92</v>
      </c>
      <c r="C76" s="44"/>
      <c r="D76" s="44" t="s">
        <v>93</v>
      </c>
      <c r="E76" s="44"/>
      <c r="F76" s="44"/>
      <c r="G76" s="44"/>
      <c r="H76" s="44">
        <v>252</v>
      </c>
      <c r="I76" s="45" t="s">
        <v>94</v>
      </c>
      <c r="J76" s="45"/>
      <c r="K76" s="46"/>
      <c r="L76" s="46"/>
      <c r="M76" s="46">
        <f>H76*K76</f>
        <v>0</v>
      </c>
    </row>
    <row r="77" spans="1:13" s="49" customFormat="1" ht="12.75" customHeight="1">
      <c r="A77" s="47"/>
      <c r="B77" s="47"/>
      <c r="C77" s="47"/>
      <c r="D77" s="48" t="s">
        <v>95</v>
      </c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 customHeight="1">
      <c r="A78" s="43">
        <v>14</v>
      </c>
      <c r="B78" s="44" t="s">
        <v>96</v>
      </c>
      <c r="C78" s="44"/>
      <c r="D78" s="44" t="s">
        <v>97</v>
      </c>
      <c r="E78" s="44"/>
      <c r="F78" s="44"/>
      <c r="G78" s="44"/>
      <c r="H78" s="44">
        <v>252</v>
      </c>
      <c r="I78" s="45" t="s">
        <v>94</v>
      </c>
      <c r="J78" s="45"/>
      <c r="K78" s="46"/>
      <c r="L78" s="46"/>
      <c r="M78" s="46">
        <f>H78*K78</f>
        <v>0</v>
      </c>
    </row>
    <row r="79" spans="1:13" s="49" customFormat="1" ht="12.75" customHeight="1">
      <c r="A79" s="47"/>
      <c r="B79" s="47"/>
      <c r="C79" s="47"/>
      <c r="D79" s="48" t="s">
        <v>95</v>
      </c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2.75" customHeight="1">
      <c r="A80" s="43">
        <v>15</v>
      </c>
      <c r="B80" s="44" t="s">
        <v>98</v>
      </c>
      <c r="C80" s="44"/>
      <c r="D80" s="44" t="s">
        <v>99</v>
      </c>
      <c r="E80" s="44"/>
      <c r="F80" s="44"/>
      <c r="G80" s="44"/>
      <c r="H80" s="44">
        <v>252</v>
      </c>
      <c r="I80" s="45" t="s">
        <v>94</v>
      </c>
      <c r="J80" s="45"/>
      <c r="K80" s="46"/>
      <c r="L80" s="46"/>
      <c r="M80" s="46">
        <f>H80*K80</f>
        <v>0</v>
      </c>
    </row>
    <row r="81" spans="1:13" s="49" customFormat="1" ht="12.75" customHeight="1">
      <c r="A81" s="47"/>
      <c r="B81" s="47"/>
      <c r="C81" s="47"/>
      <c r="D81" s="48" t="s">
        <v>95</v>
      </c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12.75" customHeight="1">
      <c r="A82" s="43">
        <v>16</v>
      </c>
      <c r="B82" s="44" t="s">
        <v>100</v>
      </c>
      <c r="C82" s="44"/>
      <c r="D82" s="44" t="s">
        <v>101</v>
      </c>
      <c r="E82" s="44"/>
      <c r="F82" s="44"/>
      <c r="G82" s="44"/>
      <c r="H82" s="44">
        <v>252</v>
      </c>
      <c r="I82" s="45" t="s">
        <v>94</v>
      </c>
      <c r="J82" s="45"/>
      <c r="K82" s="46"/>
      <c r="L82" s="46"/>
      <c r="M82" s="46">
        <f>H82*K82</f>
        <v>0</v>
      </c>
    </row>
    <row r="83" spans="1:13" s="49" customFormat="1" ht="12.75" customHeight="1">
      <c r="A83" s="47"/>
      <c r="B83" s="47"/>
      <c r="C83" s="47"/>
      <c r="D83" s="48" t="s">
        <v>95</v>
      </c>
      <c r="E83" s="48"/>
      <c r="F83" s="48"/>
      <c r="G83" s="48"/>
      <c r="H83" s="48"/>
      <c r="I83" s="48"/>
      <c r="J83" s="48"/>
      <c r="K83" s="48"/>
      <c r="L83" s="48"/>
      <c r="M83" s="48"/>
    </row>
    <row r="84" spans="1:13" s="42" customFormat="1" ht="12.75" customHeight="1">
      <c r="A84" s="39" t="s">
        <v>0</v>
      </c>
      <c r="B84" s="40" t="s">
        <v>102</v>
      </c>
      <c r="C84" s="40"/>
      <c r="D84" s="40"/>
      <c r="E84" s="40"/>
      <c r="F84" s="40"/>
      <c r="G84" s="40"/>
      <c r="H84" s="40"/>
      <c r="I84" s="40"/>
      <c r="J84" s="40"/>
      <c r="K84" s="41">
        <f>SUM(M85:M87)</f>
        <v>0</v>
      </c>
      <c r="L84" s="41"/>
      <c r="M84" s="41"/>
    </row>
    <row r="85" spans="1:13" ht="12.75" customHeight="1">
      <c r="A85" s="43">
        <v>17</v>
      </c>
      <c r="B85" s="44" t="s">
        <v>103</v>
      </c>
      <c r="C85" s="44"/>
      <c r="D85" s="44" t="s">
        <v>104</v>
      </c>
      <c r="E85" s="44"/>
      <c r="F85" s="44"/>
      <c r="G85" s="44"/>
      <c r="H85" s="44">
        <v>5.94</v>
      </c>
      <c r="I85" s="45" t="s">
        <v>60</v>
      </c>
      <c r="J85" s="45"/>
      <c r="K85" s="46"/>
      <c r="L85" s="46"/>
      <c r="M85" s="46">
        <f>H85*K85</f>
        <v>0</v>
      </c>
    </row>
    <row r="86" spans="1:13" s="49" customFormat="1" ht="12.75" customHeight="1">
      <c r="A86" s="47"/>
      <c r="B86" s="47"/>
      <c r="C86" s="47"/>
      <c r="D86" s="48" t="s">
        <v>105</v>
      </c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12.75" customHeight="1">
      <c r="A87" s="43">
        <v>18</v>
      </c>
      <c r="B87" s="44" t="s">
        <v>106</v>
      </c>
      <c r="C87" s="44"/>
      <c r="D87" s="44" t="s">
        <v>107</v>
      </c>
      <c r="E87" s="44"/>
      <c r="F87" s="44"/>
      <c r="G87" s="44"/>
      <c r="H87" s="44">
        <v>11.55</v>
      </c>
      <c r="I87" s="45" t="s">
        <v>60</v>
      </c>
      <c r="J87" s="45"/>
      <c r="K87" s="46"/>
      <c r="L87" s="46"/>
      <c r="M87" s="46">
        <f>H87*K87</f>
        <v>0</v>
      </c>
    </row>
    <row r="88" spans="1:13" s="49" customFormat="1" ht="12.75" customHeight="1">
      <c r="A88" s="47"/>
      <c r="B88" s="47"/>
      <c r="C88" s="47"/>
      <c r="D88" s="48" t="s">
        <v>108</v>
      </c>
      <c r="E88" s="48"/>
      <c r="F88" s="48"/>
      <c r="G88" s="48"/>
      <c r="H88" s="48"/>
      <c r="I88" s="48"/>
      <c r="J88" s="48"/>
      <c r="K88" s="48"/>
      <c r="L88" s="48"/>
      <c r="M88" s="48"/>
    </row>
    <row r="89" spans="1:13" s="42" customFormat="1" ht="12.75" customHeight="1">
      <c r="A89" s="39" t="s">
        <v>0</v>
      </c>
      <c r="B89" s="40" t="s">
        <v>109</v>
      </c>
      <c r="C89" s="40"/>
      <c r="D89" s="40"/>
      <c r="E89" s="40"/>
      <c r="F89" s="40"/>
      <c r="G89" s="40"/>
      <c r="H89" s="40"/>
      <c r="I89" s="40"/>
      <c r="J89" s="40"/>
      <c r="K89" s="41">
        <f>SUM(M90:M98)</f>
        <v>0</v>
      </c>
      <c r="L89" s="41"/>
      <c r="M89" s="41"/>
    </row>
    <row r="90" spans="1:13" ht="12.75" customHeight="1">
      <c r="A90" s="43">
        <v>19</v>
      </c>
      <c r="B90" s="44" t="s">
        <v>110</v>
      </c>
      <c r="C90" s="44"/>
      <c r="D90" s="44" t="s">
        <v>111</v>
      </c>
      <c r="E90" s="44"/>
      <c r="F90" s="44"/>
      <c r="G90" s="44"/>
      <c r="H90" s="44">
        <v>4.95</v>
      </c>
      <c r="I90" s="45" t="s">
        <v>60</v>
      </c>
      <c r="J90" s="45"/>
      <c r="K90" s="46"/>
      <c r="L90" s="46"/>
      <c r="M90" s="46">
        <f>H90*K90</f>
        <v>0</v>
      </c>
    </row>
    <row r="91" spans="1:13" s="49" customFormat="1" ht="12.75" customHeight="1">
      <c r="A91" s="47"/>
      <c r="B91" s="47"/>
      <c r="C91" s="47"/>
      <c r="D91" s="48" t="s">
        <v>112</v>
      </c>
      <c r="E91" s="48"/>
      <c r="F91" s="48"/>
      <c r="G91" s="48"/>
      <c r="H91" s="48"/>
      <c r="I91" s="48"/>
      <c r="J91" s="48"/>
      <c r="K91" s="48"/>
      <c r="L91" s="48"/>
      <c r="M91" s="48"/>
    </row>
    <row r="92" spans="1:13" ht="12.75" customHeight="1">
      <c r="A92" s="43">
        <v>20</v>
      </c>
      <c r="B92" s="44" t="s">
        <v>110</v>
      </c>
      <c r="C92" s="44"/>
      <c r="D92" s="44" t="s">
        <v>111</v>
      </c>
      <c r="E92" s="44"/>
      <c r="F92" s="44"/>
      <c r="G92" s="44"/>
      <c r="H92" s="44">
        <v>0.72</v>
      </c>
      <c r="I92" s="45" t="s">
        <v>60</v>
      </c>
      <c r="J92" s="45"/>
      <c r="K92" s="46"/>
      <c r="L92" s="46"/>
      <c r="M92" s="46">
        <f>H92*K92</f>
        <v>0</v>
      </c>
    </row>
    <row r="93" spans="1:13" s="49" customFormat="1" ht="12.75" customHeight="1">
      <c r="A93" s="47"/>
      <c r="B93" s="47"/>
      <c r="C93" s="47"/>
      <c r="D93" s="48" t="s">
        <v>113</v>
      </c>
      <c r="E93" s="48"/>
      <c r="F93" s="48"/>
      <c r="G93" s="48"/>
      <c r="H93" s="48"/>
      <c r="I93" s="48"/>
      <c r="J93" s="48"/>
      <c r="K93" s="48"/>
      <c r="L93" s="48"/>
      <c r="M93" s="48"/>
    </row>
    <row r="94" spans="1:13" ht="12.75" customHeight="1">
      <c r="A94" s="43">
        <v>21</v>
      </c>
      <c r="B94" s="44" t="s">
        <v>110</v>
      </c>
      <c r="C94" s="44"/>
      <c r="D94" s="44" t="s">
        <v>111</v>
      </c>
      <c r="E94" s="44"/>
      <c r="F94" s="44"/>
      <c r="G94" s="44"/>
      <c r="H94" s="44">
        <v>3.2</v>
      </c>
      <c r="I94" s="45" t="s">
        <v>60</v>
      </c>
      <c r="J94" s="45"/>
      <c r="K94" s="46"/>
      <c r="L94" s="46"/>
      <c r="M94" s="46">
        <f>H94*K94</f>
        <v>0</v>
      </c>
    </row>
    <row r="95" spans="1:13" s="49" customFormat="1" ht="12.75" customHeight="1">
      <c r="A95" s="47"/>
      <c r="B95" s="47"/>
      <c r="C95" s="47"/>
      <c r="D95" s="48" t="s">
        <v>114</v>
      </c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2.75" customHeight="1">
      <c r="A96" s="43">
        <v>22</v>
      </c>
      <c r="B96" s="44" t="s">
        <v>115</v>
      </c>
      <c r="C96" s="44"/>
      <c r="D96" s="44" t="s">
        <v>116</v>
      </c>
      <c r="E96" s="44"/>
      <c r="F96" s="44"/>
      <c r="G96" s="44"/>
      <c r="H96" s="44">
        <v>42.55</v>
      </c>
      <c r="I96" s="45" t="s">
        <v>60</v>
      </c>
      <c r="J96" s="45"/>
      <c r="K96" s="46"/>
      <c r="L96" s="46"/>
      <c r="M96" s="46">
        <f>H96*K96</f>
        <v>0</v>
      </c>
    </row>
    <row r="97" spans="1:13" s="49" customFormat="1" ht="12.75" customHeight="1">
      <c r="A97" s="47"/>
      <c r="B97" s="47"/>
      <c r="C97" s="47"/>
      <c r="D97" s="48" t="s">
        <v>117</v>
      </c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2.75" customHeight="1">
      <c r="A98" s="43">
        <v>23</v>
      </c>
      <c r="B98" s="44" t="s">
        <v>118</v>
      </c>
      <c r="C98" s="44"/>
      <c r="D98" s="44" t="s">
        <v>119</v>
      </c>
      <c r="E98" s="44"/>
      <c r="F98" s="44"/>
      <c r="G98" s="44"/>
      <c r="H98" s="44">
        <v>6.24</v>
      </c>
      <c r="I98" s="45" t="s">
        <v>90</v>
      </c>
      <c r="J98" s="45"/>
      <c r="K98" s="46"/>
      <c r="L98" s="46"/>
      <c r="M98" s="46">
        <f>H98*K98</f>
        <v>0</v>
      </c>
    </row>
    <row r="99" spans="1:13" s="49" customFormat="1" ht="12.75" customHeight="1">
      <c r="A99" s="47"/>
      <c r="B99" s="47"/>
      <c r="C99" s="47"/>
      <c r="D99" s="48" t="s">
        <v>120</v>
      </c>
      <c r="E99" s="48"/>
      <c r="F99" s="48"/>
      <c r="G99" s="48"/>
      <c r="H99" s="48"/>
      <c r="I99" s="48"/>
      <c r="J99" s="48"/>
      <c r="K99" s="48"/>
      <c r="L99" s="48"/>
      <c r="M99" s="48"/>
    </row>
    <row r="100" spans="1:13" s="42" customFormat="1" ht="12.75" customHeight="1">
      <c r="A100" s="39" t="s">
        <v>0</v>
      </c>
      <c r="B100" s="40" t="s">
        <v>121</v>
      </c>
      <c r="C100" s="40"/>
      <c r="D100" s="40"/>
      <c r="E100" s="40"/>
      <c r="F100" s="40"/>
      <c r="G100" s="40"/>
      <c r="H100" s="40"/>
      <c r="I100" s="40"/>
      <c r="J100" s="40"/>
      <c r="K100" s="41">
        <f>SUM(M101:M107)</f>
        <v>0</v>
      </c>
      <c r="L100" s="41"/>
      <c r="M100" s="41"/>
    </row>
    <row r="101" spans="1:13" ht="12.75" customHeight="1">
      <c r="A101" s="43">
        <v>24</v>
      </c>
      <c r="B101" s="44" t="s">
        <v>122</v>
      </c>
      <c r="C101" s="44"/>
      <c r="D101" s="44" t="s">
        <v>123</v>
      </c>
      <c r="E101" s="44"/>
      <c r="F101" s="44"/>
      <c r="G101" s="44"/>
      <c r="H101" s="44">
        <v>122.59</v>
      </c>
      <c r="I101" s="45" t="s">
        <v>90</v>
      </c>
      <c r="J101" s="45"/>
      <c r="K101" s="46"/>
      <c r="L101" s="46"/>
      <c r="M101" s="46">
        <f>H101*K101</f>
        <v>0</v>
      </c>
    </row>
    <row r="102" spans="1:13" s="49" customFormat="1" ht="12.75" customHeight="1">
      <c r="A102" s="47"/>
      <c r="B102" s="47"/>
      <c r="C102" s="47"/>
      <c r="D102" s="48" t="s">
        <v>124</v>
      </c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 customHeight="1">
      <c r="A103" s="43">
        <v>25</v>
      </c>
      <c r="B103" s="44" t="s">
        <v>125</v>
      </c>
      <c r="C103" s="44"/>
      <c r="D103" s="44" t="s">
        <v>126</v>
      </c>
      <c r="E103" s="44"/>
      <c r="F103" s="44"/>
      <c r="G103" s="44"/>
      <c r="H103" s="44">
        <v>24.07</v>
      </c>
      <c r="I103" s="45" t="s">
        <v>90</v>
      </c>
      <c r="J103" s="45"/>
      <c r="K103" s="46"/>
      <c r="L103" s="46"/>
      <c r="M103" s="46">
        <f>H103*K103</f>
        <v>0</v>
      </c>
    </row>
    <row r="104" spans="1:13" s="49" customFormat="1" ht="12.75" customHeight="1">
      <c r="A104" s="47"/>
      <c r="B104" s="47"/>
      <c r="C104" s="47"/>
      <c r="D104" s="48" t="s">
        <v>127</v>
      </c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 customHeight="1">
      <c r="A105" s="43">
        <v>26</v>
      </c>
      <c r="B105" s="44" t="s">
        <v>128</v>
      </c>
      <c r="C105" s="44"/>
      <c r="D105" s="44" t="s">
        <v>129</v>
      </c>
      <c r="E105" s="44"/>
      <c r="F105" s="44"/>
      <c r="G105" s="44"/>
      <c r="H105" s="44">
        <v>24.07</v>
      </c>
      <c r="I105" s="45" t="s">
        <v>90</v>
      </c>
      <c r="J105" s="45"/>
      <c r="K105" s="46"/>
      <c r="L105" s="46"/>
      <c r="M105" s="46">
        <f>H105*K105</f>
        <v>0</v>
      </c>
    </row>
    <row r="106" spans="1:13" s="49" customFormat="1" ht="12.75" customHeight="1">
      <c r="A106" s="47"/>
      <c r="B106" s="47"/>
      <c r="C106" s="47"/>
      <c r="D106" s="48" t="s">
        <v>127</v>
      </c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 customHeight="1">
      <c r="A107" s="43">
        <v>27</v>
      </c>
      <c r="B107" s="44" t="s">
        <v>130</v>
      </c>
      <c r="C107" s="44"/>
      <c r="D107" s="44" t="s">
        <v>131</v>
      </c>
      <c r="E107" s="44"/>
      <c r="F107" s="44"/>
      <c r="G107" s="44"/>
      <c r="H107" s="44">
        <v>99.54</v>
      </c>
      <c r="I107" s="45" t="s">
        <v>90</v>
      </c>
      <c r="J107" s="45"/>
      <c r="K107" s="46"/>
      <c r="L107" s="46"/>
      <c r="M107" s="46">
        <f>H107*K107</f>
        <v>0</v>
      </c>
    </row>
    <row r="108" spans="1:13" s="49" customFormat="1" ht="12.75" customHeight="1">
      <c r="A108" s="47"/>
      <c r="B108" s="47"/>
      <c r="C108" s="47"/>
      <c r="D108" s="48" t="s">
        <v>132</v>
      </c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s="42" customFormat="1" ht="12.75" customHeight="1">
      <c r="A109" s="39" t="s">
        <v>0</v>
      </c>
      <c r="B109" s="40" t="s">
        <v>133</v>
      </c>
      <c r="C109" s="40"/>
      <c r="D109" s="40"/>
      <c r="E109" s="40"/>
      <c r="F109" s="40"/>
      <c r="G109" s="40"/>
      <c r="H109" s="40"/>
      <c r="I109" s="40"/>
      <c r="J109" s="40"/>
      <c r="K109" s="41">
        <f>SUM(M110:M115)</f>
        <v>0</v>
      </c>
      <c r="L109" s="41"/>
      <c r="M109" s="41"/>
    </row>
    <row r="110" spans="1:13" ht="12.75" customHeight="1">
      <c r="A110" s="43">
        <v>28</v>
      </c>
      <c r="B110" s="44" t="s">
        <v>134</v>
      </c>
      <c r="C110" s="44"/>
      <c r="D110" s="44" t="s">
        <v>135</v>
      </c>
      <c r="E110" s="44"/>
      <c r="F110" s="44"/>
      <c r="G110" s="44"/>
      <c r="H110" s="44">
        <v>83</v>
      </c>
      <c r="I110" s="45" t="s">
        <v>136</v>
      </c>
      <c r="J110" s="45"/>
      <c r="K110" s="46"/>
      <c r="L110" s="46"/>
      <c r="M110" s="46">
        <f>H110*K110</f>
        <v>0</v>
      </c>
    </row>
    <row r="111" spans="1:13" s="49" customFormat="1" ht="12.75" customHeight="1">
      <c r="A111" s="47"/>
      <c r="B111" s="47"/>
      <c r="C111" s="47"/>
      <c r="D111" s="48" t="s">
        <v>137</v>
      </c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ht="12.75" customHeight="1">
      <c r="A112" s="43">
        <v>29</v>
      </c>
      <c r="B112" s="44" t="s">
        <v>138</v>
      </c>
      <c r="C112" s="44"/>
      <c r="D112" s="44" t="s">
        <v>139</v>
      </c>
      <c r="E112" s="44"/>
      <c r="F112" s="44"/>
      <c r="G112" s="44"/>
      <c r="H112" s="44">
        <v>95.45</v>
      </c>
      <c r="I112" s="45" t="s">
        <v>136</v>
      </c>
      <c r="J112" s="45"/>
      <c r="K112" s="46"/>
      <c r="L112" s="46"/>
      <c r="M112" s="46">
        <f>H112*K112</f>
        <v>0</v>
      </c>
    </row>
    <row r="113" spans="1:13" s="49" customFormat="1" ht="12.75" customHeight="1">
      <c r="A113" s="47"/>
      <c r="B113" s="47"/>
      <c r="C113" s="47"/>
      <c r="D113" s="48" t="s">
        <v>140</v>
      </c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ht="12.75" customHeight="1">
      <c r="A114" s="50">
        <v>30</v>
      </c>
      <c r="B114" s="51" t="s">
        <v>141</v>
      </c>
      <c r="C114" s="51"/>
      <c r="D114" s="51" t="s">
        <v>142</v>
      </c>
      <c r="E114" s="51"/>
      <c r="F114" s="51"/>
      <c r="G114" s="51"/>
      <c r="H114" s="51">
        <v>4</v>
      </c>
      <c r="I114" s="52" t="s">
        <v>94</v>
      </c>
      <c r="J114" s="52"/>
      <c r="K114" s="53"/>
      <c r="L114" s="53"/>
      <c r="M114" s="46">
        <f>H114*K114</f>
        <v>0</v>
      </c>
    </row>
    <row r="115" spans="1:13" ht="12.75" customHeight="1">
      <c r="A115" s="43">
        <v>31</v>
      </c>
      <c r="B115" s="44" t="s">
        <v>143</v>
      </c>
      <c r="C115" s="44"/>
      <c r="D115" s="44" t="s">
        <v>144</v>
      </c>
      <c r="E115" s="44"/>
      <c r="F115" s="44"/>
      <c r="G115" s="44"/>
      <c r="H115" s="44">
        <v>1.96</v>
      </c>
      <c r="I115" s="45" t="s">
        <v>136</v>
      </c>
      <c r="J115" s="45"/>
      <c r="K115" s="46"/>
      <c r="L115" s="46"/>
      <c r="M115" s="46">
        <f>H115*K115</f>
        <v>0</v>
      </c>
    </row>
    <row r="116" spans="1:13" s="49" customFormat="1" ht="12.75" customHeight="1">
      <c r="A116" s="47"/>
      <c r="B116" s="47"/>
      <c r="C116" s="47"/>
      <c r="D116" s="48" t="s">
        <v>145</v>
      </c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s="42" customFormat="1" ht="12.75" customHeight="1">
      <c r="A117" s="39" t="s">
        <v>0</v>
      </c>
      <c r="B117" s="40" t="s">
        <v>146</v>
      </c>
      <c r="C117" s="40"/>
      <c r="D117" s="40"/>
      <c r="E117" s="40"/>
      <c r="F117" s="40"/>
      <c r="G117" s="40"/>
      <c r="H117" s="40"/>
      <c r="I117" s="40"/>
      <c r="J117" s="40"/>
      <c r="K117" s="41">
        <f>SUM(M118:M136)</f>
        <v>0</v>
      </c>
      <c r="L117" s="41"/>
      <c r="M117" s="41"/>
    </row>
    <row r="118" spans="1:13" ht="12.75" customHeight="1">
      <c r="A118" s="43">
        <v>32</v>
      </c>
      <c r="B118" s="44" t="s">
        <v>147</v>
      </c>
      <c r="C118" s="44"/>
      <c r="D118" s="44" t="s">
        <v>148</v>
      </c>
      <c r="E118" s="44"/>
      <c r="F118" s="44"/>
      <c r="G118" s="44"/>
      <c r="H118" s="44">
        <v>1.87</v>
      </c>
      <c r="I118" s="45" t="s">
        <v>60</v>
      </c>
      <c r="J118" s="45"/>
      <c r="K118" s="46"/>
      <c r="L118" s="46"/>
      <c r="M118" s="46">
        <f>H118*K118</f>
        <v>0</v>
      </c>
    </row>
    <row r="119" spans="1:13" s="49" customFormat="1" ht="12.75" customHeight="1">
      <c r="A119" s="47"/>
      <c r="B119" s="47"/>
      <c r="C119" s="47"/>
      <c r="D119" s="48" t="s">
        <v>149</v>
      </c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3" ht="12.75" customHeight="1">
      <c r="A120" s="43">
        <v>33</v>
      </c>
      <c r="B120" s="44" t="s">
        <v>150</v>
      </c>
      <c r="C120" s="44"/>
      <c r="D120" s="44" t="s">
        <v>151</v>
      </c>
      <c r="E120" s="44"/>
      <c r="F120" s="44"/>
      <c r="G120" s="44"/>
      <c r="H120" s="44">
        <v>4.8</v>
      </c>
      <c r="I120" s="45" t="s">
        <v>90</v>
      </c>
      <c r="J120" s="45"/>
      <c r="K120" s="46"/>
      <c r="L120" s="46"/>
      <c r="M120" s="46">
        <f>H120*K120</f>
        <v>0</v>
      </c>
    </row>
    <row r="121" spans="1:13" s="49" customFormat="1" ht="12.75" customHeight="1">
      <c r="A121" s="47"/>
      <c r="B121" s="47"/>
      <c r="C121" s="47"/>
      <c r="D121" s="48" t="s">
        <v>152</v>
      </c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1:13" ht="12.75" customHeight="1">
      <c r="A122" s="43">
        <v>34</v>
      </c>
      <c r="B122" s="44" t="s">
        <v>153</v>
      </c>
      <c r="C122" s="44"/>
      <c r="D122" s="44" t="s">
        <v>154</v>
      </c>
      <c r="E122" s="44"/>
      <c r="F122" s="44"/>
      <c r="G122" s="44"/>
      <c r="H122" s="44">
        <v>4.72</v>
      </c>
      <c r="I122" s="45" t="s">
        <v>60</v>
      </c>
      <c r="J122" s="45"/>
      <c r="K122" s="46"/>
      <c r="L122" s="46"/>
      <c r="M122" s="46">
        <f>H122*K122</f>
        <v>0</v>
      </c>
    </row>
    <row r="123" spans="1:13" s="49" customFormat="1" ht="12.75" customHeight="1">
      <c r="A123" s="47"/>
      <c r="B123" s="47"/>
      <c r="C123" s="47"/>
      <c r="D123" s="48" t="s">
        <v>155</v>
      </c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1:13" ht="12.75" customHeight="1">
      <c r="A124" s="43">
        <v>35</v>
      </c>
      <c r="B124" s="44" t="s">
        <v>156</v>
      </c>
      <c r="C124" s="44"/>
      <c r="D124" s="44" t="s">
        <v>157</v>
      </c>
      <c r="E124" s="44"/>
      <c r="F124" s="44"/>
      <c r="G124" s="44"/>
      <c r="H124" s="44">
        <v>43.68</v>
      </c>
      <c r="I124" s="45" t="s">
        <v>158</v>
      </c>
      <c r="J124" s="45"/>
      <c r="K124" s="46"/>
      <c r="L124" s="46"/>
      <c r="M124" s="46">
        <f>H124*K124</f>
        <v>0</v>
      </c>
    </row>
    <row r="125" spans="1:13" s="49" customFormat="1" ht="12.75" customHeight="1">
      <c r="A125" s="47"/>
      <c r="B125" s="47"/>
      <c r="C125" s="47"/>
      <c r="D125" s="48" t="s">
        <v>159</v>
      </c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1:13" ht="12.75" customHeight="1">
      <c r="A126" s="43">
        <v>36</v>
      </c>
      <c r="B126" s="44" t="s">
        <v>160</v>
      </c>
      <c r="C126" s="44"/>
      <c r="D126" s="44" t="s">
        <v>161</v>
      </c>
      <c r="E126" s="44"/>
      <c r="F126" s="44"/>
      <c r="G126" s="44"/>
      <c r="H126" s="44">
        <v>43.68</v>
      </c>
      <c r="I126" s="45" t="s">
        <v>158</v>
      </c>
      <c r="J126" s="45"/>
      <c r="K126" s="46"/>
      <c r="L126" s="46"/>
      <c r="M126" s="46">
        <f>H126*K126</f>
        <v>0</v>
      </c>
    </row>
    <row r="127" spans="1:13" s="49" customFormat="1" ht="12.75" customHeight="1">
      <c r="A127" s="47"/>
      <c r="B127" s="47"/>
      <c r="C127" s="47"/>
      <c r="D127" s="48" t="s">
        <v>159</v>
      </c>
      <c r="E127" s="48"/>
      <c r="F127" s="48"/>
      <c r="G127" s="48"/>
      <c r="H127" s="48"/>
      <c r="I127" s="48"/>
      <c r="J127" s="48"/>
      <c r="K127" s="48"/>
      <c r="L127" s="48"/>
      <c r="M127" s="48"/>
    </row>
    <row r="128" spans="1:13" ht="12.75" customHeight="1">
      <c r="A128" s="43">
        <v>37</v>
      </c>
      <c r="B128" s="44" t="s">
        <v>162</v>
      </c>
      <c r="C128" s="44"/>
      <c r="D128" s="44" t="s">
        <v>163</v>
      </c>
      <c r="E128" s="44"/>
      <c r="F128" s="44"/>
      <c r="G128" s="44"/>
      <c r="H128" s="44">
        <v>43.68</v>
      </c>
      <c r="I128" s="45" t="s">
        <v>158</v>
      </c>
      <c r="J128" s="45"/>
      <c r="K128" s="46"/>
      <c r="L128" s="46"/>
      <c r="M128" s="46">
        <f>H128*K128</f>
        <v>0</v>
      </c>
    </row>
    <row r="129" spans="1:13" s="49" customFormat="1" ht="12.75" customHeight="1">
      <c r="A129" s="47"/>
      <c r="B129" s="47"/>
      <c r="C129" s="47"/>
      <c r="D129" s="48" t="s">
        <v>159</v>
      </c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ht="12.75" customHeight="1">
      <c r="A130" s="43">
        <v>38</v>
      </c>
      <c r="B130" s="44" t="s">
        <v>164</v>
      </c>
      <c r="C130" s="44"/>
      <c r="D130" s="44" t="s">
        <v>165</v>
      </c>
      <c r="E130" s="44"/>
      <c r="F130" s="44"/>
      <c r="G130" s="44"/>
      <c r="H130" s="44">
        <v>611.47</v>
      </c>
      <c r="I130" s="45" t="s">
        <v>158</v>
      </c>
      <c r="J130" s="45"/>
      <c r="K130" s="46"/>
      <c r="L130" s="46"/>
      <c r="M130" s="46">
        <f>H130*K130</f>
        <v>0</v>
      </c>
    </row>
    <row r="131" spans="1:13" s="49" customFormat="1" ht="12.75" customHeight="1">
      <c r="A131" s="47"/>
      <c r="B131" s="47"/>
      <c r="C131" s="47"/>
      <c r="D131" s="48" t="s">
        <v>166</v>
      </c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13" ht="12.75" customHeight="1">
      <c r="A132" s="43">
        <v>39</v>
      </c>
      <c r="B132" s="44" t="s">
        <v>167</v>
      </c>
      <c r="C132" s="44"/>
      <c r="D132" s="44" t="s">
        <v>168</v>
      </c>
      <c r="E132" s="44"/>
      <c r="F132" s="44"/>
      <c r="G132" s="44"/>
      <c r="H132" s="44">
        <v>43.68</v>
      </c>
      <c r="I132" s="45" t="s">
        <v>158</v>
      </c>
      <c r="J132" s="45"/>
      <c r="K132" s="46"/>
      <c r="L132" s="46"/>
      <c r="M132" s="46">
        <f>H132*K132</f>
        <v>0</v>
      </c>
    </row>
    <row r="133" spans="1:13" s="49" customFormat="1" ht="12.75" customHeight="1">
      <c r="A133" s="47"/>
      <c r="B133" s="47"/>
      <c r="C133" s="47"/>
      <c r="D133" s="48" t="s">
        <v>159</v>
      </c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13" ht="12.75" customHeight="1">
      <c r="A134" s="43">
        <v>40</v>
      </c>
      <c r="B134" s="44" t="s">
        <v>169</v>
      </c>
      <c r="C134" s="44"/>
      <c r="D134" s="44" t="s">
        <v>170</v>
      </c>
      <c r="E134" s="44"/>
      <c r="F134" s="44"/>
      <c r="G134" s="44"/>
      <c r="H134" s="44">
        <v>43.68</v>
      </c>
      <c r="I134" s="45" t="s">
        <v>158</v>
      </c>
      <c r="J134" s="45"/>
      <c r="K134" s="46"/>
      <c r="L134" s="46"/>
      <c r="M134" s="46">
        <f>H134*K134</f>
        <v>0</v>
      </c>
    </row>
    <row r="135" spans="1:13" s="49" customFormat="1" ht="12.75" customHeight="1">
      <c r="A135" s="47"/>
      <c r="B135" s="47"/>
      <c r="C135" s="47"/>
      <c r="D135" s="48" t="s">
        <v>159</v>
      </c>
      <c r="E135" s="48"/>
      <c r="F135" s="48"/>
      <c r="G135" s="48"/>
      <c r="H135" s="48"/>
      <c r="I135" s="48"/>
      <c r="J135" s="48"/>
      <c r="K135" s="48"/>
      <c r="L135" s="48"/>
      <c r="M135" s="48"/>
    </row>
    <row r="136" spans="1:13" ht="12.75" customHeight="1">
      <c r="A136" s="43">
        <v>41</v>
      </c>
      <c r="B136" s="44" t="s">
        <v>171</v>
      </c>
      <c r="C136" s="44"/>
      <c r="D136" s="44" t="s">
        <v>172</v>
      </c>
      <c r="E136" s="44"/>
      <c r="F136" s="44"/>
      <c r="G136" s="44"/>
      <c r="H136" s="44">
        <v>87.35</v>
      </c>
      <c r="I136" s="45" t="s">
        <v>158</v>
      </c>
      <c r="J136" s="45"/>
      <c r="K136" s="46"/>
      <c r="L136" s="46"/>
      <c r="M136" s="46">
        <f>H136*K136</f>
        <v>0</v>
      </c>
    </row>
    <row r="137" spans="1:13" s="49" customFormat="1" ht="12.75" customHeight="1">
      <c r="A137" s="47"/>
      <c r="B137" s="47"/>
      <c r="C137" s="47"/>
      <c r="D137" s="48" t="s">
        <v>173</v>
      </c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1:13" s="42" customFormat="1" ht="12.75" customHeight="1">
      <c r="A138" s="39" t="s">
        <v>0</v>
      </c>
      <c r="B138" s="40" t="s">
        <v>174</v>
      </c>
      <c r="C138" s="40"/>
      <c r="D138" s="40"/>
      <c r="E138" s="40"/>
      <c r="F138" s="40"/>
      <c r="G138" s="40"/>
      <c r="H138" s="40"/>
      <c r="I138" s="40"/>
      <c r="J138" s="40"/>
      <c r="K138" s="41">
        <f>SUM(M139)</f>
        <v>0</v>
      </c>
      <c r="L138" s="41"/>
      <c r="M138" s="41"/>
    </row>
    <row r="139" spans="1:13" ht="12.75" customHeight="1">
      <c r="A139" s="43">
        <v>42</v>
      </c>
      <c r="B139" s="44" t="s">
        <v>175</v>
      </c>
      <c r="C139" s="44"/>
      <c r="D139" s="44" t="s">
        <v>176</v>
      </c>
      <c r="E139" s="44"/>
      <c r="F139" s="44"/>
      <c r="G139" s="44"/>
      <c r="H139" s="44">
        <v>58.8</v>
      </c>
      <c r="I139" s="45" t="s">
        <v>90</v>
      </c>
      <c r="J139" s="45"/>
      <c r="K139" s="46"/>
      <c r="L139" s="46"/>
      <c r="M139" s="46">
        <f>H139*K139</f>
        <v>0</v>
      </c>
    </row>
    <row r="140" spans="1:13" s="49" customFormat="1" ht="12.75" customHeight="1">
      <c r="A140" s="47"/>
      <c r="B140" s="47"/>
      <c r="C140" s="47"/>
      <c r="D140" s="48" t="s">
        <v>177</v>
      </c>
      <c r="E140" s="48"/>
      <c r="F140" s="48"/>
      <c r="G140" s="48"/>
      <c r="H140" s="48"/>
      <c r="I140" s="48"/>
      <c r="J140" s="48"/>
      <c r="K140" s="48"/>
      <c r="L140" s="48"/>
      <c r="M140" s="48"/>
    </row>
    <row r="141" spans="1:13" s="42" customFormat="1" ht="12.75" customHeight="1">
      <c r="A141" s="39" t="s">
        <v>0</v>
      </c>
      <c r="B141" s="40" t="s">
        <v>178</v>
      </c>
      <c r="C141" s="40"/>
      <c r="D141" s="40"/>
      <c r="E141" s="40"/>
      <c r="F141" s="40"/>
      <c r="G141" s="40"/>
      <c r="H141" s="40"/>
      <c r="I141" s="40"/>
      <c r="J141" s="40"/>
      <c r="K141" s="41">
        <f>SUM(M142:M146)</f>
        <v>0</v>
      </c>
      <c r="L141" s="41"/>
      <c r="M141" s="41"/>
    </row>
    <row r="142" spans="1:13" ht="12.75" customHeight="1">
      <c r="A142" s="43">
        <v>43</v>
      </c>
      <c r="B142" s="44" t="s">
        <v>179</v>
      </c>
      <c r="C142" s="44"/>
      <c r="D142" s="44" t="s">
        <v>180</v>
      </c>
      <c r="E142" s="44"/>
      <c r="F142" s="44"/>
      <c r="G142" s="44"/>
      <c r="H142" s="44">
        <v>104.56</v>
      </c>
      <c r="I142" s="45" t="s">
        <v>181</v>
      </c>
      <c r="J142" s="45"/>
      <c r="K142" s="46"/>
      <c r="L142" s="46"/>
      <c r="M142" s="46">
        <f>H142*K142</f>
        <v>0</v>
      </c>
    </row>
    <row r="143" spans="1:13" s="49" customFormat="1" ht="12.75" customHeight="1">
      <c r="A143" s="47"/>
      <c r="B143" s="47"/>
      <c r="C143" s="47"/>
      <c r="D143" s="48" t="s">
        <v>182</v>
      </c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12.75" customHeight="1">
      <c r="A144" s="43">
        <v>44</v>
      </c>
      <c r="B144" s="44" t="s">
        <v>179</v>
      </c>
      <c r="C144" s="44"/>
      <c r="D144" s="44" t="s">
        <v>183</v>
      </c>
      <c r="E144" s="44"/>
      <c r="F144" s="44"/>
      <c r="G144" s="44"/>
      <c r="H144" s="44">
        <v>321.85</v>
      </c>
      <c r="I144" s="45" t="s">
        <v>181</v>
      </c>
      <c r="J144" s="45"/>
      <c r="K144" s="46"/>
      <c r="L144" s="46"/>
      <c r="M144" s="46">
        <f>H144*K144</f>
        <v>0</v>
      </c>
    </row>
    <row r="145" spans="1:13" s="49" customFormat="1" ht="12.75" customHeight="1">
      <c r="A145" s="47"/>
      <c r="B145" s="47"/>
      <c r="C145" s="47"/>
      <c r="D145" s="48" t="s">
        <v>184</v>
      </c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ht="12.75" customHeight="1">
      <c r="A146" s="50">
        <v>45</v>
      </c>
      <c r="B146" s="51" t="s">
        <v>185</v>
      </c>
      <c r="C146" s="51"/>
      <c r="D146" s="51" t="s">
        <v>186</v>
      </c>
      <c r="E146" s="51"/>
      <c r="F146" s="51"/>
      <c r="G146" s="51"/>
      <c r="H146" s="51">
        <v>1</v>
      </c>
      <c r="I146" s="52" t="s">
        <v>94</v>
      </c>
      <c r="J146" s="52"/>
      <c r="K146" s="53"/>
      <c r="L146" s="53"/>
      <c r="M146" s="46">
        <f>H146*K146</f>
        <v>0</v>
      </c>
    </row>
    <row r="147" spans="1:13" s="42" customFormat="1" ht="12.75" customHeight="1">
      <c r="A147" s="39" t="s">
        <v>0</v>
      </c>
      <c r="B147" s="40" t="s">
        <v>187</v>
      </c>
      <c r="C147" s="40"/>
      <c r="D147" s="40"/>
      <c r="E147" s="40"/>
      <c r="F147" s="40"/>
      <c r="G147" s="40"/>
      <c r="H147" s="40"/>
      <c r="I147" s="40"/>
      <c r="J147" s="40"/>
      <c r="K147" s="41">
        <f>SUM(M148)</f>
        <v>0</v>
      </c>
      <c r="L147" s="41"/>
      <c r="M147" s="41"/>
    </row>
    <row r="148" spans="1:13" ht="12.75" customHeight="1">
      <c r="A148" s="43">
        <v>46</v>
      </c>
      <c r="B148" s="44" t="s">
        <v>188</v>
      </c>
      <c r="C148" s="44"/>
      <c r="D148" s="44" t="s">
        <v>189</v>
      </c>
      <c r="E148" s="44"/>
      <c r="F148" s="44"/>
      <c r="G148" s="44"/>
      <c r="H148" s="44">
        <v>11.62</v>
      </c>
      <c r="I148" s="45" t="s">
        <v>90</v>
      </c>
      <c r="J148" s="45"/>
      <c r="K148" s="46"/>
      <c r="L148" s="46"/>
      <c r="M148" s="46">
        <f>H148*K148</f>
        <v>0</v>
      </c>
    </row>
    <row r="149" spans="1:13" s="49" customFormat="1" ht="12.75" customHeight="1">
      <c r="A149" s="54"/>
      <c r="B149" s="54"/>
      <c r="C149" s="54"/>
      <c r="D149" s="48" t="s">
        <v>190</v>
      </c>
      <c r="E149" s="48"/>
      <c r="F149" s="48"/>
      <c r="G149" s="48"/>
      <c r="H149" s="48"/>
      <c r="I149" s="48"/>
      <c r="J149" s="48"/>
      <c r="K149" s="48"/>
      <c r="L149" s="48"/>
      <c r="M149" s="48"/>
    </row>
    <row r="150" spans="1:13" s="21" customFormat="1" ht="12.75" customHeight="1">
      <c r="A150" s="55" t="s">
        <v>191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6">
        <f>K51+K84+K89+K100+K109+K117+K138+K141+K147</f>
        <v>0</v>
      </c>
      <c r="L150" s="56"/>
      <c r="M150" s="56"/>
    </row>
    <row r="152" ht="12.75">
      <c r="A152" s="57"/>
    </row>
    <row r="153" spans="1:13" ht="12.75" customHeight="1">
      <c r="A153" s="58" t="s">
        <v>192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</sheetData>
  <sheetProtection selectLockedCells="1" selectUnlockedCells="1"/>
  <mergeCells count="359">
    <mergeCell ref="A1:F1"/>
    <mergeCell ref="G1:J1"/>
    <mergeCell ref="A2:M2"/>
    <mergeCell ref="A4:C4"/>
    <mergeCell ref="D4:M4"/>
    <mergeCell ref="A5:C5"/>
    <mergeCell ref="D5:M5"/>
    <mergeCell ref="A6:C7"/>
    <mergeCell ref="D6:M6"/>
    <mergeCell ref="D7:M7"/>
    <mergeCell ref="A8:C8"/>
    <mergeCell ref="D8:M8"/>
    <mergeCell ref="A9:C9"/>
    <mergeCell ref="D9:M9"/>
    <mergeCell ref="A10:C10"/>
    <mergeCell ref="D10:M10"/>
    <mergeCell ref="A11:C11"/>
    <mergeCell ref="D11:M11"/>
    <mergeCell ref="A12:C12"/>
    <mergeCell ref="D12:M12"/>
    <mergeCell ref="A13:D13"/>
    <mergeCell ref="A15:M15"/>
    <mergeCell ref="A18:F18"/>
    <mergeCell ref="A19:F19"/>
    <mergeCell ref="A20:F20"/>
    <mergeCell ref="A21:F21"/>
    <mergeCell ref="A22:F22"/>
    <mergeCell ref="A23:F23"/>
    <mergeCell ref="A26:M26"/>
    <mergeCell ref="A28:B28"/>
    <mergeCell ref="C28:I28"/>
    <mergeCell ref="J28:M28"/>
    <mergeCell ref="A29:B29"/>
    <mergeCell ref="C29:I29"/>
    <mergeCell ref="J29:M29"/>
    <mergeCell ref="A30:B30"/>
    <mergeCell ref="C30:I30"/>
    <mergeCell ref="J30:M30"/>
    <mergeCell ref="A31:B31"/>
    <mergeCell ref="C31:I31"/>
    <mergeCell ref="J31:M31"/>
    <mergeCell ref="A32:B32"/>
    <mergeCell ref="C32:I32"/>
    <mergeCell ref="J32:M32"/>
    <mergeCell ref="A33:B33"/>
    <mergeCell ref="C33:I33"/>
    <mergeCell ref="J33:M33"/>
    <mergeCell ref="A34:B34"/>
    <mergeCell ref="C34:I34"/>
    <mergeCell ref="J34:M34"/>
    <mergeCell ref="A35:B35"/>
    <mergeCell ref="C35:I35"/>
    <mergeCell ref="J35:M35"/>
    <mergeCell ref="A36:B36"/>
    <mergeCell ref="C36:I36"/>
    <mergeCell ref="J36:M36"/>
    <mergeCell ref="A37:B37"/>
    <mergeCell ref="C37:I37"/>
    <mergeCell ref="J37:M37"/>
    <mergeCell ref="J42:M42"/>
    <mergeCell ref="C43:I43"/>
    <mergeCell ref="A48:M48"/>
    <mergeCell ref="B50:C50"/>
    <mergeCell ref="D50:G50"/>
    <mergeCell ref="I50:J50"/>
    <mergeCell ref="K50:L50"/>
    <mergeCell ref="B51:J51"/>
    <mergeCell ref="K51:M51"/>
    <mergeCell ref="B52:C52"/>
    <mergeCell ref="D52:G52"/>
    <mergeCell ref="I52:J52"/>
    <mergeCell ref="K52:L52"/>
    <mergeCell ref="A53:C53"/>
    <mergeCell ref="D53:M53"/>
    <mergeCell ref="B54:C54"/>
    <mergeCell ref="D54:G54"/>
    <mergeCell ref="I54:J54"/>
    <mergeCell ref="K54:L54"/>
    <mergeCell ref="A55:C55"/>
    <mergeCell ref="D55:M55"/>
    <mergeCell ref="B56:C56"/>
    <mergeCell ref="D56:G56"/>
    <mergeCell ref="I56:J56"/>
    <mergeCell ref="K56:L56"/>
    <mergeCell ref="A57:C57"/>
    <mergeCell ref="D57:M57"/>
    <mergeCell ref="B58:C58"/>
    <mergeCell ref="D58:G58"/>
    <mergeCell ref="I58:J58"/>
    <mergeCell ref="K58:L58"/>
    <mergeCell ref="A59:C59"/>
    <mergeCell ref="D59:M59"/>
    <mergeCell ref="B60:C60"/>
    <mergeCell ref="D60:G60"/>
    <mergeCell ref="I60:J60"/>
    <mergeCell ref="K60:L60"/>
    <mergeCell ref="A61:C61"/>
    <mergeCell ref="D61:M61"/>
    <mergeCell ref="B62:C62"/>
    <mergeCell ref="D62:G62"/>
    <mergeCell ref="I62:J62"/>
    <mergeCell ref="K62:L62"/>
    <mergeCell ref="A63:C63"/>
    <mergeCell ref="D63:M63"/>
    <mergeCell ref="B64:C64"/>
    <mergeCell ref="D64:G64"/>
    <mergeCell ref="I64:J64"/>
    <mergeCell ref="K64:L64"/>
    <mergeCell ref="A65:C65"/>
    <mergeCell ref="D65:M65"/>
    <mergeCell ref="B66:C66"/>
    <mergeCell ref="D66:G66"/>
    <mergeCell ref="I66:J66"/>
    <mergeCell ref="K66:L66"/>
    <mergeCell ref="A67:C67"/>
    <mergeCell ref="D67:M67"/>
    <mergeCell ref="B68:C68"/>
    <mergeCell ref="D68:G68"/>
    <mergeCell ref="I68:J68"/>
    <mergeCell ref="K68:L68"/>
    <mergeCell ref="A69:C69"/>
    <mergeCell ref="D69:M69"/>
    <mergeCell ref="B70:C70"/>
    <mergeCell ref="D70:G70"/>
    <mergeCell ref="I70:J70"/>
    <mergeCell ref="K70:L70"/>
    <mergeCell ref="A71:C71"/>
    <mergeCell ref="D71:M71"/>
    <mergeCell ref="B72:C72"/>
    <mergeCell ref="D72:G72"/>
    <mergeCell ref="I72:J72"/>
    <mergeCell ref="K72:L72"/>
    <mergeCell ref="A73:C73"/>
    <mergeCell ref="D73:M73"/>
    <mergeCell ref="B74:C74"/>
    <mergeCell ref="D74:G74"/>
    <mergeCell ref="I74:J74"/>
    <mergeCell ref="K74:L74"/>
    <mergeCell ref="A75:C75"/>
    <mergeCell ref="D75:M75"/>
    <mergeCell ref="B76:C76"/>
    <mergeCell ref="D76:G76"/>
    <mergeCell ref="I76:J76"/>
    <mergeCell ref="K76:L76"/>
    <mergeCell ref="A77:C77"/>
    <mergeCell ref="D77:M77"/>
    <mergeCell ref="B78:C78"/>
    <mergeCell ref="D78:G78"/>
    <mergeCell ref="I78:J78"/>
    <mergeCell ref="K78:L78"/>
    <mergeCell ref="A79:C79"/>
    <mergeCell ref="D79:M79"/>
    <mergeCell ref="B80:C80"/>
    <mergeCell ref="D80:G80"/>
    <mergeCell ref="I80:J80"/>
    <mergeCell ref="K80:L80"/>
    <mergeCell ref="A81:C81"/>
    <mergeCell ref="D81:M81"/>
    <mergeCell ref="B82:C82"/>
    <mergeCell ref="D82:G82"/>
    <mergeCell ref="I82:J82"/>
    <mergeCell ref="K82:L82"/>
    <mergeCell ref="A83:C83"/>
    <mergeCell ref="D83:M83"/>
    <mergeCell ref="B84:J84"/>
    <mergeCell ref="K84:M84"/>
    <mergeCell ref="B85:C85"/>
    <mergeCell ref="D85:G85"/>
    <mergeCell ref="I85:J85"/>
    <mergeCell ref="K85:L85"/>
    <mergeCell ref="A86:C86"/>
    <mergeCell ref="D86:M86"/>
    <mergeCell ref="B87:C87"/>
    <mergeCell ref="D87:G87"/>
    <mergeCell ref="I87:J87"/>
    <mergeCell ref="K87:L87"/>
    <mergeCell ref="A88:C88"/>
    <mergeCell ref="D88:M88"/>
    <mergeCell ref="B89:J89"/>
    <mergeCell ref="K89:M89"/>
    <mergeCell ref="B90:C90"/>
    <mergeCell ref="D90:G90"/>
    <mergeCell ref="I90:J90"/>
    <mergeCell ref="K90:L90"/>
    <mergeCell ref="A91:C91"/>
    <mergeCell ref="D91:M91"/>
    <mergeCell ref="B92:C92"/>
    <mergeCell ref="D92:G92"/>
    <mergeCell ref="I92:J92"/>
    <mergeCell ref="K92:L92"/>
    <mergeCell ref="A93:C93"/>
    <mergeCell ref="D93:M93"/>
    <mergeCell ref="B94:C94"/>
    <mergeCell ref="D94:G94"/>
    <mergeCell ref="I94:J94"/>
    <mergeCell ref="K94:L94"/>
    <mergeCell ref="A95:C95"/>
    <mergeCell ref="D95:M95"/>
    <mergeCell ref="B96:C96"/>
    <mergeCell ref="D96:G96"/>
    <mergeCell ref="I96:J96"/>
    <mergeCell ref="K96:L96"/>
    <mergeCell ref="A97:C97"/>
    <mergeCell ref="D97:M97"/>
    <mergeCell ref="B98:C98"/>
    <mergeCell ref="D98:G98"/>
    <mergeCell ref="I98:J98"/>
    <mergeCell ref="K98:L98"/>
    <mergeCell ref="A99:C99"/>
    <mergeCell ref="D99:M99"/>
    <mergeCell ref="B100:J100"/>
    <mergeCell ref="K100:M100"/>
    <mergeCell ref="B101:C101"/>
    <mergeCell ref="D101:G101"/>
    <mergeCell ref="I101:J101"/>
    <mergeCell ref="K101:L101"/>
    <mergeCell ref="A102:C102"/>
    <mergeCell ref="D102:M102"/>
    <mergeCell ref="B103:C103"/>
    <mergeCell ref="D103:G103"/>
    <mergeCell ref="I103:J103"/>
    <mergeCell ref="K103:L103"/>
    <mergeCell ref="A104:C104"/>
    <mergeCell ref="D104:M104"/>
    <mergeCell ref="B105:C105"/>
    <mergeCell ref="D105:G105"/>
    <mergeCell ref="I105:J105"/>
    <mergeCell ref="K105:L105"/>
    <mergeCell ref="A106:C106"/>
    <mergeCell ref="D106:M106"/>
    <mergeCell ref="B107:C107"/>
    <mergeCell ref="D107:G107"/>
    <mergeCell ref="I107:J107"/>
    <mergeCell ref="K107:L107"/>
    <mergeCell ref="A108:C108"/>
    <mergeCell ref="D108:M108"/>
    <mergeCell ref="B109:J109"/>
    <mergeCell ref="K109:M109"/>
    <mergeCell ref="B110:C110"/>
    <mergeCell ref="D110:G110"/>
    <mergeCell ref="I110:J110"/>
    <mergeCell ref="K110:L110"/>
    <mergeCell ref="A111:C111"/>
    <mergeCell ref="D111:M111"/>
    <mergeCell ref="B112:C112"/>
    <mergeCell ref="D112:G112"/>
    <mergeCell ref="I112:J112"/>
    <mergeCell ref="K112:L112"/>
    <mergeCell ref="A113:C113"/>
    <mergeCell ref="D113:M113"/>
    <mergeCell ref="B114:C114"/>
    <mergeCell ref="D114:G114"/>
    <mergeCell ref="I114:J114"/>
    <mergeCell ref="K114:L114"/>
    <mergeCell ref="B115:C115"/>
    <mergeCell ref="D115:G115"/>
    <mergeCell ref="I115:J115"/>
    <mergeCell ref="K115:L115"/>
    <mergeCell ref="A116:C116"/>
    <mergeCell ref="D116:M116"/>
    <mergeCell ref="B117:J117"/>
    <mergeCell ref="K117:M117"/>
    <mergeCell ref="B118:C118"/>
    <mergeCell ref="D118:G118"/>
    <mergeCell ref="I118:J118"/>
    <mergeCell ref="K118:L118"/>
    <mergeCell ref="A119:C119"/>
    <mergeCell ref="D119:M119"/>
    <mergeCell ref="B120:C120"/>
    <mergeCell ref="D120:G120"/>
    <mergeCell ref="I120:J120"/>
    <mergeCell ref="K120:L120"/>
    <mergeCell ref="A121:C121"/>
    <mergeCell ref="D121:M121"/>
    <mergeCell ref="B122:C122"/>
    <mergeCell ref="D122:G122"/>
    <mergeCell ref="I122:J122"/>
    <mergeCell ref="K122:L122"/>
    <mergeCell ref="A123:C123"/>
    <mergeCell ref="D123:M123"/>
    <mergeCell ref="B124:C124"/>
    <mergeCell ref="D124:G124"/>
    <mergeCell ref="I124:J124"/>
    <mergeCell ref="K124:L124"/>
    <mergeCell ref="A125:C125"/>
    <mergeCell ref="D125:M125"/>
    <mergeCell ref="B126:C126"/>
    <mergeCell ref="D126:G126"/>
    <mergeCell ref="I126:J126"/>
    <mergeCell ref="K126:L126"/>
    <mergeCell ref="A127:C127"/>
    <mergeCell ref="D127:M127"/>
    <mergeCell ref="B128:C128"/>
    <mergeCell ref="D128:G128"/>
    <mergeCell ref="I128:J128"/>
    <mergeCell ref="K128:L128"/>
    <mergeCell ref="A129:C129"/>
    <mergeCell ref="D129:M129"/>
    <mergeCell ref="B130:C130"/>
    <mergeCell ref="D130:G130"/>
    <mergeCell ref="I130:J130"/>
    <mergeCell ref="K130:L130"/>
    <mergeCell ref="A131:C131"/>
    <mergeCell ref="D131:M131"/>
    <mergeCell ref="B132:C132"/>
    <mergeCell ref="D132:G132"/>
    <mergeCell ref="I132:J132"/>
    <mergeCell ref="K132:L132"/>
    <mergeCell ref="A133:C133"/>
    <mergeCell ref="D133:M133"/>
    <mergeCell ref="B134:C134"/>
    <mergeCell ref="D134:G134"/>
    <mergeCell ref="I134:J134"/>
    <mergeCell ref="K134:L134"/>
    <mergeCell ref="A135:C135"/>
    <mergeCell ref="D135:M135"/>
    <mergeCell ref="B136:C136"/>
    <mergeCell ref="D136:G136"/>
    <mergeCell ref="I136:J136"/>
    <mergeCell ref="K136:L136"/>
    <mergeCell ref="A137:C137"/>
    <mergeCell ref="D137:M137"/>
    <mergeCell ref="B138:J138"/>
    <mergeCell ref="K138:M138"/>
    <mergeCell ref="B139:C139"/>
    <mergeCell ref="D139:G139"/>
    <mergeCell ref="I139:J139"/>
    <mergeCell ref="K139:L139"/>
    <mergeCell ref="A140:C140"/>
    <mergeCell ref="D140:M140"/>
    <mergeCell ref="B141:J141"/>
    <mergeCell ref="K141:M141"/>
    <mergeCell ref="B142:C142"/>
    <mergeCell ref="D142:G142"/>
    <mergeCell ref="I142:J142"/>
    <mergeCell ref="K142:L142"/>
    <mergeCell ref="A143:C143"/>
    <mergeCell ref="D143:M143"/>
    <mergeCell ref="B144:C144"/>
    <mergeCell ref="D144:G144"/>
    <mergeCell ref="I144:J144"/>
    <mergeCell ref="K144:L144"/>
    <mergeCell ref="A145:C145"/>
    <mergeCell ref="D145:M145"/>
    <mergeCell ref="B146:C146"/>
    <mergeCell ref="D146:G146"/>
    <mergeCell ref="I146:J146"/>
    <mergeCell ref="K146:L146"/>
    <mergeCell ref="B147:J147"/>
    <mergeCell ref="K147:M147"/>
    <mergeCell ref="B148:C148"/>
    <mergeCell ref="D148:G148"/>
    <mergeCell ref="I148:J148"/>
    <mergeCell ref="K148:L148"/>
    <mergeCell ref="A149:C149"/>
    <mergeCell ref="D149:M149"/>
    <mergeCell ref="A150:J150"/>
    <mergeCell ref="K150:M150"/>
    <mergeCell ref="A153:M153"/>
  </mergeCells>
  <printOptions/>
  <pageMargins left="0.7875" right="0.7875" top="0.7875" bottom="0.7875" header="0.5118055555555555" footer="0.5118055555555555"/>
  <pageSetup firstPageNumber="1" useFirstPageNumber="1"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</dc:title>
  <dc:subject/>
  <dc:creator/>
  <cp:keywords/>
  <dc:description/>
  <cp:lastModifiedBy>Miroslav Šajtar</cp:lastModifiedBy>
  <dcterms:modified xsi:type="dcterms:W3CDTF">2016-06-24T08:16:06Z</dcterms:modified>
  <cp:category/>
  <cp:version/>
  <cp:contentType/>
  <cp:contentStatus/>
  <cp:revision>18</cp:revision>
</cp:coreProperties>
</file>