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ondrejpalas/Documents/00_podnikatelska_akademie/extraplast/03_inovace_2020/05_vr/03_vr_4/01_vyhlaseno/"/>
    </mc:Choice>
  </mc:AlternateContent>
  <xr:revisionPtr revIDLastSave="0" documentId="8_{ACF903D9-28A7-3047-8423-B8E2D94C2CE4}" xr6:coauthVersionLast="47" xr6:coauthVersionMax="47" xr10:uidLastSave="{00000000-0000-0000-0000-000000000000}"/>
  <bookViews>
    <workbookView xWindow="0" yWindow="500" windowWidth="33600" windowHeight="19500"/>
  </bookViews>
  <sheets>
    <sheet name="Hodnoceni" sheetId="1" r:id="rId1"/>
    <sheet name="Cena" sheetId="2" r:id="rId2"/>
    <sheet name="Tech.specifikace" sheetId="6" r:id="rId3"/>
    <sheet name="Servisní podmínky" sheetId="4" r:id="rId4"/>
    <sheet name="Záruk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6" l="1"/>
  <c r="F21" i="6"/>
  <c r="F20" i="6"/>
  <c r="F16" i="6"/>
  <c r="F15" i="6"/>
  <c r="F14" i="6"/>
  <c r="F10" i="6"/>
  <c r="F9" i="6"/>
  <c r="F8" i="6"/>
  <c r="F26" i="6"/>
  <c r="F27" i="6"/>
  <c r="F28" i="6"/>
  <c r="E25" i="6"/>
  <c r="F13" i="4"/>
  <c r="F12" i="4"/>
  <c r="F11" i="4"/>
  <c r="F7" i="4"/>
  <c r="F6" i="4"/>
  <c r="F5" i="4"/>
  <c r="F7" i="5"/>
  <c r="F6" i="5"/>
  <c r="F5" i="5"/>
  <c r="C13" i="1"/>
  <c r="C28" i="1" s="1"/>
  <c r="D7" i="2"/>
  <c r="B12" i="2"/>
  <c r="C8" i="1"/>
  <c r="D6" i="2"/>
  <c r="B11" i="2"/>
  <c r="C7" i="1"/>
  <c r="D5" i="2"/>
  <c r="B10" i="2"/>
  <c r="C6" i="1"/>
  <c r="C16" i="1"/>
  <c r="F14" i="5"/>
  <c r="C23" i="1"/>
  <c r="F13" i="5"/>
  <c r="C22" i="1"/>
  <c r="F12" i="5"/>
  <c r="C21" i="1"/>
  <c r="C17" i="1"/>
  <c r="C18" i="1"/>
  <c r="C12" i="1" l="1"/>
  <c r="C27" i="1" s="1"/>
  <c r="C11" i="1"/>
  <c r="C26" i="1" s="1"/>
</calcChain>
</file>

<file path=xl/sharedStrings.xml><?xml version="1.0" encoding="utf-8"?>
<sst xmlns="http://schemas.openxmlformats.org/spreadsheetml/2006/main" count="150" uniqueCount="60">
  <si>
    <t>Hodnotící kritéria</t>
  </si>
  <si>
    <t>Váha</t>
  </si>
  <si>
    <t>Body</t>
  </si>
  <si>
    <t>Firma A</t>
  </si>
  <si>
    <t>Firma B</t>
  </si>
  <si>
    <t>Firma C</t>
  </si>
  <si>
    <t>Servisní podmínky</t>
  </si>
  <si>
    <t>Záruka</t>
  </si>
  <si>
    <t>Celkový počet bodů</t>
  </si>
  <si>
    <t>Max. 100</t>
  </si>
  <si>
    <r>
      <t>Nejvíce bodů získala nabídka</t>
    </r>
    <r>
      <rPr>
        <b/>
        <sz val="11"/>
        <color indexed="8"/>
        <rFont val="Times New Roman"/>
        <family val="1"/>
        <charset val="238"/>
      </rPr>
      <t xml:space="preserve"> Firmy X</t>
    </r>
  </si>
  <si>
    <t>Hodnocení proběhlo dne :</t>
  </si>
  <si>
    <t>Vyhodnotil:</t>
  </si>
  <si>
    <t>Cena zakázky</t>
  </si>
  <si>
    <t>Cena bez DPH(Kč)</t>
  </si>
  <si>
    <t>Nejnižší cena</t>
  </si>
  <si>
    <t>Celkem bodů</t>
  </si>
  <si>
    <t>Pozn.:</t>
  </si>
  <si>
    <t>Maximální počet bodů získala nabídka s nejnižší cenou.</t>
  </si>
  <si>
    <t>Vzorec pro výpočet bodového hodnocení je uveden v Zadávací dokumentaci:</t>
  </si>
  <si>
    <t>MINIMALIZAČNÍ KRITÉRIUM:</t>
  </si>
  <si>
    <t>Parametry VOLNÉ</t>
  </si>
  <si>
    <t>Hodnota</t>
  </si>
  <si>
    <t>Jednotka</t>
  </si>
  <si>
    <t>Přepočet bodů</t>
  </si>
  <si>
    <t>Nejlepší parametr:</t>
  </si>
  <si>
    <t>Každý technický parametr má stanoven vlastní váhu, která je uvedena ve sloupci váha kritéria.</t>
  </si>
  <si>
    <t xml:space="preserve">Maximální počet bodů získala nabídka s nejlepšími parametry. Hodnocen byl každý parametr zvlášť. </t>
  </si>
  <si>
    <t>Následně byl proveden součet všech bodů, kdy nabídka s největším celkovým počtem bodů získala</t>
  </si>
  <si>
    <t>max. počet bodu.</t>
  </si>
  <si>
    <t>Vzorec pro výpočet bodového hodnocení je uveden v Zadávací dokumentaci.</t>
  </si>
  <si>
    <t>1/</t>
  </si>
  <si>
    <t xml:space="preserve">Hodnota </t>
  </si>
  <si>
    <t xml:space="preserve">Jednotka </t>
  </si>
  <si>
    <t>Váha kritéria</t>
  </si>
  <si>
    <t>Nejnižší hodnota</t>
  </si>
  <si>
    <t>hod</t>
  </si>
  <si>
    <t xml:space="preserve">Váha </t>
  </si>
  <si>
    <t xml:space="preserve">Nejlepší hodnota </t>
  </si>
  <si>
    <t>měsíc</t>
  </si>
  <si>
    <t>Technická specifikace (příloha č.2)</t>
  </si>
  <si>
    <t>MAXIMALIZAČNÍ KRITÉRIUM:</t>
  </si>
  <si>
    <t>Hodnota kritéria = (nejnižší hodnota/hodnota hodnoceného účastníka)*5</t>
  </si>
  <si>
    <t>Celková cena za pořízení technologie (v požadovaném počtu kusů, bez DPH)</t>
  </si>
  <si>
    <t xml:space="preserve">Maximální počet bodů byl dle Zadávací dokumentace stanoven na 60 z 100 </t>
  </si>
  <si>
    <t>Hodnota kritéria = (nejnižší cena/cena hodnoceného účastníka)*60</t>
  </si>
  <si>
    <t>Hodnota kritéria = (nejnižší hodnota / hodnota hodnoceného účastníka)*15</t>
  </si>
  <si>
    <t>Celkově je možné získat 15 bodů</t>
  </si>
  <si>
    <t>Maximální počet bodů za servisní podmínky byl dle Zadávací dokumentace stanoven na  5 ze 100.</t>
  </si>
  <si>
    <t>Maximální počet bodů získala nabídka s nejlepšími parametry.</t>
  </si>
  <si>
    <t xml:space="preserve">Maximální počet bodů za technickou specifikaci byl dle Zadávací dokumentace stanoven na 20 ze 100 . </t>
  </si>
  <si>
    <t>kg/hod</t>
  </si>
  <si>
    <t>Čas příjezdu servisního technika od nahlášení závady zařízení, v pracovní dny s pracovní dobou 6:00 -14:00 hod. (v hodinách) pro technologii v záruce.</t>
  </si>
  <si>
    <t xml:space="preserve">Hodinový výkon </t>
  </si>
  <si>
    <t>Výška násypky</t>
  </si>
  <si>
    <t>Objem násypky</t>
  </si>
  <si>
    <t>mm</t>
  </si>
  <si>
    <t>l</t>
  </si>
  <si>
    <t>Výběrové řízení na dodávku 4. části technologií pro společnost EXTRAPLAST s.r.o.</t>
  </si>
  <si>
    <t>Dílčí plnění část A) 1 ks dopravník kompoundu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</si>
</sst>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2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Verdana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1"/>
      <color theme="0"/>
      <name val="Calibri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9"/>
        <bgColor indexed="5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</borders>
  <cellStyleXfs count="4">
    <xf numFmtId="0" fontId="0" fillId="0" borderId="0"/>
    <xf numFmtId="0" fontId="12" fillId="0" borderId="0"/>
    <xf numFmtId="0" fontId="1" fillId="0" borderId="0"/>
    <xf numFmtId="0" fontId="1" fillId="2" borderId="0"/>
  </cellStyleXfs>
  <cellXfs count="132">
    <xf numFmtId="0" fontId="0" fillId="0" borderId="0" xfId="0"/>
    <xf numFmtId="0" fontId="1" fillId="0" borderId="0" xfId="2"/>
    <xf numFmtId="0" fontId="1" fillId="0" borderId="0" xfId="2" applyAlignment="1">
      <alignment wrapText="1"/>
    </xf>
    <xf numFmtId="0" fontId="2" fillId="3" borderId="1" xfId="2" applyFont="1" applyFill="1" applyBorder="1"/>
    <xf numFmtId="0" fontId="2" fillId="3" borderId="1" xfId="2" applyFont="1" applyFill="1" applyBorder="1" applyAlignment="1">
      <alignment horizontal="center"/>
    </xf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2" fillId="4" borderId="1" xfId="2" applyFont="1" applyFill="1" applyBorder="1"/>
    <xf numFmtId="0" fontId="1" fillId="4" borderId="1" xfId="2" applyFill="1" applyBorder="1" applyAlignment="1">
      <alignment horizontal="center"/>
    </xf>
    <xf numFmtId="0" fontId="5" fillId="0" borderId="0" xfId="2" applyFont="1"/>
    <xf numFmtId="1" fontId="6" fillId="0" borderId="0" xfId="2" applyNumberFormat="1" applyFont="1" applyAlignment="1">
      <alignment horizontal="center"/>
    </xf>
    <xf numFmtId="166" fontId="5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166" fontId="1" fillId="0" borderId="0" xfId="2" applyNumberFormat="1" applyAlignment="1">
      <alignment horizontal="center"/>
    </xf>
    <xf numFmtId="166" fontId="1" fillId="4" borderId="1" xfId="2" applyNumberFormat="1" applyFill="1" applyBorder="1" applyAlignment="1">
      <alignment horizontal="center"/>
    </xf>
    <xf numFmtId="0" fontId="7" fillId="0" borderId="0" xfId="2" applyFont="1"/>
    <xf numFmtId="2" fontId="1" fillId="0" borderId="0" xfId="2" applyNumberFormat="1" applyFill="1" applyAlignment="1">
      <alignment horizontal="center"/>
    </xf>
    <xf numFmtId="2" fontId="5" fillId="0" borderId="0" xfId="2" applyNumberFormat="1" applyFont="1" applyAlignment="1">
      <alignment horizontal="center"/>
    </xf>
    <xf numFmtId="0" fontId="2" fillId="4" borderId="0" xfId="2" applyFont="1" applyFill="1"/>
    <xf numFmtId="0" fontId="2" fillId="4" borderId="0" xfId="2" applyFont="1" applyFill="1" applyAlignment="1">
      <alignment horizontal="center"/>
    </xf>
    <xf numFmtId="0" fontId="6" fillId="5" borderId="2" xfId="2" applyFont="1" applyFill="1" applyBorder="1"/>
    <xf numFmtId="0" fontId="6" fillId="5" borderId="2" xfId="2" applyFont="1" applyFill="1" applyBorder="1" applyAlignment="1">
      <alignment horizontal="center"/>
    </xf>
    <xf numFmtId="166" fontId="6" fillId="5" borderId="2" xfId="2" applyNumberFormat="1" applyFont="1" applyFill="1" applyBorder="1" applyAlignment="1">
      <alignment horizontal="center"/>
    </xf>
    <xf numFmtId="0" fontId="2" fillId="3" borderId="1" xfId="2" applyFont="1" applyFill="1" applyBorder="1" applyAlignment="1"/>
    <xf numFmtId="0" fontId="2" fillId="0" borderId="0" xfId="2" applyFont="1"/>
    <xf numFmtId="0" fontId="2" fillId="0" borderId="0" xfId="2" applyFont="1" applyAlignment="1">
      <alignment horizontal="center"/>
    </xf>
    <xf numFmtId="0" fontId="3" fillId="5" borderId="2" xfId="2" applyFont="1" applyFill="1" applyBorder="1" applyAlignment="1">
      <alignment horizontal="right"/>
    </xf>
    <xf numFmtId="0" fontId="3" fillId="0" borderId="2" xfId="2" applyFont="1" applyBorder="1"/>
    <xf numFmtId="3" fontId="3" fillId="0" borderId="2" xfId="2" applyNumberFormat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166" fontId="3" fillId="0" borderId="2" xfId="2" applyNumberFormat="1" applyFont="1" applyBorder="1" applyAlignment="1">
      <alignment horizontal="center"/>
    </xf>
    <xf numFmtId="166" fontId="2" fillId="0" borderId="2" xfId="2" applyNumberFormat="1" applyFont="1" applyBorder="1" applyAlignment="1">
      <alignment horizontal="center"/>
    </xf>
    <xf numFmtId="0" fontId="6" fillId="0" borderId="0" xfId="2" applyFont="1"/>
    <xf numFmtId="0" fontId="4" fillId="0" borderId="3" xfId="2" applyFont="1" applyFill="1" applyBorder="1"/>
    <xf numFmtId="0" fontId="4" fillId="0" borderId="4" xfId="2" applyFont="1" applyBorder="1"/>
    <xf numFmtId="0" fontId="4" fillId="0" borderId="5" xfId="2" applyFont="1" applyBorder="1"/>
    <xf numFmtId="0" fontId="2" fillId="0" borderId="6" xfId="2" applyFont="1" applyFill="1" applyBorder="1" applyAlignment="1">
      <alignment horizontal="center"/>
    </xf>
    <xf numFmtId="0" fontId="2" fillId="0" borderId="6" xfId="2" applyFont="1" applyBorder="1"/>
    <xf numFmtId="0" fontId="5" fillId="0" borderId="0" xfId="1" applyFont="1" applyFill="1" applyBorder="1"/>
    <xf numFmtId="0" fontId="5" fillId="0" borderId="0" xfId="1" applyFont="1" applyAlignment="1">
      <alignment vertical="center"/>
    </xf>
    <xf numFmtId="0" fontId="5" fillId="0" borderId="0" xfId="1" applyFont="1"/>
    <xf numFmtId="0" fontId="12" fillId="0" borderId="0" xfId="1"/>
    <xf numFmtId="0" fontId="8" fillId="3" borderId="1" xfId="2" applyFont="1" applyFill="1" applyBorder="1" applyAlignment="1"/>
    <xf numFmtId="0" fontId="9" fillId="0" borderId="0" xfId="1" applyFont="1" applyAlignment="1">
      <alignment horizontal="right"/>
    </xf>
    <xf numFmtId="0" fontId="10" fillId="0" borderId="6" xfId="1" applyFont="1" applyBorder="1" applyAlignment="1">
      <alignment horizontal="center"/>
    </xf>
    <xf numFmtId="0" fontId="3" fillId="0" borderId="0" xfId="2" applyFont="1" applyFill="1" applyBorder="1"/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0" fontId="11" fillId="0" borderId="0" xfId="1" applyFont="1" applyAlignment="1">
      <alignment horizontal="right"/>
    </xf>
    <xf numFmtId="166" fontId="2" fillId="0" borderId="3" xfId="2" applyNumberFormat="1" applyFont="1" applyBorder="1" applyAlignment="1">
      <alignment horizontal="center"/>
    </xf>
    <xf numFmtId="0" fontId="1" fillId="0" borderId="2" xfId="2" applyBorder="1"/>
    <xf numFmtId="166" fontId="2" fillId="0" borderId="2" xfId="2" applyNumberFormat="1" applyFont="1" applyBorder="1"/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0" fontId="4" fillId="0" borderId="6" xfId="2" applyFont="1" applyBorder="1"/>
    <xf numFmtId="166" fontId="1" fillId="0" borderId="6" xfId="2" applyNumberFormat="1" applyBorder="1" applyAlignment="1">
      <alignment horizontal="center"/>
    </xf>
    <xf numFmtId="0" fontId="1" fillId="0" borderId="6" xfId="2" applyBorder="1"/>
    <xf numFmtId="0" fontId="1" fillId="0" borderId="0" xfId="2" applyBorder="1"/>
    <xf numFmtId="166" fontId="2" fillId="0" borderId="0" xfId="2" applyNumberFormat="1" applyFont="1" applyBorder="1" applyAlignment="1">
      <alignment horizontal="center"/>
    </xf>
    <xf numFmtId="0" fontId="0" fillId="0" borderId="0" xfId="1" applyFont="1"/>
    <xf numFmtId="0" fontId="13" fillId="0" borderId="0" xfId="2" applyFont="1" applyAlignment="1">
      <alignment horizontal="center"/>
    </xf>
    <xf numFmtId="0" fontId="14" fillId="3" borderId="1" xfId="2" applyFont="1" applyFill="1" applyBorder="1" applyAlignment="1"/>
    <xf numFmtId="0" fontId="15" fillId="3" borderId="1" xfId="2" applyFont="1" applyFill="1" applyBorder="1"/>
    <xf numFmtId="0" fontId="15" fillId="0" borderId="0" xfId="2" applyFont="1"/>
    <xf numFmtId="0" fontId="14" fillId="0" borderId="1" xfId="2" applyFont="1" applyFill="1" applyBorder="1" applyAlignment="1"/>
    <xf numFmtId="0" fontId="15" fillId="0" borderId="1" xfId="2" applyFont="1" applyFill="1" applyBorder="1"/>
    <xf numFmtId="0" fontId="16" fillId="0" borderId="0" xfId="2" applyFont="1"/>
    <xf numFmtId="0" fontId="14" fillId="0" borderId="6" xfId="2" applyFont="1" applyFill="1" applyBorder="1" applyAlignment="1">
      <alignment horizontal="center"/>
    </xf>
    <xf numFmtId="0" fontId="17" fillId="0" borderId="0" xfId="2" applyFont="1"/>
    <xf numFmtId="0" fontId="18" fillId="0" borderId="0" xfId="2" applyFont="1" applyAlignment="1">
      <alignment horizontal="center"/>
    </xf>
    <xf numFmtId="0" fontId="18" fillId="0" borderId="0" xfId="2" applyFont="1"/>
    <xf numFmtId="0" fontId="19" fillId="0" borderId="0" xfId="2" applyFont="1"/>
    <xf numFmtId="166" fontId="18" fillId="0" borderId="0" xfId="2" applyNumberFormat="1" applyFont="1" applyAlignment="1">
      <alignment horizontal="center"/>
    </xf>
    <xf numFmtId="0" fontId="18" fillId="0" borderId="0" xfId="2" applyFont="1" applyFill="1" applyAlignment="1">
      <alignment horizontal="center"/>
    </xf>
    <xf numFmtId="0" fontId="15" fillId="7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8" fillId="5" borderId="0" xfId="2" applyFont="1" applyFill="1" applyAlignment="1">
      <alignment horizontal="center"/>
    </xf>
    <xf numFmtId="0" fontId="14" fillId="0" borderId="6" xfId="2" applyFont="1" applyBorder="1"/>
    <xf numFmtId="166" fontId="19" fillId="6" borderId="6" xfId="2" applyNumberFormat="1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6" xfId="2" applyFont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0" fontId="19" fillId="0" borderId="0" xfId="2" applyFont="1" applyAlignment="1">
      <alignment horizontal="center"/>
    </xf>
    <xf numFmtId="166" fontId="19" fillId="0" borderId="0" xfId="2" applyNumberFormat="1" applyFont="1" applyAlignment="1">
      <alignment horizontal="center"/>
    </xf>
    <xf numFmtId="166" fontId="13" fillId="0" borderId="0" xfId="2" applyNumberFormat="1" applyFont="1" applyFill="1" applyAlignment="1">
      <alignment horizontal="center"/>
    </xf>
    <xf numFmtId="166" fontId="15" fillId="0" borderId="0" xfId="2" applyNumberFormat="1" applyFont="1" applyFill="1" applyAlignment="1">
      <alignment horizontal="center"/>
    </xf>
    <xf numFmtId="0" fontId="17" fillId="0" borderId="0" xfId="1" applyFont="1" applyFill="1" applyBorder="1"/>
    <xf numFmtId="0" fontId="19" fillId="0" borderId="0" xfId="1" applyFont="1" applyFill="1" applyBorder="1"/>
    <xf numFmtId="0" fontId="15" fillId="0" borderId="0" xfId="1" applyFont="1" applyFill="1" applyBorder="1"/>
    <xf numFmtId="0" fontId="19" fillId="0" borderId="0" xfId="1" applyFont="1" applyAlignment="1">
      <alignment vertical="center"/>
    </xf>
    <xf numFmtId="0" fontId="19" fillId="0" borderId="0" xfId="1" applyFont="1"/>
    <xf numFmtId="0" fontId="12" fillId="0" borderId="7" xfId="1" applyBorder="1"/>
    <xf numFmtId="0" fontId="6" fillId="0" borderId="8" xfId="1" applyFont="1" applyFill="1" applyBorder="1"/>
    <xf numFmtId="0" fontId="6" fillId="0" borderId="9" xfId="1" applyFont="1" applyFill="1" applyBorder="1"/>
    <xf numFmtId="0" fontId="6" fillId="0" borderId="10" xfId="1" applyFont="1" applyFill="1" applyBorder="1"/>
    <xf numFmtId="0" fontId="0" fillId="0" borderId="9" xfId="1" applyFont="1" applyBorder="1"/>
    <xf numFmtId="0" fontId="0" fillId="0" borderId="11" xfId="1" applyFont="1" applyBorder="1"/>
    <xf numFmtId="0" fontId="6" fillId="0" borderId="12" xfId="1" applyFont="1" applyFill="1" applyBorder="1"/>
    <xf numFmtId="0" fontId="12" fillId="0" borderId="13" xfId="1" applyBorder="1"/>
    <xf numFmtId="0" fontId="3" fillId="5" borderId="5" xfId="2" applyFont="1" applyFill="1" applyBorder="1"/>
    <xf numFmtId="0" fontId="3" fillId="0" borderId="14" xfId="2" applyFont="1" applyBorder="1"/>
    <xf numFmtId="3" fontId="3" fillId="0" borderId="14" xfId="2" applyNumberFormat="1" applyFont="1" applyBorder="1" applyAlignment="1">
      <alignment horizontal="center"/>
    </xf>
    <xf numFmtId="3" fontId="3" fillId="8" borderId="15" xfId="2" applyNumberFormat="1" applyFont="1" applyFill="1" applyBorder="1" applyAlignment="1">
      <alignment horizontal="center"/>
    </xf>
    <xf numFmtId="0" fontId="3" fillId="5" borderId="16" xfId="2" applyFont="1" applyFill="1" applyBorder="1" applyAlignment="1">
      <alignment horizontal="right"/>
    </xf>
    <xf numFmtId="0" fontId="6" fillId="0" borderId="17" xfId="1" applyFont="1" applyFill="1" applyBorder="1"/>
    <xf numFmtId="0" fontId="5" fillId="0" borderId="17" xfId="1" applyFont="1" applyFill="1" applyBorder="1"/>
    <xf numFmtId="3" fontId="2" fillId="0" borderId="0" xfId="2" applyNumberFormat="1" applyFont="1" applyFill="1" applyBorder="1" applyAlignment="1">
      <alignment horizontal="center"/>
    </xf>
    <xf numFmtId="0" fontId="3" fillId="0" borderId="18" xfId="2" applyFont="1" applyFill="1" applyBorder="1"/>
    <xf numFmtId="0" fontId="3" fillId="8" borderId="19" xfId="2" applyFont="1" applyFill="1" applyBorder="1" applyAlignment="1">
      <alignment horizontal="right"/>
    </xf>
    <xf numFmtId="0" fontId="15" fillId="7" borderId="0" xfId="2" applyFont="1" applyFill="1" applyAlignment="1">
      <alignment horizontal="left"/>
    </xf>
    <xf numFmtId="0" fontId="17" fillId="7" borderId="0" xfId="2" applyFont="1" applyFill="1" applyAlignment="1">
      <alignment horizontal="left"/>
    </xf>
    <xf numFmtId="0" fontId="13" fillId="7" borderId="0" xfId="2" applyFont="1" applyFill="1" applyAlignment="1">
      <alignment horizontal="left"/>
    </xf>
    <xf numFmtId="0" fontId="13" fillId="9" borderId="0" xfId="2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2" fillId="7" borderId="0" xfId="2" applyFont="1" applyFill="1"/>
    <xf numFmtId="0" fontId="17" fillId="9" borderId="0" xfId="2" applyFont="1" applyFill="1" applyAlignment="1">
      <alignment horizontal="left"/>
    </xf>
    <xf numFmtId="0" fontId="2" fillId="0" borderId="6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22" fillId="0" borderId="6" xfId="2" applyFont="1" applyBorder="1" applyAlignment="1">
      <alignment horizontal="center"/>
    </xf>
    <xf numFmtId="0" fontId="20" fillId="0" borderId="0" xfId="2" applyFont="1" applyFill="1" applyBorder="1" applyAlignment="1">
      <alignment horizontal="center" vertical="center" wrapText="1"/>
    </xf>
    <xf numFmtId="0" fontId="1" fillId="0" borderId="0" xfId="2" applyAlignment="1">
      <alignment horizontal="center" wrapText="1"/>
    </xf>
    <xf numFmtId="0" fontId="1" fillId="0" borderId="20" xfId="2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15" fillId="0" borderId="20" xfId="2" applyFont="1" applyBorder="1" applyAlignment="1">
      <alignment horizontal="center"/>
    </xf>
  </cellXfs>
  <cellStyles count="4">
    <cellStyle name="Excel Built-in Normal" xfId="1"/>
    <cellStyle name="Excel Built-in Normal 1" xfId="2"/>
    <cellStyle name="Normální" xfId="0" builtinId="0"/>
    <cellStyle name="Styl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7DEE8"/>
      <rgbColor rgb="00FF99CC"/>
      <rgbColor rgb="00CC99FF"/>
      <rgbColor rgb="00FFCC99"/>
      <rgbColor rgb="003366FF"/>
      <rgbColor rgb="004BACC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115" zoomScaleNormal="115" workbookViewId="0">
      <selection activeCell="H9" sqref="H9"/>
    </sheetView>
  </sheetViews>
  <sheetFormatPr baseColWidth="10" defaultColWidth="8.5" defaultRowHeight="15" x14ac:dyDescent="0.2"/>
  <cols>
    <col min="1" max="1" width="68.83203125" style="1" bestFit="1" customWidth="1"/>
    <col min="2" max="2" width="13.6640625" style="1" customWidth="1"/>
    <col min="3" max="3" width="11.1640625" style="1" customWidth="1"/>
    <col min="4" max="16384" width="8.5" style="1"/>
  </cols>
  <sheetData>
    <row r="1" spans="1:3" ht="71" customHeight="1" x14ac:dyDescent="0.2">
      <c r="A1" s="127" t="s">
        <v>58</v>
      </c>
      <c r="B1" s="127"/>
      <c r="C1" s="127"/>
    </row>
    <row r="2" spans="1:3" x14ac:dyDescent="0.2">
      <c r="A2" s="128" t="s">
        <v>59</v>
      </c>
      <c r="B2" s="128"/>
      <c r="C2" s="128"/>
    </row>
    <row r="3" spans="1:3" s="5" customFormat="1" ht="14.5" customHeight="1" thickBot="1" x14ac:dyDescent="0.2">
      <c r="A3" s="3" t="s">
        <v>0</v>
      </c>
      <c r="B3" s="4" t="s">
        <v>1</v>
      </c>
      <c r="C3" s="4" t="s">
        <v>2</v>
      </c>
    </row>
    <row r="4" spans="1:3" ht="16" thickTop="1" x14ac:dyDescent="0.2">
      <c r="A4" s="6"/>
      <c r="B4" s="7"/>
      <c r="C4" s="7"/>
    </row>
    <row r="5" spans="1:3" x14ac:dyDescent="0.2">
      <c r="A5" s="8" t="s">
        <v>43</v>
      </c>
      <c r="B5" s="9"/>
      <c r="C5" s="9"/>
    </row>
    <row r="6" spans="1:3" x14ac:dyDescent="0.2">
      <c r="A6" s="10" t="s">
        <v>3</v>
      </c>
      <c r="B6" s="11">
        <v>60</v>
      </c>
      <c r="C6" s="12" t="e">
        <f>Cena!B10</f>
        <v>#DIV/0!</v>
      </c>
    </row>
    <row r="7" spans="1:3" x14ac:dyDescent="0.2">
      <c r="A7" s="10" t="s">
        <v>4</v>
      </c>
      <c r="B7" s="11">
        <v>60</v>
      </c>
      <c r="C7" s="12" t="e">
        <f>Cena!B11</f>
        <v>#DIV/0!</v>
      </c>
    </row>
    <row r="8" spans="1:3" x14ac:dyDescent="0.2">
      <c r="A8" s="10" t="s">
        <v>5</v>
      </c>
      <c r="B8" s="11">
        <v>60</v>
      </c>
      <c r="C8" s="12" t="e">
        <f>Cena!B12</f>
        <v>#DIV/0!</v>
      </c>
    </row>
    <row r="9" spans="1:3" x14ac:dyDescent="0.2">
      <c r="B9" s="13"/>
      <c r="C9" s="14"/>
    </row>
    <row r="10" spans="1:3" x14ac:dyDescent="0.2">
      <c r="A10" s="8" t="s">
        <v>40</v>
      </c>
      <c r="B10" s="9"/>
      <c r="C10" s="15"/>
    </row>
    <row r="11" spans="1:3" x14ac:dyDescent="0.2">
      <c r="A11" s="10" t="s">
        <v>3</v>
      </c>
      <c r="B11" s="11">
        <v>20</v>
      </c>
      <c r="C11" s="12" t="e">
        <f>Tech.specifikace!F26</f>
        <v>#DIV/0!</v>
      </c>
    </row>
    <row r="12" spans="1:3" x14ac:dyDescent="0.2">
      <c r="A12" s="10" t="s">
        <v>4</v>
      </c>
      <c r="B12" s="11">
        <v>20</v>
      </c>
      <c r="C12" s="12" t="e">
        <f>Tech.specifikace!F27</f>
        <v>#DIV/0!</v>
      </c>
    </row>
    <row r="13" spans="1:3" x14ac:dyDescent="0.2">
      <c r="A13" s="10" t="s">
        <v>5</v>
      </c>
      <c r="B13" s="11">
        <v>20</v>
      </c>
      <c r="C13" s="12" t="e">
        <f>Tech.specifikace!F28</f>
        <v>#DIV/0!</v>
      </c>
    </row>
    <row r="14" spans="1:3" x14ac:dyDescent="0.2">
      <c r="A14" s="16"/>
      <c r="B14" s="13"/>
      <c r="C14" s="17"/>
    </row>
    <row r="15" spans="1:3" x14ac:dyDescent="0.2">
      <c r="A15" s="8" t="s">
        <v>6</v>
      </c>
      <c r="B15" s="9"/>
      <c r="C15" s="15"/>
    </row>
    <row r="16" spans="1:3" x14ac:dyDescent="0.2">
      <c r="A16" s="10" t="s">
        <v>3</v>
      </c>
      <c r="B16" s="11">
        <v>5</v>
      </c>
      <c r="C16" s="12" t="e">
        <f>'Servisní podmínky'!F11</f>
        <v>#DIV/0!</v>
      </c>
    </row>
    <row r="17" spans="1:4" x14ac:dyDescent="0.2">
      <c r="A17" s="10" t="s">
        <v>4</v>
      </c>
      <c r="B17" s="11">
        <v>5</v>
      </c>
      <c r="C17" s="12" t="e">
        <f>'Servisní podmínky'!F12</f>
        <v>#DIV/0!</v>
      </c>
    </row>
    <row r="18" spans="1:4" x14ac:dyDescent="0.2">
      <c r="A18" s="10" t="s">
        <v>5</v>
      </c>
      <c r="B18" s="11">
        <v>5</v>
      </c>
      <c r="C18" s="12" t="e">
        <f>'Servisní podmínky'!F13</f>
        <v>#DIV/0!</v>
      </c>
    </row>
    <row r="19" spans="1:4" x14ac:dyDescent="0.2">
      <c r="A19" s="16"/>
      <c r="B19" s="13"/>
      <c r="C19" s="18"/>
    </row>
    <row r="20" spans="1:4" x14ac:dyDescent="0.2">
      <c r="A20" s="8" t="s">
        <v>7</v>
      </c>
      <c r="B20" s="9"/>
      <c r="C20" s="15"/>
    </row>
    <row r="21" spans="1:4" x14ac:dyDescent="0.2">
      <c r="A21" s="10" t="s">
        <v>3</v>
      </c>
      <c r="B21" s="11">
        <v>15</v>
      </c>
      <c r="C21" s="18" t="e">
        <f>Záruka!F12</f>
        <v>#DIV/0!</v>
      </c>
    </row>
    <row r="22" spans="1:4" x14ac:dyDescent="0.2">
      <c r="A22" s="10" t="s">
        <v>4</v>
      </c>
      <c r="B22" s="11">
        <v>15</v>
      </c>
      <c r="C22" s="18" t="e">
        <f>Záruka!F13</f>
        <v>#DIV/0!</v>
      </c>
    </row>
    <row r="23" spans="1:4" x14ac:dyDescent="0.2">
      <c r="A23" s="10" t="s">
        <v>5</v>
      </c>
      <c r="B23" s="11">
        <v>15</v>
      </c>
      <c r="C23" s="18" t="e">
        <f>Záruka!F14</f>
        <v>#DIV/0!</v>
      </c>
    </row>
    <row r="24" spans="1:4" x14ac:dyDescent="0.2">
      <c r="B24" s="13"/>
      <c r="C24" s="17"/>
    </row>
    <row r="25" spans="1:4" x14ac:dyDescent="0.2">
      <c r="A25" s="19" t="s">
        <v>8</v>
      </c>
      <c r="B25" s="19"/>
      <c r="C25" s="20" t="s">
        <v>2</v>
      </c>
      <c r="D25" s="13"/>
    </row>
    <row r="26" spans="1:4" x14ac:dyDescent="0.2">
      <c r="A26" s="21" t="s">
        <v>3</v>
      </c>
      <c r="B26" s="22" t="s">
        <v>9</v>
      </c>
      <c r="C26" s="23" t="e">
        <f>C6+C11+C16+C21</f>
        <v>#DIV/0!</v>
      </c>
    </row>
    <row r="27" spans="1:4" x14ac:dyDescent="0.2">
      <c r="A27" s="21" t="s">
        <v>4</v>
      </c>
      <c r="B27" s="22" t="s">
        <v>9</v>
      </c>
      <c r="C27" s="23" t="e">
        <f>C7+C12+C17+C22</f>
        <v>#DIV/0!</v>
      </c>
    </row>
    <row r="28" spans="1:4" x14ac:dyDescent="0.2">
      <c r="A28" s="21" t="s">
        <v>5</v>
      </c>
      <c r="B28" s="22" t="s">
        <v>9</v>
      </c>
      <c r="C28" s="23" t="e">
        <f>C8+C13+C18+C23</f>
        <v>#DIV/0!</v>
      </c>
    </row>
    <row r="29" spans="1:4" x14ac:dyDescent="0.2">
      <c r="B29" s="13"/>
      <c r="C29" s="13"/>
    </row>
    <row r="30" spans="1:4" x14ac:dyDescent="0.2">
      <c r="A30" s="5" t="s">
        <v>10</v>
      </c>
      <c r="B30" s="10"/>
      <c r="C30" s="10"/>
    </row>
    <row r="31" spans="1:4" x14ac:dyDescent="0.2">
      <c r="A31" s="10" t="s">
        <v>11</v>
      </c>
    </row>
    <row r="32" spans="1:4" x14ac:dyDescent="0.2">
      <c r="A32" s="10" t="s">
        <v>12</v>
      </c>
    </row>
    <row r="36" spans="1:1" x14ac:dyDescent="0.2">
      <c r="A36" s="2"/>
    </row>
  </sheetData>
  <sheetProtection selectLockedCells="1" selectUnlockedCells="1"/>
  <mergeCells count="2">
    <mergeCell ref="A1:C1"/>
    <mergeCell ref="A2:C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" sqref="A2:D2"/>
    </sheetView>
  </sheetViews>
  <sheetFormatPr baseColWidth="10" defaultColWidth="8.5" defaultRowHeight="15" x14ac:dyDescent="0.2"/>
  <cols>
    <col min="1" max="1" width="35.6640625" style="1" customWidth="1"/>
    <col min="2" max="2" width="19.5" style="1" customWidth="1"/>
    <col min="3" max="3" width="6.83203125" style="1" customWidth="1"/>
    <col min="4" max="4" width="27.5" style="1" customWidth="1"/>
    <col min="5" max="5" width="8.5" style="1"/>
    <col min="6" max="6" width="11.5" style="1" customWidth="1"/>
    <col min="7" max="7" width="16.1640625" style="1" customWidth="1"/>
    <col min="8" max="16384" width="8.5" style="1"/>
  </cols>
  <sheetData>
    <row r="1" spans="1:4" ht="16" thickBot="1" x14ac:dyDescent="0.25">
      <c r="A1" s="24" t="s">
        <v>43</v>
      </c>
      <c r="B1" s="24"/>
      <c r="C1" s="24"/>
      <c r="D1" s="24"/>
    </row>
    <row r="2" spans="1:4" ht="16" thickTop="1" x14ac:dyDescent="0.2">
      <c r="A2" s="129"/>
      <c r="B2" s="129"/>
      <c r="C2" s="129"/>
      <c r="D2" s="129"/>
    </row>
    <row r="3" spans="1:4" ht="16" thickBot="1" x14ac:dyDescent="0.25">
      <c r="A3" s="25" t="s">
        <v>13</v>
      </c>
      <c r="B3" s="26" t="s">
        <v>14</v>
      </c>
      <c r="C3" s="6"/>
      <c r="D3" s="6"/>
    </row>
    <row r="4" spans="1:4" ht="16" thickBot="1" x14ac:dyDescent="0.25">
      <c r="A4" s="110" t="s">
        <v>15</v>
      </c>
      <c r="B4" s="109"/>
      <c r="C4" s="106"/>
      <c r="D4" s="27"/>
    </row>
    <row r="5" spans="1:4" x14ac:dyDescent="0.2">
      <c r="A5" s="107" t="s">
        <v>3</v>
      </c>
      <c r="B5" s="108"/>
      <c r="C5" s="30">
        <v>60</v>
      </c>
      <c r="D5" s="31" t="e">
        <f>(B4/B5)*C5</f>
        <v>#DIV/0!</v>
      </c>
    </row>
    <row r="6" spans="1:4" x14ac:dyDescent="0.2">
      <c r="A6" s="28" t="s">
        <v>4</v>
      </c>
      <c r="B6" s="29"/>
      <c r="C6" s="30">
        <v>60</v>
      </c>
      <c r="D6" s="31" t="e">
        <f>(B4/B6)*C6</f>
        <v>#DIV/0!</v>
      </c>
    </row>
    <row r="7" spans="1:4" x14ac:dyDescent="0.2">
      <c r="A7" s="28" t="s">
        <v>5</v>
      </c>
      <c r="B7" s="29"/>
      <c r="C7" s="30">
        <v>60</v>
      </c>
      <c r="D7" s="31" t="e">
        <f>(B4/B7)*C7</f>
        <v>#DIV/0!</v>
      </c>
    </row>
    <row r="8" spans="1:4" x14ac:dyDescent="0.2">
      <c r="A8" s="16"/>
      <c r="B8" s="13"/>
    </row>
    <row r="9" spans="1:4" x14ac:dyDescent="0.2">
      <c r="A9" s="25" t="s">
        <v>16</v>
      </c>
      <c r="B9" s="13"/>
    </row>
    <row r="10" spans="1:4" x14ac:dyDescent="0.2">
      <c r="A10" s="28" t="s">
        <v>3</v>
      </c>
      <c r="B10" s="32" t="e">
        <f>D5</f>
        <v>#DIV/0!</v>
      </c>
      <c r="D10" s="6"/>
    </row>
    <row r="11" spans="1:4" x14ac:dyDescent="0.2">
      <c r="A11" s="28" t="s">
        <v>4</v>
      </c>
      <c r="B11" s="32" t="e">
        <f>D6</f>
        <v>#DIV/0!</v>
      </c>
      <c r="D11" s="6"/>
    </row>
    <row r="12" spans="1:4" x14ac:dyDescent="0.2">
      <c r="A12" s="28" t="s">
        <v>5</v>
      </c>
      <c r="B12" s="32" t="e">
        <f>D7</f>
        <v>#DIV/0!</v>
      </c>
      <c r="D12" s="6"/>
    </row>
    <row r="13" spans="1:4" x14ac:dyDescent="0.2">
      <c r="A13" s="5"/>
      <c r="B13" s="25"/>
      <c r="D13" s="6"/>
    </row>
    <row r="14" spans="1:4" x14ac:dyDescent="0.2">
      <c r="A14" s="28" t="s">
        <v>12</v>
      </c>
    </row>
    <row r="16" spans="1:4" x14ac:dyDescent="0.2">
      <c r="A16" s="33" t="s">
        <v>17</v>
      </c>
      <c r="B16" s="33"/>
      <c r="C16" s="33"/>
    </row>
    <row r="17" spans="1:3" x14ac:dyDescent="0.2">
      <c r="A17" s="33" t="s">
        <v>44</v>
      </c>
      <c r="B17" s="33"/>
      <c r="C17" s="33"/>
    </row>
    <row r="18" spans="1:3" x14ac:dyDescent="0.2">
      <c r="A18" s="33" t="s">
        <v>18</v>
      </c>
      <c r="B18" s="33"/>
      <c r="C18" s="33"/>
    </row>
    <row r="19" spans="1:3" x14ac:dyDescent="0.2">
      <c r="A19" s="33" t="s">
        <v>19</v>
      </c>
      <c r="B19" s="33"/>
      <c r="C19" s="33"/>
    </row>
    <row r="20" spans="1:3" x14ac:dyDescent="0.2">
      <c r="A20" s="10" t="s">
        <v>20</v>
      </c>
    </row>
    <row r="21" spans="1:3" x14ac:dyDescent="0.2">
      <c r="A21" s="34" t="s">
        <v>45</v>
      </c>
      <c r="B21" s="35"/>
      <c r="C21" s="36"/>
    </row>
  </sheetData>
  <sheetProtection selectLockedCells="1" selectUnlockedCells="1"/>
  <mergeCells count="1">
    <mergeCell ref="A2:D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B35" sqref="B35"/>
    </sheetView>
  </sheetViews>
  <sheetFormatPr baseColWidth="10" defaultColWidth="8.5" defaultRowHeight="15" x14ac:dyDescent="0.2"/>
  <cols>
    <col min="1" max="1" width="3.1640625" style="118" customWidth="1"/>
    <col min="2" max="2" width="99.5" style="70" bestFit="1" customWidth="1"/>
    <col min="3" max="3" width="14" style="70" customWidth="1"/>
    <col min="4" max="4" width="9" style="70" customWidth="1"/>
    <col min="5" max="5" width="10.5" style="70" customWidth="1"/>
    <col min="6" max="6" width="15.5" style="70" customWidth="1"/>
    <col min="7" max="16384" width="8.5" style="70"/>
  </cols>
  <sheetData>
    <row r="1" spans="1:6" ht="16" thickBot="1" x14ac:dyDescent="0.25">
      <c r="A1" s="120"/>
      <c r="B1" s="68" t="s">
        <v>40</v>
      </c>
      <c r="C1" s="68"/>
      <c r="D1" s="68"/>
      <c r="E1" s="68"/>
      <c r="F1" s="69"/>
    </row>
    <row r="2" spans="1:6" ht="16" thickTop="1" x14ac:dyDescent="0.2">
      <c r="A2" s="120"/>
      <c r="B2" s="130"/>
      <c r="C2" s="131"/>
      <c r="D2" s="131"/>
      <c r="E2" s="131"/>
      <c r="F2" s="131"/>
    </row>
    <row r="3" spans="1:6" ht="16" thickBot="1" x14ac:dyDescent="0.25">
      <c r="A3" s="120"/>
      <c r="B3" s="71" t="s">
        <v>21</v>
      </c>
      <c r="C3" s="71"/>
      <c r="D3" s="71"/>
      <c r="E3" s="71"/>
      <c r="F3" s="72"/>
    </row>
    <row r="4" spans="1:6" ht="16" thickTop="1" x14ac:dyDescent="0.2">
      <c r="A4" s="120"/>
      <c r="B4" s="73"/>
      <c r="C4" s="67"/>
      <c r="D4" s="67"/>
      <c r="E4" s="125">
        <v>128</v>
      </c>
    </row>
    <row r="5" spans="1:6" x14ac:dyDescent="0.2">
      <c r="A5" s="116"/>
      <c r="B5" s="121" t="s">
        <v>41</v>
      </c>
      <c r="C5" s="81"/>
      <c r="D5" s="81"/>
      <c r="E5" s="81"/>
      <c r="F5" s="81"/>
    </row>
    <row r="6" spans="1:6" ht="16" thickBot="1" x14ac:dyDescent="0.25">
      <c r="A6" s="117">
        <v>1</v>
      </c>
      <c r="B6" s="123" t="s">
        <v>53</v>
      </c>
      <c r="C6" s="74" t="s">
        <v>22</v>
      </c>
      <c r="D6" s="74" t="s">
        <v>23</v>
      </c>
      <c r="E6" s="74" t="s">
        <v>1</v>
      </c>
      <c r="F6" s="74" t="s">
        <v>24</v>
      </c>
    </row>
    <row r="7" spans="1:6" x14ac:dyDescent="0.2">
      <c r="B7" s="75" t="s">
        <v>25</v>
      </c>
      <c r="C7" s="83"/>
      <c r="D7" s="124" t="s">
        <v>51</v>
      </c>
      <c r="E7" s="76"/>
      <c r="F7" s="77"/>
    </row>
    <row r="8" spans="1:6" x14ac:dyDescent="0.2">
      <c r="B8" s="78" t="s">
        <v>3</v>
      </c>
      <c r="C8" s="76"/>
      <c r="D8" s="124" t="s">
        <v>51</v>
      </c>
      <c r="E8" s="76">
        <v>14</v>
      </c>
      <c r="F8" s="79" t="e">
        <f>(C8/$C$7)*E8</f>
        <v>#DIV/0!</v>
      </c>
    </row>
    <row r="9" spans="1:6" x14ac:dyDescent="0.2">
      <c r="B9" s="78" t="s">
        <v>4</v>
      </c>
      <c r="C9" s="76"/>
      <c r="D9" s="124" t="s">
        <v>51</v>
      </c>
      <c r="E9" s="76">
        <v>14</v>
      </c>
      <c r="F9" s="79" t="e">
        <f>(C9/$C$7)*E9</f>
        <v>#DIV/0!</v>
      </c>
    </row>
    <row r="10" spans="1:6" x14ac:dyDescent="0.2">
      <c r="B10" s="78" t="s">
        <v>5</v>
      </c>
      <c r="C10" s="76"/>
      <c r="D10" s="124" t="s">
        <v>51</v>
      </c>
      <c r="E10" s="76">
        <v>14</v>
      </c>
      <c r="F10" s="79" t="e">
        <f>(C10/$C$7)*E10</f>
        <v>#DIV/0!</v>
      </c>
    </row>
    <row r="11" spans="1:6" x14ac:dyDescent="0.2">
      <c r="A11" s="116"/>
      <c r="B11" s="121" t="s">
        <v>20</v>
      </c>
      <c r="C11" s="81"/>
      <c r="D11" s="81"/>
      <c r="E11" s="81"/>
      <c r="F11" s="81"/>
    </row>
    <row r="12" spans="1:6" ht="16" thickBot="1" x14ac:dyDescent="0.25">
      <c r="A12" s="117">
        <v>2</v>
      </c>
      <c r="B12" s="123" t="s">
        <v>54</v>
      </c>
      <c r="C12" s="74" t="s">
        <v>22</v>
      </c>
      <c r="D12" s="74" t="s">
        <v>23</v>
      </c>
      <c r="E12" s="74" t="s">
        <v>1</v>
      </c>
      <c r="F12" s="74" t="s">
        <v>24</v>
      </c>
    </row>
    <row r="13" spans="1:6" x14ac:dyDescent="0.2">
      <c r="B13" s="75" t="s">
        <v>25</v>
      </c>
      <c r="C13" s="83"/>
      <c r="D13" s="124" t="s">
        <v>56</v>
      </c>
      <c r="E13" s="76"/>
      <c r="F13" s="77"/>
    </row>
    <row r="14" spans="1:6" x14ac:dyDescent="0.2">
      <c r="B14" s="78" t="s">
        <v>3</v>
      </c>
      <c r="C14" s="76"/>
      <c r="D14" s="124" t="s">
        <v>56</v>
      </c>
      <c r="E14" s="76">
        <v>1</v>
      </c>
      <c r="F14" s="79" t="e">
        <f>(C13/$C$14)*E14</f>
        <v>#DIV/0!</v>
      </c>
    </row>
    <row r="15" spans="1:6" x14ac:dyDescent="0.2">
      <c r="B15" s="78" t="s">
        <v>4</v>
      </c>
      <c r="C15" s="76"/>
      <c r="D15" s="124" t="s">
        <v>56</v>
      </c>
      <c r="E15" s="76">
        <v>1</v>
      </c>
      <c r="F15" s="79" t="e">
        <f>(C13/$C$15)*E15</f>
        <v>#DIV/0!</v>
      </c>
    </row>
    <row r="16" spans="1:6" x14ac:dyDescent="0.2">
      <c r="B16" s="78" t="s">
        <v>5</v>
      </c>
      <c r="C16" s="76"/>
      <c r="D16" s="124" t="s">
        <v>56</v>
      </c>
      <c r="E16" s="76">
        <v>1</v>
      </c>
      <c r="F16" s="79" t="e">
        <f>(C13/$C$16)*E16</f>
        <v>#DIV/0!</v>
      </c>
    </row>
    <row r="17" spans="1:6" x14ac:dyDescent="0.2">
      <c r="A17" s="116"/>
      <c r="B17" s="121" t="s">
        <v>41</v>
      </c>
      <c r="C17" s="81"/>
      <c r="D17" s="81"/>
      <c r="E17" s="81"/>
      <c r="F17" s="81"/>
    </row>
    <row r="18" spans="1:6" ht="16" thickBot="1" x14ac:dyDescent="0.25">
      <c r="A18" s="117">
        <v>3</v>
      </c>
      <c r="B18" s="123" t="s">
        <v>55</v>
      </c>
      <c r="C18" s="74" t="s">
        <v>22</v>
      </c>
      <c r="D18" s="74" t="s">
        <v>23</v>
      </c>
      <c r="E18" s="74" t="s">
        <v>1</v>
      </c>
      <c r="F18" s="37" t="s">
        <v>24</v>
      </c>
    </row>
    <row r="19" spans="1:6" x14ac:dyDescent="0.2">
      <c r="B19" s="75" t="s">
        <v>25</v>
      </c>
      <c r="C19" s="83"/>
      <c r="D19" s="124" t="s">
        <v>57</v>
      </c>
      <c r="E19" s="76"/>
      <c r="F19" s="77"/>
    </row>
    <row r="20" spans="1:6" x14ac:dyDescent="0.2">
      <c r="B20" s="78" t="s">
        <v>3</v>
      </c>
      <c r="C20" s="76"/>
      <c r="D20" s="124" t="s">
        <v>57</v>
      </c>
      <c r="E20" s="76">
        <v>5</v>
      </c>
      <c r="F20" s="79" t="e">
        <f>(C20/$C$19)*E20</f>
        <v>#DIV/0!</v>
      </c>
    </row>
    <row r="21" spans="1:6" x14ac:dyDescent="0.2">
      <c r="B21" s="78" t="s">
        <v>4</v>
      </c>
      <c r="C21" s="76"/>
      <c r="D21" s="124" t="s">
        <v>57</v>
      </c>
      <c r="E21" s="76">
        <v>5</v>
      </c>
      <c r="F21" s="79" t="e">
        <f>(C21/$C$19)*E21</f>
        <v>#DIV/0!</v>
      </c>
    </row>
    <row r="22" spans="1:6" x14ac:dyDescent="0.2">
      <c r="B22" s="78" t="s">
        <v>5</v>
      </c>
      <c r="C22" s="76"/>
      <c r="D22" s="124" t="s">
        <v>57</v>
      </c>
      <c r="E22" s="76">
        <v>5</v>
      </c>
      <c r="F22" s="79" t="e">
        <f>(C22/$C$19)*E22</f>
        <v>#DIV/0!</v>
      </c>
    </row>
    <row r="23" spans="1:6" x14ac:dyDescent="0.2">
      <c r="B23" s="78"/>
      <c r="C23" s="76"/>
      <c r="D23" s="124"/>
      <c r="E23" s="76"/>
      <c r="F23" s="79"/>
    </row>
    <row r="24" spans="1:6" x14ac:dyDescent="0.2">
      <c r="B24" s="78"/>
      <c r="C24" s="76"/>
      <c r="D24" s="80"/>
      <c r="E24" s="76"/>
      <c r="F24" s="79"/>
    </row>
    <row r="25" spans="1:6" ht="16" thickBot="1" x14ac:dyDescent="0.25">
      <c r="A25" s="122"/>
      <c r="B25" s="84" t="s">
        <v>16</v>
      </c>
      <c r="C25" s="85"/>
      <c r="D25" s="86"/>
      <c r="E25" s="126">
        <f>E8+E14+E20</f>
        <v>20</v>
      </c>
      <c r="F25" s="87"/>
    </row>
    <row r="26" spans="1:6" x14ac:dyDescent="0.2">
      <c r="A26" s="119"/>
      <c r="B26" s="78" t="s">
        <v>3</v>
      </c>
      <c r="C26" s="88"/>
      <c r="D26" s="89"/>
      <c r="E26" s="89"/>
      <c r="F26" s="12" t="e">
        <f>F8+F14+F20</f>
        <v>#DIV/0!</v>
      </c>
    </row>
    <row r="27" spans="1:6" x14ac:dyDescent="0.2">
      <c r="A27" s="119"/>
      <c r="B27" s="78" t="s">
        <v>4</v>
      </c>
      <c r="C27" s="90"/>
      <c r="D27" s="89"/>
      <c r="E27" s="89"/>
      <c r="F27" s="12" t="e">
        <f t="shared" ref="F27:F28" si="0">F9+F15+F21</f>
        <v>#DIV/0!</v>
      </c>
    </row>
    <row r="28" spans="1:6" x14ac:dyDescent="0.2">
      <c r="A28" s="119"/>
      <c r="B28" s="78" t="s">
        <v>5</v>
      </c>
      <c r="C28" s="90"/>
      <c r="D28" s="89"/>
      <c r="E28" s="89"/>
      <c r="F28" s="12" t="e">
        <f t="shared" si="0"/>
        <v>#DIV/0!</v>
      </c>
    </row>
    <row r="29" spans="1:6" x14ac:dyDescent="0.2">
      <c r="A29" s="119"/>
      <c r="B29" s="73"/>
      <c r="C29" s="91"/>
      <c r="D29" s="91"/>
      <c r="E29" s="82"/>
      <c r="F29" s="92"/>
    </row>
    <row r="30" spans="1:6" x14ac:dyDescent="0.2">
      <c r="A30" s="119"/>
      <c r="B30" s="78" t="s">
        <v>12</v>
      </c>
      <c r="C30" s="78"/>
      <c r="D30" s="78"/>
      <c r="E30" s="78"/>
    </row>
    <row r="31" spans="1:6" x14ac:dyDescent="0.2">
      <c r="A31" s="122"/>
      <c r="B31" s="78"/>
      <c r="C31" s="78"/>
      <c r="D31" s="78"/>
      <c r="E31" s="78"/>
    </row>
    <row r="32" spans="1:6" x14ac:dyDescent="0.2">
      <c r="A32" s="119"/>
      <c r="B32" s="93" t="s">
        <v>17</v>
      </c>
      <c r="C32" s="94"/>
      <c r="D32" s="94"/>
      <c r="E32" s="94"/>
      <c r="F32" s="95"/>
    </row>
    <row r="33" spans="1:6" x14ac:dyDescent="0.2">
      <c r="A33" s="119"/>
      <c r="B33" s="96" t="s">
        <v>26</v>
      </c>
      <c r="C33" s="94"/>
      <c r="D33" s="94"/>
      <c r="E33" s="94"/>
      <c r="F33" s="95"/>
    </row>
    <row r="34" spans="1:6" x14ac:dyDescent="0.2">
      <c r="A34" s="119"/>
      <c r="B34" s="40" t="s">
        <v>50</v>
      </c>
      <c r="C34" s="94"/>
      <c r="D34" s="94"/>
      <c r="E34" s="94"/>
      <c r="F34" s="95"/>
    </row>
    <row r="35" spans="1:6" x14ac:dyDescent="0.2">
      <c r="A35" s="119"/>
      <c r="B35" s="96" t="s">
        <v>27</v>
      </c>
      <c r="C35" s="94"/>
      <c r="D35" s="94"/>
      <c r="E35" s="94"/>
      <c r="F35" s="95"/>
    </row>
    <row r="36" spans="1:6" x14ac:dyDescent="0.2">
      <c r="A36" s="119"/>
      <c r="B36" s="96" t="s">
        <v>28</v>
      </c>
      <c r="C36" s="94"/>
      <c r="D36" s="94"/>
      <c r="E36" s="94"/>
      <c r="F36" s="95"/>
    </row>
    <row r="37" spans="1:6" x14ac:dyDescent="0.2">
      <c r="A37" s="122"/>
      <c r="B37" s="96" t="s">
        <v>29</v>
      </c>
      <c r="C37" s="94"/>
      <c r="D37" s="94"/>
      <c r="E37" s="94"/>
      <c r="F37" s="95"/>
    </row>
    <row r="38" spans="1:6" x14ac:dyDescent="0.2">
      <c r="A38" s="119"/>
      <c r="B38" s="97" t="s">
        <v>30</v>
      </c>
    </row>
    <row r="39" spans="1:6" x14ac:dyDescent="0.2">
      <c r="A39" s="119"/>
    </row>
    <row r="40" spans="1:6" x14ac:dyDescent="0.2">
      <c r="A40" s="119"/>
    </row>
    <row r="41" spans="1:6" x14ac:dyDescent="0.2">
      <c r="A41" s="119"/>
    </row>
    <row r="42" spans="1:6" x14ac:dyDescent="0.2">
      <c r="A42" s="119"/>
    </row>
    <row r="43" spans="1:6" x14ac:dyDescent="0.2">
      <c r="A43" s="67"/>
    </row>
    <row r="44" spans="1:6" x14ac:dyDescent="0.2">
      <c r="A44" s="67"/>
    </row>
    <row r="45" spans="1:6" x14ac:dyDescent="0.2">
      <c r="A45" s="67"/>
    </row>
    <row r="46" spans="1:6" x14ac:dyDescent="0.2">
      <c r="A46" s="67"/>
    </row>
    <row r="47" spans="1:6" x14ac:dyDescent="0.2">
      <c r="A47" s="67"/>
    </row>
    <row r="48" spans="1:6" x14ac:dyDescent="0.2">
      <c r="A48" s="67"/>
    </row>
    <row r="49" spans="1:1" x14ac:dyDescent="0.2">
      <c r="A49" s="67"/>
    </row>
    <row r="50" spans="1:1" x14ac:dyDescent="0.2">
      <c r="A50" s="67"/>
    </row>
    <row r="51" spans="1:1" x14ac:dyDescent="0.2">
      <c r="A51" s="67"/>
    </row>
    <row r="52" spans="1:1" x14ac:dyDescent="0.2">
      <c r="A52" s="67"/>
    </row>
    <row r="53" spans="1:1" x14ac:dyDescent="0.2">
      <c r="A53" s="67"/>
    </row>
    <row r="54" spans="1:1" x14ac:dyDescent="0.2">
      <c r="A54" s="67"/>
    </row>
    <row r="55" spans="1:1" x14ac:dyDescent="0.2">
      <c r="A55" s="67"/>
    </row>
    <row r="56" spans="1:1" x14ac:dyDescent="0.2">
      <c r="A56" s="67"/>
    </row>
  </sheetData>
  <sheetProtection selectLockedCells="1" selectUnlockedCells="1"/>
  <mergeCells count="1">
    <mergeCell ref="B2:F2"/>
  </mergeCells>
  <pageMargins left="0.7" right="0.7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37" sqref="B37"/>
    </sheetView>
  </sheetViews>
  <sheetFormatPr baseColWidth="10" defaultColWidth="8.5" defaultRowHeight="13" x14ac:dyDescent="0.15"/>
  <cols>
    <col min="1" max="1" width="4.33203125" style="42" customWidth="1"/>
    <col min="2" max="2" width="134.83203125" style="42" bestFit="1" customWidth="1"/>
    <col min="3" max="3" width="16" style="42" customWidth="1"/>
    <col min="4" max="4" width="12.5" style="42" customWidth="1"/>
    <col min="5" max="5" width="12.6640625" style="42" customWidth="1"/>
    <col min="6" max="6" width="14.33203125" style="42" customWidth="1"/>
    <col min="7" max="16384" width="8.5" style="42"/>
  </cols>
  <sheetData>
    <row r="1" spans="1:6" ht="17" thickBot="1" x14ac:dyDescent="0.25">
      <c r="B1" s="43" t="s">
        <v>6</v>
      </c>
      <c r="C1" s="43"/>
      <c r="D1" s="24"/>
      <c r="E1" s="24"/>
      <c r="F1" s="24"/>
    </row>
    <row r="2" spans="1:6" ht="16" thickTop="1" x14ac:dyDescent="0.2">
      <c r="B2" s="129"/>
      <c r="C2" s="129"/>
      <c r="D2" s="129"/>
      <c r="E2" s="129"/>
      <c r="F2" s="129"/>
    </row>
    <row r="3" spans="1:6" ht="17" thickBot="1" x14ac:dyDescent="0.25">
      <c r="A3" s="44" t="s">
        <v>31</v>
      </c>
      <c r="B3" s="59" t="s">
        <v>52</v>
      </c>
      <c r="C3" s="113" t="s">
        <v>32</v>
      </c>
      <c r="D3" s="45" t="s">
        <v>33</v>
      </c>
      <c r="E3" s="37" t="s">
        <v>34</v>
      </c>
      <c r="F3" s="37" t="s">
        <v>2</v>
      </c>
    </row>
    <row r="4" spans="1:6" ht="15" thickBot="1" x14ac:dyDescent="0.2">
      <c r="B4" s="114" t="s">
        <v>35</v>
      </c>
      <c r="C4" s="115"/>
      <c r="D4" s="47"/>
      <c r="E4" s="46"/>
      <c r="F4" s="48"/>
    </row>
    <row r="5" spans="1:6" ht="14" x14ac:dyDescent="0.15">
      <c r="B5" s="49" t="s">
        <v>3</v>
      </c>
      <c r="C5" s="50"/>
      <c r="D5" s="51" t="s">
        <v>36</v>
      </c>
      <c r="E5" s="50">
        <v>5</v>
      </c>
      <c r="F5" s="52" t="e">
        <f>(C4/C5)*E5</f>
        <v>#DIV/0!</v>
      </c>
    </row>
    <row r="6" spans="1:6" ht="14" x14ac:dyDescent="0.15">
      <c r="B6" s="49" t="s">
        <v>4</v>
      </c>
      <c r="C6" s="50"/>
      <c r="D6" s="51" t="s">
        <v>36</v>
      </c>
      <c r="E6" s="50">
        <v>5</v>
      </c>
      <c r="F6" s="52" t="e">
        <f>(C4/C6)*E6</f>
        <v>#DIV/0!</v>
      </c>
    </row>
    <row r="7" spans="1:6" ht="14" x14ac:dyDescent="0.15">
      <c r="B7" s="49" t="s">
        <v>5</v>
      </c>
      <c r="C7" s="50"/>
      <c r="D7" s="51" t="s">
        <v>36</v>
      </c>
      <c r="E7" s="50">
        <v>5</v>
      </c>
      <c r="F7" s="52" t="e">
        <f>(C4/C7)*E7</f>
        <v>#DIV/0!</v>
      </c>
    </row>
    <row r="8" spans="1:6" ht="14" x14ac:dyDescent="0.15">
      <c r="B8" s="53"/>
      <c r="C8" s="54"/>
      <c r="D8" s="51"/>
      <c r="E8" s="50"/>
      <c r="F8" s="52"/>
    </row>
    <row r="9" spans="1:6" ht="15" x14ac:dyDescent="0.2">
      <c r="A9" s="55"/>
      <c r="B9" s="16"/>
      <c r="C9" s="16"/>
      <c r="D9" s="13"/>
      <c r="E9" s="1"/>
      <c r="F9" s="1"/>
    </row>
    <row r="10" spans="1:6" ht="15" x14ac:dyDescent="0.2">
      <c r="B10" s="38" t="s">
        <v>16</v>
      </c>
      <c r="C10" s="6"/>
      <c r="D10" s="14"/>
      <c r="E10" s="1"/>
      <c r="F10" s="1"/>
    </row>
    <row r="11" spans="1:6" ht="15" x14ac:dyDescent="0.2">
      <c r="B11" s="28" t="s">
        <v>3</v>
      </c>
      <c r="C11" s="28"/>
      <c r="D11" s="56"/>
      <c r="E11" s="57"/>
      <c r="F11" s="58" t="e">
        <f>F5</f>
        <v>#DIV/0!</v>
      </c>
    </row>
    <row r="12" spans="1:6" ht="15" x14ac:dyDescent="0.2">
      <c r="B12" s="28" t="s">
        <v>4</v>
      </c>
      <c r="C12" s="28"/>
      <c r="D12" s="56"/>
      <c r="E12" s="57"/>
      <c r="F12" s="58" t="e">
        <f>F6</f>
        <v>#DIV/0!</v>
      </c>
    </row>
    <row r="13" spans="1:6" ht="15" x14ac:dyDescent="0.2">
      <c r="B13" s="28" t="s">
        <v>5</v>
      </c>
      <c r="C13" s="28"/>
      <c r="D13" s="56"/>
      <c r="E13" s="57"/>
      <c r="F13" s="58" t="e">
        <f>F7</f>
        <v>#DIV/0!</v>
      </c>
    </row>
    <row r="14" spans="1:6" ht="15" x14ac:dyDescent="0.2">
      <c r="B14" s="5"/>
      <c r="C14" s="5"/>
      <c r="D14" s="25"/>
      <c r="E14" s="1"/>
      <c r="F14" s="6"/>
    </row>
    <row r="15" spans="1:6" ht="15" x14ac:dyDescent="0.2">
      <c r="A15" s="55"/>
      <c r="B15" s="28" t="s">
        <v>12</v>
      </c>
      <c r="C15" s="28"/>
      <c r="D15" s="1"/>
      <c r="E15" s="1"/>
      <c r="F15" s="1"/>
    </row>
    <row r="17" spans="2:7" x14ac:dyDescent="0.15">
      <c r="B17" s="39" t="s">
        <v>17</v>
      </c>
      <c r="C17" s="39"/>
      <c r="D17" s="39"/>
      <c r="E17" s="39"/>
      <c r="F17" s="39"/>
      <c r="G17" s="39"/>
    </row>
    <row r="18" spans="2:7" x14ac:dyDescent="0.15">
      <c r="B18" s="40" t="s">
        <v>48</v>
      </c>
      <c r="C18" s="39"/>
      <c r="D18" s="39"/>
      <c r="E18" s="39"/>
      <c r="F18" s="39"/>
      <c r="G18" s="39"/>
    </row>
    <row r="19" spans="2:7" x14ac:dyDescent="0.15">
      <c r="B19" s="40" t="s">
        <v>49</v>
      </c>
      <c r="C19" s="39"/>
      <c r="D19" s="39"/>
      <c r="E19" s="39"/>
      <c r="F19" s="39"/>
      <c r="G19" s="39"/>
    </row>
    <row r="20" spans="2:7" x14ac:dyDescent="0.15">
      <c r="B20" s="41" t="s">
        <v>30</v>
      </c>
      <c r="C20" s="39"/>
      <c r="D20" s="39"/>
      <c r="E20" s="39"/>
      <c r="F20" s="39"/>
      <c r="G20" s="39"/>
    </row>
    <row r="21" spans="2:7" x14ac:dyDescent="0.15">
      <c r="B21" s="41"/>
      <c r="C21" s="39"/>
      <c r="D21" s="39"/>
      <c r="E21" s="39"/>
      <c r="F21" s="39"/>
      <c r="G21" s="39"/>
    </row>
    <row r="22" spans="2:7" x14ac:dyDescent="0.15">
      <c r="B22" s="111" t="s">
        <v>42</v>
      </c>
      <c r="C22" s="111"/>
      <c r="D22" s="111"/>
      <c r="E22" s="112"/>
      <c r="F22" s="39"/>
      <c r="G22" s="39"/>
    </row>
  </sheetData>
  <sheetProtection selectLockedCells="1" selectUnlockedCells="1"/>
  <mergeCells count="1">
    <mergeCell ref="B2:F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F8" sqref="F8"/>
    </sheetView>
  </sheetViews>
  <sheetFormatPr baseColWidth="10" defaultColWidth="8.5" defaultRowHeight="13" x14ac:dyDescent="0.15"/>
  <cols>
    <col min="1" max="1" width="4.83203125" style="42" customWidth="1"/>
    <col min="2" max="2" width="19" style="42" customWidth="1"/>
    <col min="3" max="4" width="11.6640625" style="42" customWidth="1"/>
    <col min="5" max="5" width="12.6640625" style="42" customWidth="1"/>
    <col min="6" max="6" width="20.5" style="42" customWidth="1"/>
    <col min="7" max="16384" width="8.5" style="42"/>
  </cols>
  <sheetData>
    <row r="1" spans="2:6" ht="17" thickBot="1" x14ac:dyDescent="0.25">
      <c r="B1" s="43" t="s">
        <v>7</v>
      </c>
      <c r="C1" s="24"/>
      <c r="D1" s="24"/>
      <c r="E1" s="24"/>
      <c r="F1" s="24"/>
    </row>
    <row r="2" spans="2:6" ht="16" thickTop="1" x14ac:dyDescent="0.2">
      <c r="B2" s="129"/>
      <c r="C2" s="129"/>
      <c r="D2" s="129"/>
      <c r="E2" s="129"/>
      <c r="F2" s="129"/>
    </row>
    <row r="3" spans="2:6" ht="15" thickBot="1" x14ac:dyDescent="0.2">
      <c r="B3" s="59" t="s">
        <v>7</v>
      </c>
      <c r="C3" s="60" t="s">
        <v>32</v>
      </c>
      <c r="D3" s="60" t="s">
        <v>23</v>
      </c>
      <c r="E3" s="60" t="s">
        <v>37</v>
      </c>
      <c r="F3" s="60" t="s">
        <v>2</v>
      </c>
    </row>
    <row r="4" spans="2:6" ht="15" thickBot="1" x14ac:dyDescent="0.2">
      <c r="B4" s="114" t="s">
        <v>38</v>
      </c>
      <c r="C4" s="115"/>
      <c r="D4" s="47"/>
      <c r="E4" s="46"/>
      <c r="F4" s="48"/>
    </row>
    <row r="5" spans="2:6" ht="14" x14ac:dyDescent="0.15">
      <c r="B5" s="49" t="s">
        <v>3</v>
      </c>
      <c r="C5" s="50"/>
      <c r="D5" s="51" t="s">
        <v>39</v>
      </c>
      <c r="E5" s="50">
        <v>15</v>
      </c>
      <c r="F5" s="52" t="e">
        <f>(C5/C4)*E5</f>
        <v>#DIV/0!</v>
      </c>
    </row>
    <row r="6" spans="2:6" ht="14" x14ac:dyDescent="0.15">
      <c r="B6" s="49" t="s">
        <v>4</v>
      </c>
      <c r="C6" s="50"/>
      <c r="D6" s="51" t="s">
        <v>39</v>
      </c>
      <c r="E6" s="50">
        <v>15</v>
      </c>
      <c r="F6" s="52" t="e">
        <f>(C6/C4)*E6</f>
        <v>#DIV/0!</v>
      </c>
    </row>
    <row r="7" spans="2:6" ht="14" x14ac:dyDescent="0.15">
      <c r="B7" s="49" t="s">
        <v>5</v>
      </c>
      <c r="C7" s="50"/>
      <c r="D7" s="51" t="s">
        <v>39</v>
      </c>
      <c r="E7" s="50">
        <v>15</v>
      </c>
      <c r="F7" s="52" t="e">
        <f>(C7/C4)*E7</f>
        <v>#DIV/0!</v>
      </c>
    </row>
    <row r="8" spans="2:6" ht="15" x14ac:dyDescent="0.2">
      <c r="B8" s="1"/>
      <c r="C8" s="1"/>
      <c r="D8" s="1"/>
      <c r="E8" s="1"/>
      <c r="F8" s="1"/>
    </row>
    <row r="11" spans="2:6" ht="16" thickBot="1" x14ac:dyDescent="0.25">
      <c r="B11" s="38" t="s">
        <v>16</v>
      </c>
      <c r="C11" s="61"/>
      <c r="D11" s="62"/>
      <c r="E11" s="63"/>
      <c r="F11" s="63"/>
    </row>
    <row r="12" spans="2:6" ht="15" x14ac:dyDescent="0.2">
      <c r="B12" s="53" t="s">
        <v>3</v>
      </c>
      <c r="C12" s="53"/>
      <c r="E12" s="64"/>
      <c r="F12" s="65" t="e">
        <f>F5</f>
        <v>#DIV/0!</v>
      </c>
    </row>
    <row r="13" spans="2:6" ht="15" x14ac:dyDescent="0.2">
      <c r="B13" s="53" t="s">
        <v>4</v>
      </c>
      <c r="C13" s="53"/>
      <c r="E13" s="64"/>
      <c r="F13" s="65" t="e">
        <f>F6</f>
        <v>#DIV/0!</v>
      </c>
    </row>
    <row r="14" spans="2:6" ht="15" x14ac:dyDescent="0.2">
      <c r="B14" s="53" t="s">
        <v>5</v>
      </c>
      <c r="C14" s="53"/>
      <c r="E14" s="64"/>
      <c r="F14" s="65" t="e">
        <f>F7</f>
        <v>#DIV/0!</v>
      </c>
    </row>
    <row r="16" spans="2:6" ht="14" x14ac:dyDescent="0.15">
      <c r="B16" s="28" t="s">
        <v>12</v>
      </c>
      <c r="C16" s="28"/>
    </row>
    <row r="18" spans="2:6" x14ac:dyDescent="0.15">
      <c r="B18" s="66"/>
      <c r="C18" s="66"/>
      <c r="D18" s="66"/>
      <c r="E18" s="66"/>
      <c r="F18" s="66"/>
    </row>
    <row r="19" spans="2:6" x14ac:dyDescent="0.15">
      <c r="B19" s="99" t="s">
        <v>46</v>
      </c>
      <c r="C19" s="100"/>
      <c r="D19" s="101"/>
      <c r="E19" s="102"/>
      <c r="F19" s="103"/>
    </row>
    <row r="20" spans="2:6" x14ac:dyDescent="0.15">
      <c r="B20" s="104" t="s">
        <v>47</v>
      </c>
      <c r="C20" s="98"/>
      <c r="D20" s="98"/>
      <c r="E20" s="98"/>
      <c r="F20" s="105"/>
    </row>
  </sheetData>
  <sheetProtection selectLockedCells="1" selectUnlockedCells="1"/>
  <mergeCells count="1">
    <mergeCell ref="B2:F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Hodnoceni</vt:lpstr>
      <vt:lpstr>Cena</vt:lpstr>
      <vt:lpstr>Tech.specifikace</vt:lpstr>
      <vt:lpstr>Servisní podmínky</vt:lpstr>
      <vt:lpstr>Záruka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Dobsik</dc:creator>
  <cp:lastModifiedBy>Microsoft Office User</cp:lastModifiedBy>
  <cp:lastPrinted>2018-09-17T16:48:36Z</cp:lastPrinted>
  <dcterms:created xsi:type="dcterms:W3CDTF">2018-06-21T21:35:24Z</dcterms:created>
  <dcterms:modified xsi:type="dcterms:W3CDTF">2022-05-10T18:29:33Z</dcterms:modified>
</cp:coreProperties>
</file>