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Ludek\Downloads\X\Desktop\"/>
    </mc:Choice>
  </mc:AlternateContent>
  <bookViews>
    <workbookView xWindow="0" yWindow="0" windowWidth="16008" windowHeight="6804" activeTab="2"/>
  </bookViews>
  <sheets>
    <sheet name="Hodnoceni" sheetId="1" r:id="rId1"/>
    <sheet name="Cena" sheetId="2" r:id="rId2"/>
    <sheet name="Tech.specifikace " sheetId="3" r:id="rId3"/>
    <sheet name="Servisní podmínky" sheetId="4" r:id="rId4"/>
    <sheet name="Záruka" sheetId="5" r:id="rId5"/>
  </sheets>
  <calcPr calcId="162913"/>
</workbook>
</file>

<file path=xl/calcChain.xml><?xml version="1.0" encoding="utf-8"?>
<calcChain xmlns="http://schemas.openxmlformats.org/spreadsheetml/2006/main">
  <c r="F13" i="5" l="1"/>
  <c r="F12" i="5"/>
  <c r="F11" i="5"/>
  <c r="F7" i="5"/>
  <c r="F6" i="5"/>
  <c r="F5" i="5"/>
  <c r="F19" i="4"/>
  <c r="F18" i="4"/>
  <c r="F17" i="4"/>
  <c r="F13" i="4"/>
  <c r="F12" i="4"/>
  <c r="F11" i="4"/>
  <c r="F7" i="4"/>
  <c r="F6" i="4"/>
  <c r="F5" i="4"/>
  <c r="F53" i="3"/>
  <c r="F52" i="3"/>
  <c r="F51" i="3"/>
  <c r="F47" i="3"/>
  <c r="F46" i="3"/>
  <c r="F45" i="3"/>
  <c r="F41" i="3"/>
  <c r="F40" i="3"/>
  <c r="F39" i="3"/>
  <c r="F35" i="3"/>
  <c r="F34" i="3"/>
  <c r="F33" i="3"/>
  <c r="F28" i="3"/>
  <c r="F27" i="3"/>
  <c r="F26" i="3"/>
  <c r="F22" i="3"/>
  <c r="F21" i="3"/>
  <c r="F20" i="3"/>
  <c r="F16" i="3"/>
  <c r="F15" i="3"/>
  <c r="F14" i="3"/>
  <c r="F10" i="3"/>
  <c r="F9" i="3"/>
  <c r="F8" i="3"/>
  <c r="B12" i="2"/>
  <c r="B11" i="2"/>
  <c r="B10" i="2"/>
  <c r="D7" i="2"/>
  <c r="D6" i="2"/>
  <c r="D5" i="2"/>
  <c r="C28" i="1"/>
  <c r="C27" i="1"/>
  <c r="C26" i="1"/>
  <c r="C22" i="1"/>
  <c r="C23" i="1"/>
  <c r="C21" i="1"/>
  <c r="C17" i="1"/>
  <c r="C18" i="1"/>
  <c r="C16" i="1"/>
  <c r="C12" i="1"/>
  <c r="C13" i="1"/>
  <c r="C11" i="1"/>
  <c r="C7" i="1"/>
  <c r="C8" i="1"/>
  <c r="C6" i="1"/>
</calcChain>
</file>

<file path=xl/sharedStrings.xml><?xml version="1.0" encoding="utf-8"?>
<sst xmlns="http://schemas.openxmlformats.org/spreadsheetml/2006/main" count="213" uniqueCount="67">
  <si>
    <t>Bodové hodnocení nabídek  do výběrového řízení</t>
  </si>
  <si>
    <t>Hodnotící kritéria</t>
  </si>
  <si>
    <t>Váha</t>
  </si>
  <si>
    <t>Body</t>
  </si>
  <si>
    <t>Celková cena za pořízení technologie</t>
  </si>
  <si>
    <t>Firma A</t>
  </si>
  <si>
    <t>Firma B</t>
  </si>
  <si>
    <t>Firma C</t>
  </si>
  <si>
    <t>Servisní podmínky</t>
  </si>
  <si>
    <t>Záruka</t>
  </si>
  <si>
    <t>Hodnocení proběhlo dne :</t>
  </si>
  <si>
    <t>Vyhodnotil:</t>
  </si>
  <si>
    <t>Nejnižší cena</t>
  </si>
  <si>
    <t>Celkem bodů</t>
  </si>
  <si>
    <t>Pozn.:</t>
  </si>
  <si>
    <t>Maximální počet bodů získala nabídka s nejnižší cenou.</t>
  </si>
  <si>
    <t>Vzorec pro výpočet bodového hodnocení je uveden v Zadávací dokumentaci:</t>
  </si>
  <si>
    <t>MINIMALIZAČNÍ KRITÉRIUM:</t>
  </si>
  <si>
    <t>Parametry VOLNÉ</t>
  </si>
  <si>
    <t>MAXIMALIZAČNÍ KRITÉRIUM:</t>
  </si>
  <si>
    <t>Hodnota</t>
  </si>
  <si>
    <t>Jednotka</t>
  </si>
  <si>
    <t>Přepočet bodů</t>
  </si>
  <si>
    <t>Nejlepší parametr:</t>
  </si>
  <si>
    <t>mm</t>
  </si>
  <si>
    <t xml:space="preserve">Maximální počet bodů získala nabídka s nejlepšími parametry. Hodnocen byl každý parametr zvlášť. </t>
  </si>
  <si>
    <t>1/</t>
  </si>
  <si>
    <t>Nejnižší hodnota</t>
  </si>
  <si>
    <t>2/</t>
  </si>
  <si>
    <t xml:space="preserve">Nejlepší hodnota </t>
  </si>
  <si>
    <t>kg</t>
  </si>
  <si>
    <t>  Reakční doba technika</t>
  </si>
  <si>
    <t>Cena servisní hodiny</t>
  </si>
  <si>
    <t xml:space="preserve">Váha </t>
  </si>
  <si>
    <t>Váha kritéria</t>
  </si>
  <si>
    <t xml:space="preserve">Hodnota </t>
  </si>
  <si>
    <t xml:space="preserve">Jednotka </t>
  </si>
  <si>
    <t>hod</t>
  </si>
  <si>
    <t>měsíc</t>
  </si>
  <si>
    <r>
      <t>Nejvíce bodů získala nabídka</t>
    </r>
    <r>
      <rPr>
        <b/>
        <sz val="11"/>
        <color indexed="8"/>
        <rFont val="Times New Roman"/>
        <family val="1"/>
        <charset val="238"/>
      </rPr>
      <t xml:space="preserve"> Firmy X</t>
    </r>
  </si>
  <si>
    <t>Celková cena bez DPH za pořízení technologie</t>
  </si>
  <si>
    <t>Každá položka v rámci servisních podmínek má stanovenu vlastní váhu, která je uveden ve sloupci váha kritéria.</t>
  </si>
  <si>
    <t>Následně byl proveden součet všech bodů, kdy nabídka s největším celkovým počtem bodů získala maximální počet bodů.</t>
  </si>
  <si>
    <t>Vzorec pro výpočet bodového hodnocení je uveden v Zadávací dokumentaci.</t>
  </si>
  <si>
    <t>Každý technický parametr má stanoven vlastní váhu, která je uvedena ve sloupci váha kritéria.</t>
  </si>
  <si>
    <t>Celkový počet bodů</t>
  </si>
  <si>
    <t>Max. 100</t>
  </si>
  <si>
    <t>Hodnota kritéria = (nejnižší hodnota/hodnota hodnoceného uchazeče)*5</t>
  </si>
  <si>
    <t>Kč</t>
  </si>
  <si>
    <t>Cena zakázky</t>
  </si>
  <si>
    <t>Cena bez DPH(Kč)</t>
  </si>
  <si>
    <t>Hodnota kritéria = (nejnižší cena/cena hodnoceného uchazeče)*60</t>
  </si>
  <si>
    <t>max. počet bodu.</t>
  </si>
  <si>
    <t>Následně byl proveden součet všech bodů, kdy nabídka s největším celkovým počtem bodů získala</t>
  </si>
  <si>
    <t>Technická specifikace (příloha č.2)</t>
  </si>
  <si>
    <t>Velikost zdvihu v mm:</t>
  </si>
  <si>
    <t>Volný zdvih v mm:</t>
  </si>
  <si>
    <t>Délka vidlice v mm:</t>
  </si>
  <si>
    <t>Výkon motoru v kW:</t>
  </si>
  <si>
    <t>kW</t>
  </si>
  <si>
    <t>Šířka vozíku v mm:</t>
  </si>
  <si>
    <t>Vlastní hmotnost vozíku v kg:</t>
  </si>
  <si>
    <t>Spotřeba paliva v kg/hodina:</t>
  </si>
  <si>
    <t>kg/hod</t>
  </si>
  <si>
    <t xml:space="preserve">Maximální počet bodů za technickou specifikaci byl dle Zadávací dokumentace stanoven na 21 ze 100 . </t>
  </si>
  <si>
    <t>Maximální počet bodů za servisní podmínky byl dle Zadávací dokumentace stanoven na  14 ze 100.</t>
  </si>
  <si>
    <t>Maximální počet bodů byl dle Zadávací dokumentace stanoven na 60 z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</si>
</sst>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"/>
  </numFmts>
  <fonts count="1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u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4"/>
      </patternFill>
    </fill>
    <fill>
      <patternFill patternType="solid">
        <fgColor indexed="49"/>
        <bgColor indexed="55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2" borderId="0"/>
  </cellStyleXfs>
  <cellXfs count="106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3" fillId="4" borderId="1" xfId="1" applyFont="1" applyFill="1" applyBorder="1"/>
    <xf numFmtId="0" fontId="1" fillId="4" borderId="1" xfId="1" applyFill="1" applyBorder="1" applyAlignment="1">
      <alignment horizontal="center"/>
    </xf>
    <xf numFmtId="0" fontId="6" fillId="0" borderId="0" xfId="1" applyFont="1"/>
    <xf numFmtId="0" fontId="7" fillId="0" borderId="0" xfId="1" applyFont="1"/>
    <xf numFmtId="0" fontId="1" fillId="0" borderId="0" xfId="1" applyAlignment="1">
      <alignment horizontal="center"/>
    </xf>
    <xf numFmtId="2" fontId="1" fillId="0" borderId="0" xfId="1" applyNumberFormat="1" applyFill="1" applyAlignment="1">
      <alignment horizontal="center"/>
    </xf>
    <xf numFmtId="0" fontId="3" fillId="4" borderId="0" xfId="1" applyFont="1" applyFill="1"/>
    <xf numFmtId="0" fontId="8" fillId="5" borderId="2" xfId="1" applyFont="1" applyFill="1" applyBorder="1"/>
    <xf numFmtId="0" fontId="3" fillId="3" borderId="1" xfId="1" applyFont="1" applyFill="1" applyBorder="1" applyAlignment="1"/>
    <xf numFmtId="0" fontId="3" fillId="0" borderId="0" xfId="1" applyFont="1"/>
    <xf numFmtId="0" fontId="3" fillId="0" borderId="0" xfId="1" applyFont="1" applyAlignment="1">
      <alignment horizontal="center"/>
    </xf>
    <xf numFmtId="0" fontId="4" fillId="5" borderId="2" xfId="1" applyFont="1" applyFill="1" applyBorder="1"/>
    <xf numFmtId="0" fontId="4" fillId="5" borderId="2" xfId="1" applyFont="1" applyFill="1" applyBorder="1" applyAlignment="1">
      <alignment horizontal="right"/>
    </xf>
    <xf numFmtId="3" fontId="4" fillId="5" borderId="2" xfId="1" applyNumberFormat="1" applyFont="1" applyFill="1" applyBorder="1" applyAlignment="1">
      <alignment horizontal="center"/>
    </xf>
    <xf numFmtId="0" fontId="4" fillId="0" borderId="2" xfId="1" applyFont="1" applyBorder="1"/>
    <xf numFmtId="3" fontId="4" fillId="0" borderId="2" xfId="1" applyNumberFormat="1" applyFont="1" applyBorder="1" applyAlignment="1">
      <alignment horizontal="center"/>
    </xf>
    <xf numFmtId="0" fontId="1" fillId="0" borderId="0" xfId="1" applyFont="1" applyFill="1"/>
    <xf numFmtId="0" fontId="1" fillId="3" borderId="1" xfId="1" applyFill="1" applyBorder="1"/>
    <xf numFmtId="0" fontId="3" fillId="0" borderId="1" xfId="1" applyFont="1" applyFill="1" applyBorder="1" applyAlignment="1"/>
    <xf numFmtId="0" fontId="1" fillId="0" borderId="1" xfId="1" applyFill="1" applyBorder="1"/>
    <xf numFmtId="0" fontId="3" fillId="0" borderId="3" xfId="1" applyFont="1" applyFill="1" applyBorder="1" applyAlignment="1">
      <alignment horizontal="center"/>
    </xf>
    <xf numFmtId="0" fontId="8" fillId="0" borderId="0" xfId="1" applyFont="1"/>
    <xf numFmtId="3" fontId="4" fillId="5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4" fillId="5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165" fontId="1" fillId="0" borderId="0" xfId="1" applyNumberFormat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1" fillId="0" borderId="0" xfId="1" applyNumberFormat="1" applyFill="1" applyAlignment="1">
      <alignment horizontal="center"/>
    </xf>
    <xf numFmtId="2" fontId="6" fillId="0" borderId="0" xfId="1" applyNumberFormat="1" applyFont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5" fontId="8" fillId="5" borderId="2" xfId="1" applyNumberFormat="1" applyFont="1" applyFill="1" applyBorder="1" applyAlignment="1">
      <alignment horizontal="center"/>
    </xf>
    <xf numFmtId="165" fontId="1" fillId="4" borderId="1" xfId="1" applyNumberFormat="1" applyFill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4" fillId="0" borderId="0" xfId="1" applyFont="1" applyBorder="1"/>
    <xf numFmtId="0" fontId="4" fillId="0" borderId="0" xfId="1" applyFont="1" applyBorder="1" applyAlignment="1">
      <alignment horizontal="right"/>
    </xf>
    <xf numFmtId="3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165" fontId="3" fillId="0" borderId="4" xfId="1" applyNumberFormat="1" applyFont="1" applyBorder="1" applyAlignment="1">
      <alignment horizontal="center"/>
    </xf>
    <xf numFmtId="0" fontId="1" fillId="0" borderId="5" xfId="1" applyBorder="1"/>
    <xf numFmtId="0" fontId="3" fillId="0" borderId="0" xfId="1" applyFont="1" applyFill="1" applyBorder="1" applyAlignment="1">
      <alignment horizontal="center"/>
    </xf>
    <xf numFmtId="0" fontId="3" fillId="6" borderId="0" xfId="1" applyFont="1" applyFill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Continuous"/>
    </xf>
    <xf numFmtId="0" fontId="4" fillId="5" borderId="0" xfId="1" applyFont="1" applyFill="1" applyBorder="1" applyAlignment="1">
      <alignment horizontal="right"/>
    </xf>
    <xf numFmtId="165" fontId="3" fillId="0" borderId="0" xfId="1" applyNumberFormat="1" applyFont="1" applyBorder="1" applyAlignment="1">
      <alignment horizontal="center"/>
    </xf>
    <xf numFmtId="0" fontId="1" fillId="0" borderId="0" xfId="1" applyBorder="1"/>
    <xf numFmtId="0" fontId="5" fillId="0" borderId="6" xfId="1" applyFont="1" applyBorder="1"/>
    <xf numFmtId="165" fontId="1" fillId="0" borderId="6" xfId="1" applyNumberFormat="1" applyBorder="1" applyAlignment="1">
      <alignment horizontal="center"/>
    </xf>
    <xf numFmtId="0" fontId="1" fillId="0" borderId="6" xfId="1" applyBorder="1"/>
    <xf numFmtId="0" fontId="11" fillId="3" borderId="1" xfId="1" applyFont="1" applyFill="1" applyBorder="1" applyAlignment="1"/>
    <xf numFmtId="0" fontId="3" fillId="0" borderId="6" xfId="1" applyFont="1" applyBorder="1"/>
    <xf numFmtId="3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4" fillId="6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165" fontId="6" fillId="7" borderId="6" xfId="1" applyNumberFormat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Fill="1" applyBorder="1"/>
    <xf numFmtId="1" fontId="8" fillId="0" borderId="0" xfId="1" applyNumberFormat="1" applyFont="1" applyAlignment="1">
      <alignment horizontal="center"/>
    </xf>
    <xf numFmtId="0" fontId="3" fillId="4" borderId="0" xfId="1" applyFont="1" applyFill="1" applyAlignment="1">
      <alignment horizontal="center"/>
    </xf>
    <xf numFmtId="0" fontId="14" fillId="0" borderId="7" xfId="0" applyFont="1" applyFill="1" applyBorder="1"/>
    <xf numFmtId="0" fontId="14" fillId="0" borderId="8" xfId="0" applyFont="1" applyFill="1" applyBorder="1"/>
    <xf numFmtId="0" fontId="14" fillId="0" borderId="9" xfId="0" applyFont="1" applyFill="1" applyBorder="1"/>
    <xf numFmtId="0" fontId="5" fillId="0" borderId="7" xfId="1" applyFont="1" applyFill="1" applyBorder="1"/>
    <xf numFmtId="0" fontId="5" fillId="0" borderId="8" xfId="1" applyFont="1" applyBorder="1"/>
    <xf numFmtId="0" fontId="5" fillId="0" borderId="9" xfId="1" applyFont="1" applyBorder="1"/>
    <xf numFmtId="0" fontId="0" fillId="0" borderId="0" xfId="0" applyFont="1"/>
    <xf numFmtId="0" fontId="0" fillId="0" borderId="8" xfId="0" applyFont="1" applyBorder="1"/>
    <xf numFmtId="0" fontId="0" fillId="0" borderId="9" xfId="0" applyFont="1" applyBorder="1"/>
    <xf numFmtId="0" fontId="14" fillId="0" borderId="0" xfId="0" applyFont="1" applyFill="1" applyBorder="1"/>
    <xf numFmtId="3" fontId="3" fillId="0" borderId="6" xfId="1" applyNumberFormat="1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/>
    <xf numFmtId="0" fontId="4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</cellXfs>
  <cellStyles count="3">
    <cellStyle name="Excel Built-in Normal" xfId="1"/>
    <cellStyle name="Normální" xfId="0" builtinId="0"/>
    <cellStyle name="Styl 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8080FF"/>
      <rgbColor rgb="00802060"/>
      <rgbColor rgb="00FFFFC0"/>
      <rgbColor rgb="00B7DEE8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DBEEF4"/>
      <rgbColor rgb="00FFFF80"/>
      <rgbColor rgb="00A6CAF0"/>
      <rgbColor rgb="00DD9CB3"/>
      <rgbColor rgb="00B38FEE"/>
      <rgbColor rgb="00E6E0EC"/>
      <rgbColor rgb="002A6FF9"/>
      <rgbColor rgb="004BACC6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6" zoomScale="115" workbookViewId="0">
      <selection activeCell="C29" sqref="C29"/>
    </sheetView>
  </sheetViews>
  <sheetFormatPr defaultColWidth="8.5546875" defaultRowHeight="14.4" x14ac:dyDescent="0.3"/>
  <cols>
    <col min="1" max="1" width="48" style="1" customWidth="1"/>
    <col min="2" max="2" width="13.6640625" style="1" customWidth="1"/>
    <col min="3" max="3" width="11.109375" style="1" customWidth="1"/>
    <col min="4" max="16384" width="8.5546875" style="1"/>
  </cols>
  <sheetData>
    <row r="1" spans="1:3" ht="35.4" customHeight="1" x14ac:dyDescent="0.3">
      <c r="A1" s="105" t="s">
        <v>0</v>
      </c>
      <c r="B1" s="105"/>
      <c r="C1" s="105"/>
    </row>
    <row r="2" spans="1:3" x14ac:dyDescent="0.3">
      <c r="A2" s="2"/>
    </row>
    <row r="3" spans="1:3" s="5" customFormat="1" ht="14.4" customHeight="1" thickBot="1" x14ac:dyDescent="0.3">
      <c r="A3" s="3" t="s">
        <v>1</v>
      </c>
      <c r="B3" s="4" t="s">
        <v>2</v>
      </c>
      <c r="C3" s="4" t="s">
        <v>3</v>
      </c>
    </row>
    <row r="4" spans="1:3" ht="15" thickTop="1" x14ac:dyDescent="0.3">
      <c r="A4" s="6"/>
      <c r="B4" s="7"/>
      <c r="C4" s="7"/>
    </row>
    <row r="5" spans="1:3" ht="15" thickBot="1" x14ac:dyDescent="0.35">
      <c r="A5" s="8" t="s">
        <v>40</v>
      </c>
      <c r="B5" s="9"/>
      <c r="C5" s="9"/>
    </row>
    <row r="6" spans="1:3" ht="15" thickTop="1" x14ac:dyDescent="0.3">
      <c r="A6" s="10" t="s">
        <v>5</v>
      </c>
      <c r="B6" s="87">
        <v>60</v>
      </c>
      <c r="C6" s="43" t="e">
        <f>Cena!D5</f>
        <v>#DIV/0!</v>
      </c>
    </row>
    <row r="7" spans="1:3" x14ac:dyDescent="0.3">
      <c r="A7" s="10" t="s">
        <v>6</v>
      </c>
      <c r="B7" s="87">
        <v>60</v>
      </c>
      <c r="C7" s="43" t="e">
        <f>Cena!D6</f>
        <v>#DIV/0!</v>
      </c>
    </row>
    <row r="8" spans="1:3" x14ac:dyDescent="0.3">
      <c r="A8" s="10" t="s">
        <v>7</v>
      </c>
      <c r="B8" s="87">
        <v>60</v>
      </c>
      <c r="C8" s="43" t="e">
        <f>Cena!D7</f>
        <v>#DIV/0!</v>
      </c>
    </row>
    <row r="9" spans="1:3" x14ac:dyDescent="0.3">
      <c r="B9" s="12"/>
      <c r="C9" s="37"/>
    </row>
    <row r="10" spans="1:3" ht="15" thickBot="1" x14ac:dyDescent="0.35">
      <c r="A10" s="8" t="s">
        <v>54</v>
      </c>
      <c r="B10" s="9"/>
      <c r="C10" s="46"/>
    </row>
    <row r="11" spans="1:3" ht="15" thickTop="1" x14ac:dyDescent="0.3">
      <c r="A11" s="10" t="s">
        <v>5</v>
      </c>
      <c r="B11" s="87">
        <v>21</v>
      </c>
      <c r="C11" s="43" t="e">
        <f>'Tech.specifikace '!F51</f>
        <v>#DIV/0!</v>
      </c>
    </row>
    <row r="12" spans="1:3" x14ac:dyDescent="0.3">
      <c r="A12" s="10" t="s">
        <v>6</v>
      </c>
      <c r="B12" s="87">
        <v>21</v>
      </c>
      <c r="C12" s="43" t="e">
        <f>'Tech.specifikace '!F52</f>
        <v>#DIV/0!</v>
      </c>
    </row>
    <row r="13" spans="1:3" x14ac:dyDescent="0.3">
      <c r="A13" s="10" t="s">
        <v>7</v>
      </c>
      <c r="B13" s="87">
        <v>21</v>
      </c>
      <c r="C13" s="43" t="e">
        <f>'Tech.specifikace '!F53</f>
        <v>#DIV/0!</v>
      </c>
    </row>
    <row r="14" spans="1:3" x14ac:dyDescent="0.3">
      <c r="A14" s="11"/>
      <c r="B14" s="12"/>
      <c r="C14" s="13"/>
    </row>
    <row r="15" spans="1:3" ht="15" thickBot="1" x14ac:dyDescent="0.35">
      <c r="A15" s="8" t="s">
        <v>8</v>
      </c>
      <c r="B15" s="9"/>
      <c r="C15" s="46"/>
    </row>
    <row r="16" spans="1:3" ht="15" thickTop="1" x14ac:dyDescent="0.3">
      <c r="A16" s="10" t="s">
        <v>5</v>
      </c>
      <c r="B16" s="87">
        <v>14</v>
      </c>
      <c r="C16" s="43" t="e">
        <f>'Servisní podmínky'!F17</f>
        <v>#DIV/0!</v>
      </c>
    </row>
    <row r="17" spans="1:4" x14ac:dyDescent="0.3">
      <c r="A17" s="10" t="s">
        <v>6</v>
      </c>
      <c r="B17" s="87">
        <v>14</v>
      </c>
      <c r="C17" s="43" t="e">
        <f>'Servisní podmínky'!F18</f>
        <v>#DIV/0!</v>
      </c>
    </row>
    <row r="18" spans="1:4" x14ac:dyDescent="0.3">
      <c r="A18" s="10" t="s">
        <v>7</v>
      </c>
      <c r="B18" s="87">
        <v>14</v>
      </c>
      <c r="C18" s="43" t="e">
        <f>'Servisní podmínky'!F19</f>
        <v>#DIV/0!</v>
      </c>
    </row>
    <row r="19" spans="1:4" x14ac:dyDescent="0.3">
      <c r="A19" s="11"/>
      <c r="B19" s="12"/>
      <c r="C19" s="40"/>
    </row>
    <row r="20" spans="1:4" ht="15" thickBot="1" x14ac:dyDescent="0.35">
      <c r="A20" s="8" t="s">
        <v>9</v>
      </c>
      <c r="B20" s="9"/>
      <c r="C20" s="46"/>
    </row>
    <row r="21" spans="1:4" ht="15" thickTop="1" x14ac:dyDescent="0.3">
      <c r="A21" s="10" t="s">
        <v>5</v>
      </c>
      <c r="B21" s="87">
        <v>5</v>
      </c>
      <c r="C21" s="40" t="e">
        <f>Záruka!F11</f>
        <v>#DIV/0!</v>
      </c>
    </row>
    <row r="22" spans="1:4" x14ac:dyDescent="0.3">
      <c r="A22" s="10" t="s">
        <v>6</v>
      </c>
      <c r="B22" s="87">
        <v>5</v>
      </c>
      <c r="C22" s="40" t="e">
        <f>Záruka!F12</f>
        <v>#DIV/0!</v>
      </c>
    </row>
    <row r="23" spans="1:4" x14ac:dyDescent="0.3">
      <c r="A23" s="10" t="s">
        <v>7</v>
      </c>
      <c r="B23" s="87">
        <v>5</v>
      </c>
      <c r="C23" s="40" t="e">
        <f>Záruka!F13</f>
        <v>#DIV/0!</v>
      </c>
    </row>
    <row r="24" spans="1:4" x14ac:dyDescent="0.3">
      <c r="B24" s="12"/>
      <c r="C24" s="13"/>
    </row>
    <row r="25" spans="1:4" x14ac:dyDescent="0.3">
      <c r="A25" s="14" t="s">
        <v>45</v>
      </c>
      <c r="B25" s="14"/>
      <c r="C25" s="88" t="s">
        <v>3</v>
      </c>
      <c r="D25" s="12"/>
    </row>
    <row r="26" spans="1:4" x14ac:dyDescent="0.3">
      <c r="A26" s="15" t="s">
        <v>5</v>
      </c>
      <c r="B26" s="41" t="s">
        <v>46</v>
      </c>
      <c r="C26" s="45" t="e">
        <f>C6+C11+C16+C21</f>
        <v>#DIV/0!</v>
      </c>
    </row>
    <row r="27" spans="1:4" x14ac:dyDescent="0.3">
      <c r="A27" s="15" t="s">
        <v>6</v>
      </c>
      <c r="B27" s="41" t="s">
        <v>46</v>
      </c>
      <c r="C27" s="45" t="e">
        <f>C7+C12+C17+C22</f>
        <v>#DIV/0!</v>
      </c>
    </row>
    <row r="28" spans="1:4" x14ac:dyDescent="0.3">
      <c r="A28" s="15" t="s">
        <v>7</v>
      </c>
      <c r="B28" s="41" t="s">
        <v>46</v>
      </c>
      <c r="C28" s="45" t="e">
        <f>C8+C13+C18+C23</f>
        <v>#DIV/0!</v>
      </c>
    </row>
    <row r="29" spans="1:4" x14ac:dyDescent="0.3">
      <c r="B29" s="12"/>
      <c r="C29" s="12"/>
    </row>
    <row r="30" spans="1:4" x14ac:dyDescent="0.3">
      <c r="A30" s="5" t="s">
        <v>39</v>
      </c>
      <c r="B30" s="10"/>
      <c r="C30" s="10"/>
    </row>
    <row r="31" spans="1:4" x14ac:dyDescent="0.3">
      <c r="A31" s="10" t="s">
        <v>10</v>
      </c>
    </row>
    <row r="32" spans="1:4" x14ac:dyDescent="0.3">
      <c r="A32" s="10" t="s">
        <v>11</v>
      </c>
    </row>
    <row r="36" spans="1:1" x14ac:dyDescent="0.3">
      <c r="A36" s="2"/>
    </row>
  </sheetData>
  <mergeCells count="1">
    <mergeCell ref="A1:C1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4" workbookViewId="0">
      <selection activeCell="D20" sqref="D20"/>
    </sheetView>
  </sheetViews>
  <sheetFormatPr defaultColWidth="8.5546875" defaultRowHeight="14.4" x14ac:dyDescent="0.3"/>
  <cols>
    <col min="1" max="1" width="35.5546875" style="1" customWidth="1"/>
    <col min="2" max="2" width="19.44140625" style="1" customWidth="1"/>
    <col min="3" max="3" width="6.88671875" style="1" customWidth="1"/>
    <col min="4" max="4" width="27.5546875" style="1" customWidth="1"/>
    <col min="5" max="5" width="8.5546875" style="1"/>
    <col min="6" max="6" width="11.5546875" style="1" customWidth="1"/>
    <col min="7" max="7" width="16.109375" style="1" customWidth="1"/>
    <col min="8" max="16384" width="8.5546875" style="1"/>
  </cols>
  <sheetData>
    <row r="1" spans="1:4" x14ac:dyDescent="0.3">
      <c r="A1" s="16" t="s">
        <v>4</v>
      </c>
      <c r="B1" s="16"/>
      <c r="C1" s="16"/>
      <c r="D1" s="16"/>
    </row>
    <row r="3" spans="1:4" x14ac:dyDescent="0.3">
      <c r="A3" s="17" t="s">
        <v>49</v>
      </c>
      <c r="B3" s="18" t="s">
        <v>50</v>
      </c>
      <c r="C3" s="6"/>
      <c r="D3" s="6"/>
    </row>
    <row r="4" spans="1:4" x14ac:dyDescent="0.3">
      <c r="A4" s="19" t="s">
        <v>12</v>
      </c>
      <c r="B4" s="21"/>
      <c r="C4" s="19"/>
      <c r="D4" s="20"/>
    </row>
    <row r="5" spans="1:4" x14ac:dyDescent="0.3">
      <c r="A5" s="22" t="s">
        <v>5</v>
      </c>
      <c r="B5" s="23"/>
      <c r="C5" s="42">
        <v>60</v>
      </c>
      <c r="D5" s="48" t="e">
        <f>(B4/B5)*C5</f>
        <v>#DIV/0!</v>
      </c>
    </row>
    <row r="6" spans="1:4" x14ac:dyDescent="0.3">
      <c r="A6" s="22" t="s">
        <v>6</v>
      </c>
      <c r="B6" s="23"/>
      <c r="C6" s="42">
        <v>60</v>
      </c>
      <c r="D6" s="48" t="e">
        <f>(B4/B6)*C6</f>
        <v>#DIV/0!</v>
      </c>
    </row>
    <row r="7" spans="1:4" x14ac:dyDescent="0.3">
      <c r="A7" s="22" t="s">
        <v>7</v>
      </c>
      <c r="B7" s="23"/>
      <c r="C7" s="42">
        <v>60</v>
      </c>
      <c r="D7" s="48" t="e">
        <f>(B4/B7)*C7</f>
        <v>#DIV/0!</v>
      </c>
    </row>
    <row r="8" spans="1:4" x14ac:dyDescent="0.3">
      <c r="A8" s="11"/>
      <c r="B8" s="12"/>
    </row>
    <row r="9" spans="1:4" x14ac:dyDescent="0.3">
      <c r="A9" s="17" t="s">
        <v>13</v>
      </c>
      <c r="B9" s="12"/>
    </row>
    <row r="10" spans="1:4" x14ac:dyDescent="0.3">
      <c r="A10" s="22" t="s">
        <v>5</v>
      </c>
      <c r="B10" s="47" t="e">
        <f>D5</f>
        <v>#DIV/0!</v>
      </c>
      <c r="D10" s="6"/>
    </row>
    <row r="11" spans="1:4" x14ac:dyDescent="0.3">
      <c r="A11" s="22" t="s">
        <v>6</v>
      </c>
      <c r="B11" s="47" t="e">
        <f>D6</f>
        <v>#DIV/0!</v>
      </c>
      <c r="D11" s="6"/>
    </row>
    <row r="12" spans="1:4" x14ac:dyDescent="0.3">
      <c r="A12" s="22" t="s">
        <v>7</v>
      </c>
      <c r="B12" s="47" t="e">
        <f>D7</f>
        <v>#DIV/0!</v>
      </c>
      <c r="D12" s="6"/>
    </row>
    <row r="13" spans="1:4" x14ac:dyDescent="0.3">
      <c r="A13" s="5"/>
      <c r="B13" s="17"/>
      <c r="D13" s="6"/>
    </row>
    <row r="14" spans="1:4" x14ac:dyDescent="0.3">
      <c r="A14" s="22" t="s">
        <v>11</v>
      </c>
    </row>
    <row r="16" spans="1:4" x14ac:dyDescent="0.3">
      <c r="A16" s="29" t="s">
        <v>14</v>
      </c>
      <c r="B16" s="29"/>
      <c r="C16" s="29"/>
    </row>
    <row r="17" spans="1:3" x14ac:dyDescent="0.3">
      <c r="A17" s="29" t="s">
        <v>66</v>
      </c>
      <c r="B17" s="29"/>
      <c r="C17" s="29"/>
    </row>
    <row r="18" spans="1:3" x14ac:dyDescent="0.3">
      <c r="A18" s="29" t="s">
        <v>15</v>
      </c>
      <c r="B18" s="29"/>
      <c r="C18" s="29"/>
    </row>
    <row r="19" spans="1:3" x14ac:dyDescent="0.3">
      <c r="A19" s="29" t="s">
        <v>16</v>
      </c>
      <c r="B19" s="29"/>
      <c r="C19" s="29"/>
    </row>
    <row r="20" spans="1:3" x14ac:dyDescent="0.3">
      <c r="A20" s="10" t="s">
        <v>17</v>
      </c>
    </row>
    <row r="21" spans="1:3" x14ac:dyDescent="0.3">
      <c r="A21" s="92" t="s">
        <v>51</v>
      </c>
      <c r="B21" s="93"/>
      <c r="C21" s="94"/>
    </row>
  </sheetData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="110" workbookViewId="0">
      <selection activeCell="F54" sqref="F54"/>
    </sheetView>
  </sheetViews>
  <sheetFormatPr defaultColWidth="8.5546875" defaultRowHeight="14.4" x14ac:dyDescent="0.3"/>
  <cols>
    <col min="1" max="1" width="2.6640625" style="7" customWidth="1"/>
    <col min="2" max="2" width="33.44140625" style="1" customWidth="1"/>
    <col min="3" max="3" width="14" style="1" customWidth="1"/>
    <col min="4" max="4" width="9" style="1" customWidth="1"/>
    <col min="5" max="5" width="10.44140625" style="1" customWidth="1"/>
    <col min="6" max="6" width="15.5546875" style="1" customWidth="1"/>
    <col min="7" max="16384" width="8.5546875" style="1"/>
  </cols>
  <sheetData>
    <row r="1" spans="1:7" x14ac:dyDescent="0.3">
      <c r="B1" s="16" t="s">
        <v>54</v>
      </c>
      <c r="C1" s="16"/>
      <c r="D1" s="16"/>
      <c r="E1" s="16"/>
      <c r="F1" s="25"/>
    </row>
    <row r="2" spans="1:7" x14ac:dyDescent="0.3">
      <c r="C2" s="7"/>
      <c r="D2" s="7"/>
    </row>
    <row r="3" spans="1:7" x14ac:dyDescent="0.3">
      <c r="B3" s="26" t="s">
        <v>18</v>
      </c>
      <c r="C3" s="26"/>
      <c r="D3" s="26"/>
      <c r="E3" s="26"/>
      <c r="F3" s="27"/>
      <c r="G3" s="7"/>
    </row>
    <row r="4" spans="1:7" x14ac:dyDescent="0.3">
      <c r="B4" s="11"/>
      <c r="C4" s="7"/>
      <c r="D4" s="7"/>
      <c r="E4" s="12"/>
    </row>
    <row r="5" spans="1:7" x14ac:dyDescent="0.3">
      <c r="B5" s="5" t="s">
        <v>19</v>
      </c>
      <c r="C5" s="7"/>
      <c r="D5" s="7"/>
      <c r="E5" s="7"/>
      <c r="F5" s="12"/>
    </row>
    <row r="6" spans="1:7" ht="15" thickBot="1" x14ac:dyDescent="0.35">
      <c r="A6" s="79">
        <v>1</v>
      </c>
      <c r="B6" s="103" t="s">
        <v>55</v>
      </c>
      <c r="C6" s="28" t="s">
        <v>20</v>
      </c>
      <c r="D6" s="28" t="s">
        <v>21</v>
      </c>
      <c r="E6" s="28" t="s">
        <v>2</v>
      </c>
      <c r="F6" s="28" t="s">
        <v>22</v>
      </c>
    </row>
    <row r="7" spans="1:7" x14ac:dyDescent="0.3">
      <c r="B7" s="29" t="s">
        <v>23</v>
      </c>
      <c r="C7" s="30"/>
      <c r="D7" s="31" t="s">
        <v>24</v>
      </c>
      <c r="E7" s="32"/>
      <c r="F7" s="5"/>
    </row>
    <row r="8" spans="1:7" x14ac:dyDescent="0.3">
      <c r="B8" s="10" t="s">
        <v>5</v>
      </c>
      <c r="C8" s="33"/>
      <c r="D8" s="31" t="s">
        <v>24</v>
      </c>
      <c r="E8" s="32">
        <v>3</v>
      </c>
      <c r="F8" s="34" t="e">
        <f>(C8/C7)*E8</f>
        <v>#DIV/0!</v>
      </c>
    </row>
    <row r="9" spans="1:7" x14ac:dyDescent="0.3">
      <c r="B9" s="10" t="s">
        <v>6</v>
      </c>
      <c r="C9" s="33"/>
      <c r="D9" s="31" t="s">
        <v>24</v>
      </c>
      <c r="E9" s="32">
        <v>3</v>
      </c>
      <c r="F9" s="34" t="e">
        <f>(C9/C7)*E9</f>
        <v>#DIV/0!</v>
      </c>
    </row>
    <row r="10" spans="1:7" x14ac:dyDescent="0.3">
      <c r="B10" s="10" t="s">
        <v>7</v>
      </c>
      <c r="C10" s="33"/>
      <c r="D10" s="31" t="s">
        <v>24</v>
      </c>
      <c r="E10" s="32">
        <v>3</v>
      </c>
      <c r="F10" s="34" t="e">
        <f>(C10/C7)*E10</f>
        <v>#DIV/0!</v>
      </c>
    </row>
    <row r="11" spans="1:7" x14ac:dyDescent="0.3">
      <c r="B11" s="10"/>
      <c r="C11" s="33"/>
      <c r="D11" s="31"/>
      <c r="E11" s="32"/>
      <c r="F11" s="34"/>
    </row>
    <row r="12" spans="1:7" ht="15" thickBot="1" x14ac:dyDescent="0.35">
      <c r="A12" s="7">
        <v>2</v>
      </c>
      <c r="B12" s="103" t="s">
        <v>56</v>
      </c>
      <c r="C12" s="28" t="s">
        <v>20</v>
      </c>
      <c r="D12" s="28" t="s">
        <v>21</v>
      </c>
      <c r="E12" s="28" t="s">
        <v>2</v>
      </c>
      <c r="F12" s="28" t="s">
        <v>22</v>
      </c>
    </row>
    <row r="13" spans="1:7" x14ac:dyDescent="0.3">
      <c r="B13" s="29" t="s">
        <v>23</v>
      </c>
      <c r="C13" s="59"/>
      <c r="D13" s="58" t="s">
        <v>24</v>
      </c>
      <c r="E13" s="58"/>
      <c r="F13" s="58"/>
    </row>
    <row r="14" spans="1:7" x14ac:dyDescent="0.3">
      <c r="B14" s="10" t="s">
        <v>5</v>
      </c>
      <c r="C14" s="33"/>
      <c r="D14" s="31" t="s">
        <v>24</v>
      </c>
      <c r="E14" s="32">
        <v>3</v>
      </c>
      <c r="F14" s="34" t="e">
        <f>(C14/C13)*E14</f>
        <v>#DIV/0!</v>
      </c>
    </row>
    <row r="15" spans="1:7" x14ac:dyDescent="0.3">
      <c r="B15" s="10" t="s">
        <v>6</v>
      </c>
      <c r="C15" s="33"/>
      <c r="D15" s="31" t="s">
        <v>24</v>
      </c>
      <c r="E15" s="32">
        <v>3</v>
      </c>
      <c r="F15" s="34" t="e">
        <f>(C15/C13)*E15</f>
        <v>#DIV/0!</v>
      </c>
    </row>
    <row r="16" spans="1:7" x14ac:dyDescent="0.3">
      <c r="B16" s="10" t="s">
        <v>7</v>
      </c>
      <c r="C16" s="33"/>
      <c r="D16" s="31" t="s">
        <v>24</v>
      </c>
      <c r="E16" s="32">
        <v>3</v>
      </c>
      <c r="F16" s="34" t="e">
        <f>(C16/C13)*E16</f>
        <v>#DIV/0!</v>
      </c>
    </row>
    <row r="17" spans="1:6" x14ac:dyDescent="0.3">
      <c r="B17" s="10"/>
      <c r="C17" s="33"/>
      <c r="D17" s="31"/>
      <c r="E17" s="32"/>
      <c r="F17" s="34"/>
    </row>
    <row r="18" spans="1:6" ht="15" thickBot="1" x14ac:dyDescent="0.35">
      <c r="A18" s="7">
        <v>3</v>
      </c>
      <c r="B18" s="103" t="s">
        <v>57</v>
      </c>
      <c r="C18" s="28" t="s">
        <v>20</v>
      </c>
      <c r="D18" s="28" t="s">
        <v>21</v>
      </c>
      <c r="E18" s="28" t="s">
        <v>2</v>
      </c>
      <c r="F18" s="28" t="s">
        <v>22</v>
      </c>
    </row>
    <row r="19" spans="1:6" x14ac:dyDescent="0.3">
      <c r="B19" s="29" t="s">
        <v>23</v>
      </c>
      <c r="C19" s="59"/>
      <c r="D19" s="58" t="s">
        <v>24</v>
      </c>
      <c r="E19" s="58"/>
      <c r="F19" s="58"/>
    </row>
    <row r="20" spans="1:6" x14ac:dyDescent="0.3">
      <c r="B20" s="10" t="s">
        <v>5</v>
      </c>
      <c r="C20" s="33"/>
      <c r="D20" s="31" t="s">
        <v>24</v>
      </c>
      <c r="E20" s="32">
        <v>3</v>
      </c>
      <c r="F20" s="34" t="e">
        <f>(C20/C19)*E20</f>
        <v>#DIV/0!</v>
      </c>
    </row>
    <row r="21" spans="1:6" x14ac:dyDescent="0.3">
      <c r="B21" s="10" t="s">
        <v>6</v>
      </c>
      <c r="C21" s="33"/>
      <c r="D21" s="31" t="s">
        <v>24</v>
      </c>
      <c r="E21" s="32">
        <v>3</v>
      </c>
      <c r="F21" s="34" t="e">
        <f>(C21/C19)*E21</f>
        <v>#DIV/0!</v>
      </c>
    </row>
    <row r="22" spans="1:6" x14ac:dyDescent="0.3">
      <c r="B22" s="10" t="s">
        <v>7</v>
      </c>
      <c r="C22" s="33"/>
      <c r="D22" s="31" t="s">
        <v>24</v>
      </c>
      <c r="E22" s="32">
        <v>3</v>
      </c>
      <c r="F22" s="34" t="e">
        <f>(C22/C19)*E22</f>
        <v>#DIV/0!</v>
      </c>
    </row>
    <row r="23" spans="1:6" x14ac:dyDescent="0.3">
      <c r="B23" s="10"/>
      <c r="C23" s="33"/>
      <c r="D23" s="31"/>
      <c r="E23" s="32"/>
      <c r="F23" s="34"/>
    </row>
    <row r="24" spans="1:6" ht="15" thickBot="1" x14ac:dyDescent="0.35">
      <c r="A24" s="7">
        <v>4</v>
      </c>
      <c r="B24" s="103" t="s">
        <v>58</v>
      </c>
      <c r="C24" s="28" t="s">
        <v>20</v>
      </c>
      <c r="D24" s="28" t="s">
        <v>21</v>
      </c>
      <c r="E24" s="28" t="s">
        <v>2</v>
      </c>
      <c r="F24" s="28" t="s">
        <v>22</v>
      </c>
    </row>
    <row r="25" spans="1:6" x14ac:dyDescent="0.3">
      <c r="B25" s="29" t="s">
        <v>23</v>
      </c>
      <c r="C25" s="59"/>
      <c r="D25" s="104" t="s">
        <v>59</v>
      </c>
      <c r="E25" s="58"/>
      <c r="F25" s="58"/>
    </row>
    <row r="26" spans="1:6" x14ac:dyDescent="0.3">
      <c r="B26" s="10" t="s">
        <v>5</v>
      </c>
      <c r="C26" s="33"/>
      <c r="D26" s="104" t="s">
        <v>59</v>
      </c>
      <c r="E26" s="32">
        <v>3</v>
      </c>
      <c r="F26" s="34" t="e">
        <f>(C26/C25)*E26</f>
        <v>#DIV/0!</v>
      </c>
    </row>
    <row r="27" spans="1:6" x14ac:dyDescent="0.3">
      <c r="B27" s="10" t="s">
        <v>6</v>
      </c>
      <c r="C27" s="33"/>
      <c r="D27" s="104" t="s">
        <v>59</v>
      </c>
      <c r="E27" s="32">
        <v>3</v>
      </c>
      <c r="F27" s="34" t="e">
        <f>(C27/C25)*E27</f>
        <v>#DIV/0!</v>
      </c>
    </row>
    <row r="28" spans="1:6" ht="15.75" customHeight="1" x14ac:dyDescent="0.3">
      <c r="B28" s="10" t="s">
        <v>7</v>
      </c>
      <c r="C28" s="33"/>
      <c r="D28" s="104" t="s">
        <v>59</v>
      </c>
      <c r="E28" s="32">
        <v>3</v>
      </c>
      <c r="F28" s="34" t="e">
        <f>(C28/C25)*E28</f>
        <v>#DIV/0!</v>
      </c>
    </row>
    <row r="29" spans="1:6" ht="15.75" customHeight="1" x14ac:dyDescent="0.3">
      <c r="B29" s="10"/>
      <c r="C29" s="33"/>
      <c r="D29" s="58"/>
      <c r="E29" s="32"/>
      <c r="F29" s="34"/>
    </row>
    <row r="30" spans="1:6" x14ac:dyDescent="0.3">
      <c r="B30" s="5" t="s">
        <v>17</v>
      </c>
      <c r="C30" s="7"/>
      <c r="D30" s="7"/>
      <c r="E30" s="7"/>
      <c r="F30" s="12"/>
    </row>
    <row r="31" spans="1:6" ht="15" thickBot="1" x14ac:dyDescent="0.35">
      <c r="A31" s="78">
        <v>5</v>
      </c>
      <c r="B31" s="103" t="s">
        <v>60</v>
      </c>
      <c r="C31" s="28" t="s">
        <v>20</v>
      </c>
      <c r="D31" s="28" t="s">
        <v>21</v>
      </c>
      <c r="E31" s="28" t="s">
        <v>2</v>
      </c>
      <c r="F31" s="28" t="s">
        <v>22</v>
      </c>
    </row>
    <row r="32" spans="1:6" x14ac:dyDescent="0.3">
      <c r="B32" s="29" t="s">
        <v>23</v>
      </c>
      <c r="C32" s="35"/>
      <c r="D32" s="31" t="s">
        <v>24</v>
      </c>
      <c r="E32" s="32"/>
      <c r="F32" s="5"/>
    </row>
    <row r="33" spans="1:6" x14ac:dyDescent="0.3">
      <c r="B33" s="10" t="s">
        <v>5</v>
      </c>
      <c r="C33" s="32"/>
      <c r="D33" s="31" t="s">
        <v>24</v>
      </c>
      <c r="E33" s="32">
        <v>3</v>
      </c>
      <c r="F33" s="34" t="e">
        <f>(C32/C33)*E33</f>
        <v>#DIV/0!</v>
      </c>
    </row>
    <row r="34" spans="1:6" x14ac:dyDescent="0.3">
      <c r="B34" s="10" t="s">
        <v>6</v>
      </c>
      <c r="C34" s="32"/>
      <c r="D34" s="31" t="s">
        <v>24</v>
      </c>
      <c r="E34" s="32">
        <v>3</v>
      </c>
      <c r="F34" s="34" t="e">
        <f>(C32/C34)*E34</f>
        <v>#DIV/0!</v>
      </c>
    </row>
    <row r="35" spans="1:6" x14ac:dyDescent="0.3">
      <c r="B35" s="10" t="s">
        <v>7</v>
      </c>
      <c r="C35" s="32"/>
      <c r="D35" s="31" t="s">
        <v>24</v>
      </c>
      <c r="E35" s="32">
        <v>3</v>
      </c>
      <c r="F35" s="34" t="e">
        <f>(C32/C35)*E35</f>
        <v>#DIV/0!</v>
      </c>
    </row>
    <row r="36" spans="1:6" x14ac:dyDescent="0.3">
      <c r="B36" s="10"/>
      <c r="C36" s="32"/>
      <c r="D36" s="31"/>
      <c r="E36" s="32"/>
      <c r="F36" s="34"/>
    </row>
    <row r="37" spans="1:6" ht="15" thickBot="1" x14ac:dyDescent="0.35">
      <c r="A37" s="7">
        <v>6</v>
      </c>
      <c r="B37" s="103" t="s">
        <v>61</v>
      </c>
      <c r="C37" s="28" t="s">
        <v>20</v>
      </c>
      <c r="D37" s="28" t="s">
        <v>21</v>
      </c>
      <c r="E37" s="28" t="s">
        <v>2</v>
      </c>
      <c r="F37" s="28" t="s">
        <v>22</v>
      </c>
    </row>
    <row r="38" spans="1:6" x14ac:dyDescent="0.3">
      <c r="B38" s="29" t="s">
        <v>23</v>
      </c>
      <c r="C38" s="35"/>
      <c r="D38" s="31" t="s">
        <v>30</v>
      </c>
      <c r="E38" s="32"/>
      <c r="F38" s="34"/>
    </row>
    <row r="39" spans="1:6" x14ac:dyDescent="0.3">
      <c r="B39" s="10" t="s">
        <v>5</v>
      </c>
      <c r="C39" s="32"/>
      <c r="D39" s="31" t="s">
        <v>30</v>
      </c>
      <c r="E39" s="32">
        <v>3</v>
      </c>
      <c r="F39" s="34" t="e">
        <f>(C38/C39)*E39</f>
        <v>#DIV/0!</v>
      </c>
    </row>
    <row r="40" spans="1:6" x14ac:dyDescent="0.3">
      <c r="B40" s="10" t="s">
        <v>6</v>
      </c>
      <c r="C40" s="32"/>
      <c r="D40" s="31" t="s">
        <v>30</v>
      </c>
      <c r="E40" s="32">
        <v>3</v>
      </c>
      <c r="F40" s="34" t="e">
        <f>(C38/C40)*E40</f>
        <v>#DIV/0!</v>
      </c>
    </row>
    <row r="41" spans="1:6" x14ac:dyDescent="0.3">
      <c r="B41" s="10" t="s">
        <v>7</v>
      </c>
      <c r="C41" s="32"/>
      <c r="D41" s="31" t="s">
        <v>30</v>
      </c>
      <c r="E41" s="32">
        <v>3</v>
      </c>
      <c r="F41" s="34" t="e">
        <f>(C38/C41)*E41</f>
        <v>#DIV/0!</v>
      </c>
    </row>
    <row r="42" spans="1:6" x14ac:dyDescent="0.3">
      <c r="B42" s="10"/>
      <c r="C42" s="32"/>
      <c r="D42" s="31"/>
      <c r="E42" s="32"/>
      <c r="F42" s="34"/>
    </row>
    <row r="43" spans="1:6" ht="15" thickBot="1" x14ac:dyDescent="0.35">
      <c r="A43" s="7">
        <v>7</v>
      </c>
      <c r="B43" s="103" t="s">
        <v>62</v>
      </c>
      <c r="C43" s="28" t="s">
        <v>20</v>
      </c>
      <c r="D43" s="28" t="s">
        <v>21</v>
      </c>
      <c r="E43" s="28" t="s">
        <v>2</v>
      </c>
      <c r="F43" s="28" t="s">
        <v>22</v>
      </c>
    </row>
    <row r="44" spans="1:6" x14ac:dyDescent="0.3">
      <c r="B44" s="29" t="s">
        <v>23</v>
      </c>
      <c r="C44" s="35"/>
      <c r="D44" s="31" t="s">
        <v>63</v>
      </c>
      <c r="E44" s="32"/>
      <c r="F44" s="34"/>
    </row>
    <row r="45" spans="1:6" x14ac:dyDescent="0.3">
      <c r="B45" s="10" t="s">
        <v>5</v>
      </c>
      <c r="C45" s="32"/>
      <c r="D45" s="31" t="s">
        <v>63</v>
      </c>
      <c r="E45" s="32">
        <v>3</v>
      </c>
      <c r="F45" s="34" t="e">
        <f>(C44/C45)*E45</f>
        <v>#DIV/0!</v>
      </c>
    </row>
    <row r="46" spans="1:6" x14ac:dyDescent="0.3">
      <c r="B46" s="10" t="s">
        <v>6</v>
      </c>
      <c r="C46" s="32"/>
      <c r="D46" s="31" t="s">
        <v>63</v>
      </c>
      <c r="E46" s="32">
        <v>3</v>
      </c>
      <c r="F46" s="34" t="e">
        <f>(C44/C46)*E46</f>
        <v>#DIV/0!</v>
      </c>
    </row>
    <row r="47" spans="1:6" x14ac:dyDescent="0.3">
      <c r="B47" s="10" t="s">
        <v>7</v>
      </c>
      <c r="C47" s="32"/>
      <c r="D47" s="31" t="s">
        <v>63</v>
      </c>
      <c r="E47" s="32">
        <v>3</v>
      </c>
      <c r="F47" s="34" t="e">
        <f>(C44/C47)*E47</f>
        <v>#DIV/0!</v>
      </c>
    </row>
    <row r="48" spans="1:6" x14ac:dyDescent="0.3">
      <c r="B48" s="10"/>
      <c r="C48" s="32"/>
      <c r="D48" s="31"/>
      <c r="E48" s="32"/>
      <c r="F48" s="34"/>
    </row>
    <row r="49" spans="2:6" x14ac:dyDescent="0.3">
      <c r="B49" s="11"/>
      <c r="C49" s="12"/>
      <c r="D49" s="12"/>
      <c r="E49" s="12"/>
      <c r="F49" s="12"/>
    </row>
    <row r="50" spans="2:6" ht="15" thickBot="1" x14ac:dyDescent="0.35">
      <c r="B50" s="69" t="s">
        <v>13</v>
      </c>
      <c r="C50" s="80"/>
      <c r="D50" s="81"/>
      <c r="E50" s="82"/>
      <c r="F50" s="82"/>
    </row>
    <row r="51" spans="2:6" ht="14.1" customHeight="1" x14ac:dyDescent="0.3">
      <c r="B51" s="10" t="s">
        <v>5</v>
      </c>
      <c r="C51" s="60"/>
      <c r="D51" s="44"/>
      <c r="E51" s="44"/>
      <c r="F51" s="43" t="e">
        <f>F8+F14+F20+F26+F33+F39+F45</f>
        <v>#DIV/0!</v>
      </c>
    </row>
    <row r="52" spans="2:6" ht="14.1" customHeight="1" x14ac:dyDescent="0.3">
      <c r="B52" s="10" t="s">
        <v>6</v>
      </c>
      <c r="C52" s="43"/>
      <c r="D52" s="44"/>
      <c r="E52" s="44"/>
      <c r="F52" s="43" t="e">
        <f>F9+F15+F21+F27+F34+F40+F46</f>
        <v>#DIV/0!</v>
      </c>
    </row>
    <row r="53" spans="2:6" ht="14.1" customHeight="1" x14ac:dyDescent="0.3">
      <c r="B53" s="10" t="s">
        <v>7</v>
      </c>
      <c r="C53" s="43"/>
      <c r="D53" s="44"/>
      <c r="E53" s="44"/>
      <c r="F53" s="43" t="e">
        <f>F10+F16+F22+F28+F35+F41++F47</f>
        <v>#DIV/0!</v>
      </c>
    </row>
    <row r="54" spans="2:6" ht="14.1" customHeight="1" x14ac:dyDescent="0.3">
      <c r="B54" s="11"/>
      <c r="C54" s="38"/>
      <c r="D54" s="38"/>
      <c r="E54" s="36"/>
      <c r="F54" s="39"/>
    </row>
    <row r="55" spans="2:6" x14ac:dyDescent="0.3">
      <c r="B55" s="10" t="s">
        <v>11</v>
      </c>
      <c r="C55" s="10"/>
      <c r="D55" s="10"/>
      <c r="E55" s="10"/>
    </row>
    <row r="56" spans="2:6" x14ac:dyDescent="0.3">
      <c r="B56" s="10"/>
      <c r="C56" s="10"/>
      <c r="D56" s="10"/>
      <c r="E56" s="10"/>
    </row>
    <row r="57" spans="2:6" x14ac:dyDescent="0.3">
      <c r="B57" s="98" t="s">
        <v>14</v>
      </c>
      <c r="C57" s="83"/>
      <c r="D57" s="83"/>
      <c r="E57" s="83"/>
      <c r="F57" s="86"/>
    </row>
    <row r="58" spans="2:6" x14ac:dyDescent="0.3">
      <c r="B58" s="84" t="s">
        <v>44</v>
      </c>
      <c r="C58" s="83"/>
      <c r="D58" s="83"/>
      <c r="E58" s="83"/>
      <c r="F58" s="86"/>
    </row>
    <row r="59" spans="2:6" x14ac:dyDescent="0.3">
      <c r="B59" s="84" t="s">
        <v>64</v>
      </c>
      <c r="C59" s="83"/>
      <c r="D59" s="83"/>
      <c r="E59" s="83"/>
      <c r="F59" s="86"/>
    </row>
    <row r="60" spans="2:6" x14ac:dyDescent="0.3">
      <c r="B60" s="84" t="s">
        <v>25</v>
      </c>
      <c r="C60" s="83"/>
      <c r="D60" s="83"/>
      <c r="E60" s="83"/>
      <c r="F60" s="86"/>
    </row>
    <row r="61" spans="2:6" x14ac:dyDescent="0.3">
      <c r="B61" s="84" t="s">
        <v>53</v>
      </c>
      <c r="C61" s="83"/>
      <c r="D61" s="83"/>
      <c r="E61" s="83"/>
      <c r="F61" s="86"/>
    </row>
    <row r="62" spans="2:6" x14ac:dyDescent="0.3">
      <c r="B62" s="84" t="s">
        <v>52</v>
      </c>
      <c r="C62" s="83"/>
      <c r="D62" s="83"/>
      <c r="E62" s="83"/>
      <c r="F62" s="86"/>
    </row>
    <row r="63" spans="2:6" x14ac:dyDescent="0.3">
      <c r="B63" s="85" t="s">
        <v>43</v>
      </c>
      <c r="C63"/>
      <c r="D63"/>
      <c r="E63"/>
      <c r="F63"/>
    </row>
    <row r="64" spans="2:6" x14ac:dyDescent="0.3">
      <c r="B64" s="10"/>
      <c r="C64" s="10"/>
      <c r="D64" s="10"/>
      <c r="E64" s="10"/>
    </row>
    <row r="65" spans="2:5" x14ac:dyDescent="0.3">
      <c r="B65" s="10"/>
      <c r="C65" s="10"/>
      <c r="D65" s="10"/>
      <c r="E65" s="10"/>
    </row>
    <row r="66" spans="2:5" x14ac:dyDescent="0.3">
      <c r="B66" s="10"/>
      <c r="C66" s="10"/>
      <c r="D66" s="10"/>
      <c r="E66" s="10"/>
    </row>
    <row r="67" spans="2:5" x14ac:dyDescent="0.3">
      <c r="B67" s="10"/>
      <c r="C67" s="10"/>
      <c r="D67" s="10"/>
      <c r="E67" s="10"/>
    </row>
    <row r="68" spans="2:5" x14ac:dyDescent="0.3">
      <c r="B68" s="10"/>
      <c r="C68" s="10"/>
      <c r="D68" s="10"/>
      <c r="E68" s="10"/>
    </row>
    <row r="69" spans="2:5" x14ac:dyDescent="0.3">
      <c r="B69" s="24"/>
    </row>
  </sheetData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20" sqref="F20"/>
    </sheetView>
  </sheetViews>
  <sheetFormatPr defaultRowHeight="13.2" x14ac:dyDescent="0.25"/>
  <cols>
    <col min="1" max="1" width="4.33203125" customWidth="1"/>
    <col min="2" max="2" width="25.5546875" customWidth="1"/>
    <col min="3" max="3" width="16" customWidth="1"/>
    <col min="4" max="4" width="12.44140625" customWidth="1"/>
    <col min="5" max="5" width="12.6640625" customWidth="1"/>
    <col min="6" max="6" width="14.33203125" customWidth="1"/>
  </cols>
  <sheetData>
    <row r="1" spans="1:6" ht="16.2" thickBot="1" x14ac:dyDescent="0.35">
      <c r="B1" s="68" t="s">
        <v>8</v>
      </c>
      <c r="C1" s="68"/>
      <c r="D1" s="16"/>
      <c r="E1" s="16"/>
      <c r="F1" s="16"/>
    </row>
    <row r="2" spans="1:6" ht="15" thickTop="1" x14ac:dyDescent="0.3">
      <c r="B2" s="1"/>
      <c r="C2" s="1"/>
      <c r="D2" s="1"/>
      <c r="E2" s="1"/>
      <c r="F2" s="1"/>
    </row>
    <row r="3" spans="1:6" ht="16.2" thickBot="1" x14ac:dyDescent="0.35">
      <c r="A3" s="102" t="s">
        <v>26</v>
      </c>
      <c r="B3" s="69" t="s">
        <v>31</v>
      </c>
      <c r="C3" s="99" t="s">
        <v>35</v>
      </c>
      <c r="D3" s="100" t="s">
        <v>36</v>
      </c>
      <c r="E3" s="101" t="s">
        <v>34</v>
      </c>
      <c r="F3" s="101" t="s">
        <v>3</v>
      </c>
    </row>
    <row r="4" spans="1:6" ht="13.8" x14ac:dyDescent="0.25">
      <c r="B4" s="71" t="s">
        <v>27</v>
      </c>
      <c r="C4" s="73"/>
      <c r="D4" s="70"/>
      <c r="E4" s="71"/>
      <c r="F4" s="72"/>
    </row>
    <row r="5" spans="1:6" ht="13.8" x14ac:dyDescent="0.25">
      <c r="B5" s="74" t="s">
        <v>5</v>
      </c>
      <c r="C5" s="61"/>
      <c r="D5" s="52" t="s">
        <v>37</v>
      </c>
      <c r="E5" s="53">
        <v>9</v>
      </c>
      <c r="F5" s="54" t="e">
        <f>(C4/C5)*E5</f>
        <v>#DIV/0!</v>
      </c>
    </row>
    <row r="6" spans="1:6" ht="13.8" x14ac:dyDescent="0.25">
      <c r="B6" s="74" t="s">
        <v>6</v>
      </c>
      <c r="C6" s="61"/>
      <c r="D6" s="52" t="s">
        <v>37</v>
      </c>
      <c r="E6" s="53">
        <v>9</v>
      </c>
      <c r="F6" s="54" t="e">
        <f>(C4/C6)*E6</f>
        <v>#DIV/0!</v>
      </c>
    </row>
    <row r="7" spans="1:6" ht="13.8" x14ac:dyDescent="0.25">
      <c r="B7" s="74" t="s">
        <v>7</v>
      </c>
      <c r="C7" s="61"/>
      <c r="D7" s="52" t="s">
        <v>37</v>
      </c>
      <c r="E7" s="53">
        <v>9</v>
      </c>
      <c r="F7" s="54" t="e">
        <f>(C4/C7)*E7</f>
        <v>#DIV/0!</v>
      </c>
    </row>
    <row r="8" spans="1:6" ht="13.8" x14ac:dyDescent="0.25">
      <c r="B8" s="50"/>
      <c r="C8" s="51"/>
      <c r="D8" s="52"/>
      <c r="E8" s="53"/>
      <c r="F8" s="54"/>
    </row>
    <row r="9" spans="1:6" ht="16.2" thickBot="1" x14ac:dyDescent="0.35">
      <c r="A9" s="102" t="s">
        <v>28</v>
      </c>
      <c r="B9" s="69" t="s">
        <v>32</v>
      </c>
      <c r="C9" s="99" t="s">
        <v>35</v>
      </c>
      <c r="D9" s="100" t="s">
        <v>36</v>
      </c>
      <c r="E9" s="101" t="s">
        <v>34</v>
      </c>
      <c r="F9" s="101" t="s">
        <v>3</v>
      </c>
    </row>
    <row r="10" spans="1:6" ht="13.8" x14ac:dyDescent="0.25">
      <c r="B10" s="71" t="s">
        <v>12</v>
      </c>
      <c r="C10" s="73"/>
      <c r="D10" s="70"/>
      <c r="E10" s="71"/>
      <c r="F10" s="72"/>
    </row>
    <row r="11" spans="1:6" ht="13.8" x14ac:dyDescent="0.25">
      <c r="B11" s="74" t="s">
        <v>5</v>
      </c>
      <c r="C11" s="61"/>
      <c r="D11" s="52" t="s">
        <v>48</v>
      </c>
      <c r="E11" s="53">
        <v>5</v>
      </c>
      <c r="F11" s="54" t="e">
        <f>(C10/C11)*E11</f>
        <v>#DIV/0!</v>
      </c>
    </row>
    <row r="12" spans="1:6" ht="13.8" x14ac:dyDescent="0.25">
      <c r="B12" s="74" t="s">
        <v>6</v>
      </c>
      <c r="C12" s="61"/>
      <c r="D12" s="52" t="s">
        <v>48</v>
      </c>
      <c r="E12" s="53">
        <v>5</v>
      </c>
      <c r="F12" s="54" t="e">
        <f>(C10/C12)*E12</f>
        <v>#DIV/0!</v>
      </c>
    </row>
    <row r="13" spans="1:6" ht="13.8" x14ac:dyDescent="0.25">
      <c r="B13" s="74" t="s">
        <v>7</v>
      </c>
      <c r="C13" s="61"/>
      <c r="D13" s="52" t="s">
        <v>48</v>
      </c>
      <c r="E13" s="53">
        <v>5</v>
      </c>
      <c r="F13" s="54" t="e">
        <f>(C10/C13)*E13</f>
        <v>#DIV/0!</v>
      </c>
    </row>
    <row r="14" spans="1:6" ht="13.8" x14ac:dyDescent="0.25">
      <c r="B14" s="50"/>
      <c r="C14" s="51"/>
      <c r="D14" s="52"/>
      <c r="E14" s="53"/>
      <c r="F14" s="54"/>
    </row>
    <row r="15" spans="1:6" ht="14.4" x14ac:dyDescent="0.3">
      <c r="A15" s="55"/>
      <c r="B15" s="11"/>
      <c r="C15" s="11"/>
      <c r="D15" s="12"/>
      <c r="E15" s="1"/>
      <c r="F15" s="1"/>
    </row>
    <row r="16" spans="1:6" ht="15" thickBot="1" x14ac:dyDescent="0.35">
      <c r="B16" s="69" t="s">
        <v>13</v>
      </c>
      <c r="C16" s="6"/>
      <c r="D16" s="37"/>
      <c r="E16" s="1"/>
      <c r="F16" s="1"/>
    </row>
    <row r="17" spans="1:7" ht="14.4" x14ac:dyDescent="0.3">
      <c r="B17" s="22" t="s">
        <v>5</v>
      </c>
      <c r="C17" s="22"/>
      <c r="D17" s="56"/>
      <c r="E17" s="57"/>
      <c r="F17" s="75" t="e">
        <f>F5+F11</f>
        <v>#DIV/0!</v>
      </c>
    </row>
    <row r="18" spans="1:7" ht="14.4" x14ac:dyDescent="0.3">
      <c r="B18" s="22" t="s">
        <v>6</v>
      </c>
      <c r="C18" s="22"/>
      <c r="D18" s="56"/>
      <c r="E18" s="57"/>
      <c r="F18" s="75" t="e">
        <f>F6+F12</f>
        <v>#DIV/0!</v>
      </c>
    </row>
    <row r="19" spans="1:7" ht="14.4" x14ac:dyDescent="0.3">
      <c r="B19" s="22" t="s">
        <v>7</v>
      </c>
      <c r="C19" s="22"/>
      <c r="D19" s="56"/>
      <c r="E19" s="57"/>
      <c r="F19" s="75" t="e">
        <f>F7+F13</f>
        <v>#DIV/0!</v>
      </c>
    </row>
    <row r="20" spans="1:7" ht="14.4" x14ac:dyDescent="0.3">
      <c r="B20" s="5"/>
      <c r="C20" s="5"/>
      <c r="D20" s="17"/>
      <c r="E20" s="1"/>
      <c r="F20" s="6"/>
    </row>
    <row r="21" spans="1:7" ht="14.4" x14ac:dyDescent="0.3">
      <c r="A21" s="55"/>
      <c r="B21" s="22" t="s">
        <v>11</v>
      </c>
      <c r="C21" s="22"/>
      <c r="D21" s="1"/>
      <c r="E21" s="1"/>
      <c r="F21" s="1"/>
    </row>
    <row r="23" spans="1:7" x14ac:dyDescent="0.25">
      <c r="B23" s="83" t="s">
        <v>14</v>
      </c>
      <c r="C23" s="83"/>
      <c r="D23" s="83"/>
      <c r="E23" s="83"/>
      <c r="F23" s="83"/>
      <c r="G23" s="83"/>
    </row>
    <row r="24" spans="1:7" x14ac:dyDescent="0.25">
      <c r="B24" s="84" t="s">
        <v>41</v>
      </c>
      <c r="C24" s="83"/>
      <c r="D24" s="83"/>
      <c r="E24" s="83"/>
      <c r="F24" s="83"/>
      <c r="G24" s="83"/>
    </row>
    <row r="25" spans="1:7" x14ac:dyDescent="0.25">
      <c r="B25" s="84" t="s">
        <v>65</v>
      </c>
      <c r="C25" s="83"/>
      <c r="D25" s="83"/>
      <c r="E25" s="83"/>
      <c r="F25" s="83"/>
      <c r="G25" s="83"/>
    </row>
    <row r="26" spans="1:7" x14ac:dyDescent="0.25">
      <c r="B26" s="84" t="s">
        <v>25</v>
      </c>
      <c r="C26" s="83"/>
      <c r="D26" s="83"/>
      <c r="E26" s="83"/>
      <c r="F26" s="83"/>
      <c r="G26" s="83"/>
    </row>
    <row r="27" spans="1:7" x14ac:dyDescent="0.25">
      <c r="B27" s="84" t="s">
        <v>42</v>
      </c>
      <c r="C27" s="83"/>
      <c r="D27" s="83"/>
      <c r="E27" s="83"/>
      <c r="F27" s="83"/>
      <c r="G27" s="83"/>
    </row>
    <row r="28" spans="1:7" x14ac:dyDescent="0.25">
      <c r="B28" s="85" t="s">
        <v>43</v>
      </c>
      <c r="C28" s="83"/>
      <c r="D28" s="83"/>
      <c r="E28" s="83"/>
      <c r="F28" s="83"/>
      <c r="G28" s="83"/>
    </row>
    <row r="29" spans="1:7" x14ac:dyDescent="0.25">
      <c r="B29" s="85"/>
      <c r="C29" s="83"/>
      <c r="D29" s="83"/>
      <c r="E29" s="83"/>
      <c r="F29" s="83"/>
      <c r="G29" s="83"/>
    </row>
    <row r="30" spans="1:7" x14ac:dyDescent="0.25">
      <c r="B30" s="89"/>
      <c r="C30" s="90"/>
      <c r="D30" s="91"/>
      <c r="E30" s="83"/>
      <c r="F30" s="83"/>
      <c r="G30" s="83"/>
    </row>
    <row r="31" spans="1:7" ht="14.4" x14ac:dyDescent="0.25">
      <c r="B31" s="49"/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F14" sqref="F14"/>
    </sheetView>
  </sheetViews>
  <sheetFormatPr defaultRowHeight="13.2" x14ac:dyDescent="0.25"/>
  <cols>
    <col min="1" max="1" width="4.88671875" customWidth="1"/>
    <col min="2" max="2" width="19" customWidth="1"/>
    <col min="3" max="4" width="11.6640625" customWidth="1"/>
    <col min="5" max="5" width="12.6640625" customWidth="1"/>
    <col min="6" max="6" width="20.44140625" customWidth="1"/>
  </cols>
  <sheetData>
    <row r="1" spans="2:6" ht="16.2" thickBot="1" x14ac:dyDescent="0.35">
      <c r="B1" s="68" t="s">
        <v>9</v>
      </c>
      <c r="C1" s="16"/>
      <c r="D1" s="16"/>
      <c r="E1" s="16"/>
      <c r="F1" s="16"/>
    </row>
    <row r="2" spans="2:6" ht="15" thickTop="1" x14ac:dyDescent="0.3">
      <c r="B2" s="1"/>
      <c r="C2" s="1"/>
      <c r="D2" s="1"/>
      <c r="E2" s="1"/>
      <c r="F2" s="1"/>
    </row>
    <row r="3" spans="2:6" ht="13.8" x14ac:dyDescent="0.25">
      <c r="B3" s="76" t="s">
        <v>9</v>
      </c>
      <c r="C3" s="77" t="s">
        <v>35</v>
      </c>
      <c r="D3" s="77" t="s">
        <v>21</v>
      </c>
      <c r="E3" s="77" t="s">
        <v>33</v>
      </c>
      <c r="F3" s="77" t="s">
        <v>3</v>
      </c>
    </row>
    <row r="4" spans="2:6" ht="13.8" x14ac:dyDescent="0.25">
      <c r="B4" s="71" t="s">
        <v>29</v>
      </c>
      <c r="C4" s="62"/>
      <c r="D4" s="70"/>
      <c r="E4" s="71"/>
      <c r="F4" s="72"/>
    </row>
    <row r="5" spans="2:6" ht="13.8" x14ac:dyDescent="0.25">
      <c r="B5" s="74" t="s">
        <v>5</v>
      </c>
      <c r="C5" s="61"/>
      <c r="D5" s="52" t="s">
        <v>38</v>
      </c>
      <c r="E5" s="53">
        <v>5</v>
      </c>
      <c r="F5" s="54" t="e">
        <f>(C5/C4)*E5</f>
        <v>#DIV/0!</v>
      </c>
    </row>
    <row r="6" spans="2:6" ht="13.8" x14ac:dyDescent="0.25">
      <c r="B6" s="74" t="s">
        <v>6</v>
      </c>
      <c r="C6" s="61"/>
      <c r="D6" s="52" t="s">
        <v>38</v>
      </c>
      <c r="E6" s="53">
        <v>5</v>
      </c>
      <c r="F6" s="54" t="e">
        <f>(C6/C4)*E6</f>
        <v>#DIV/0!</v>
      </c>
    </row>
    <row r="7" spans="2:6" ht="13.8" x14ac:dyDescent="0.25">
      <c r="B7" s="74" t="s">
        <v>7</v>
      </c>
      <c r="C7" s="61"/>
      <c r="D7" s="52" t="s">
        <v>38</v>
      </c>
      <c r="E7" s="53">
        <v>5</v>
      </c>
      <c r="F7" s="54" t="e">
        <f>(C7/C4)*E7</f>
        <v>#DIV/0!</v>
      </c>
    </row>
    <row r="10" spans="2:6" ht="15" thickBot="1" x14ac:dyDescent="0.35">
      <c r="B10" s="69" t="s">
        <v>13</v>
      </c>
      <c r="C10" s="65"/>
      <c r="D10" s="66"/>
      <c r="E10" s="67"/>
      <c r="F10" s="67"/>
    </row>
    <row r="11" spans="2:6" ht="14.4" x14ac:dyDescent="0.3">
      <c r="B11" s="50" t="s">
        <v>5</v>
      </c>
      <c r="C11" s="50"/>
      <c r="E11" s="64"/>
      <c r="F11" s="63" t="e">
        <f>F5</f>
        <v>#DIV/0!</v>
      </c>
    </row>
    <row r="12" spans="2:6" ht="14.4" x14ac:dyDescent="0.3">
      <c r="B12" s="50" t="s">
        <v>6</v>
      </c>
      <c r="C12" s="50"/>
      <c r="E12" s="64"/>
      <c r="F12" s="63" t="e">
        <f>F6</f>
        <v>#DIV/0!</v>
      </c>
    </row>
    <row r="13" spans="2:6" ht="14.4" x14ac:dyDescent="0.3">
      <c r="B13" s="50" t="s">
        <v>7</v>
      </c>
      <c r="C13" s="50"/>
      <c r="E13" s="64"/>
      <c r="F13" s="63" t="e">
        <f>F7</f>
        <v>#DIV/0!</v>
      </c>
    </row>
    <row r="15" spans="2:6" ht="13.8" x14ac:dyDescent="0.25">
      <c r="B15" s="22" t="s">
        <v>11</v>
      </c>
      <c r="C15" s="22"/>
    </row>
    <row r="17" spans="2:6" x14ac:dyDescent="0.25">
      <c r="B17" s="95"/>
      <c r="C17" s="95"/>
      <c r="D17" s="95"/>
      <c r="E17" s="95"/>
      <c r="F17" s="95"/>
    </row>
    <row r="18" spans="2:6" x14ac:dyDescent="0.25">
      <c r="B18" s="89" t="s">
        <v>47</v>
      </c>
      <c r="C18" s="90"/>
      <c r="D18" s="91"/>
      <c r="E18" s="96"/>
      <c r="F18" s="97"/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Hodnoceni</vt:lpstr>
      <vt:lpstr>Cena</vt:lpstr>
      <vt:lpstr>Tech.specifikace </vt:lpstr>
      <vt:lpstr>Servisní podmínky</vt:lpstr>
      <vt:lpstr>Záruka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Akademie</dc:creator>
  <cp:lastModifiedBy>I</cp:lastModifiedBy>
  <cp:lastPrinted>2017-01-19T07:45:21Z</cp:lastPrinted>
  <dcterms:created xsi:type="dcterms:W3CDTF">2016-06-10T12:04:21Z</dcterms:created>
  <dcterms:modified xsi:type="dcterms:W3CDTF">2017-01-31T09:34:39Z</dcterms:modified>
</cp:coreProperties>
</file>